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cGill\Masters Research and Thesis\Database - DH Papers\"/>
    </mc:Choice>
  </mc:AlternateContent>
  <xr:revisionPtr revIDLastSave="0" documentId="13_ncr:1_{F0147764-D0F1-486D-AA55-1AECD8EBAAD5}" xr6:coauthVersionLast="47" xr6:coauthVersionMax="47" xr10:uidLastSave="{00000000-0000-0000-0000-000000000000}"/>
  <bookViews>
    <workbookView xWindow="-120" yWindow="-120" windowWidth="29040" windowHeight="15840" activeTab="1" xr2:uid="{00000000-000D-0000-FFFF-FFFF00000000}"/>
  </bookViews>
  <sheets>
    <sheet name="1-Journals" sheetId="4" r:id="rId1"/>
    <sheet name="2a-Papers" sheetId="1" r:id="rId2"/>
    <sheet name="2b-Data Analysis" sheetId="2" r:id="rId3"/>
    <sheet name="2c-Graphs" sheetId="3" r:id="rId4"/>
    <sheet name="3a-Papers Quant." sheetId="5" r:id="rId5"/>
    <sheet name="3b-Data Analysis" sheetId="6" r:id="rId6"/>
    <sheet name="3c-Graph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18" i="6" l="1"/>
  <c r="Y17" i="6"/>
  <c r="Y16" i="6"/>
  <c r="Y15" i="6"/>
  <c r="Y14" i="6"/>
  <c r="AP15" i="2"/>
  <c r="AP14" i="2"/>
  <c r="AP13" i="2"/>
  <c r="AP12" i="2"/>
  <c r="J18" i="6"/>
  <c r="K18" i="6"/>
  <c r="L18" i="6"/>
  <c r="M18" i="6"/>
  <c r="N18" i="6"/>
  <c r="O18" i="6"/>
  <c r="P18" i="6"/>
  <c r="Q18" i="6"/>
  <c r="R18" i="6"/>
  <c r="S18" i="6"/>
  <c r="T18" i="6"/>
  <c r="U18" i="6"/>
  <c r="V18" i="6"/>
  <c r="W18" i="6"/>
  <c r="X18" i="6"/>
  <c r="I18" i="6"/>
  <c r="J17" i="6"/>
  <c r="K17" i="6"/>
  <c r="L17" i="6"/>
  <c r="M17" i="6"/>
  <c r="N17" i="6"/>
  <c r="O17" i="6"/>
  <c r="P17" i="6"/>
  <c r="Q17" i="6"/>
  <c r="R17" i="6"/>
  <c r="S17" i="6"/>
  <c r="T17" i="6"/>
  <c r="U17" i="6"/>
  <c r="V17" i="6"/>
  <c r="W17" i="6"/>
  <c r="X17" i="6"/>
  <c r="I17" i="6"/>
  <c r="X9" i="6"/>
  <c r="W9" i="6"/>
  <c r="V9" i="6"/>
  <c r="U9" i="6"/>
  <c r="T9" i="6"/>
  <c r="S9" i="6"/>
  <c r="R9" i="6"/>
  <c r="Q9" i="6"/>
  <c r="P9" i="6"/>
  <c r="O9" i="6"/>
  <c r="N9" i="6"/>
  <c r="M9" i="6"/>
  <c r="L9" i="6"/>
  <c r="K9" i="6"/>
  <c r="J9" i="6"/>
  <c r="J8" i="6"/>
  <c r="I9" i="6"/>
  <c r="X16" i="6"/>
  <c r="W16" i="6"/>
  <c r="V16" i="6"/>
  <c r="X15" i="6"/>
  <c r="W15" i="6"/>
  <c r="V15" i="6"/>
  <c r="X14" i="6"/>
  <c r="W14" i="6"/>
  <c r="V14" i="6"/>
  <c r="U16" i="6"/>
  <c r="T16" i="6"/>
  <c r="S16" i="6"/>
  <c r="U15" i="6"/>
  <c r="T15" i="6"/>
  <c r="S15" i="6"/>
  <c r="U14" i="6"/>
  <c r="T14" i="6"/>
  <c r="S14" i="6"/>
  <c r="R16" i="6"/>
  <c r="Q16" i="6"/>
  <c r="P16" i="6"/>
  <c r="R15" i="6"/>
  <c r="Q15" i="6"/>
  <c r="P15" i="6"/>
  <c r="R14" i="6"/>
  <c r="Q14" i="6"/>
  <c r="P14" i="6"/>
  <c r="O16" i="6"/>
  <c r="O15" i="6"/>
  <c r="O14" i="6"/>
  <c r="N16" i="6"/>
  <c r="M16" i="6"/>
  <c r="N15" i="6"/>
  <c r="M15" i="6"/>
  <c r="N14" i="6"/>
  <c r="M14" i="6"/>
  <c r="L16" i="6"/>
  <c r="K16" i="6"/>
  <c r="L15" i="6"/>
  <c r="K15" i="6"/>
  <c r="L14" i="6"/>
  <c r="K14" i="6"/>
  <c r="J16" i="6"/>
  <c r="J15" i="6"/>
  <c r="J14" i="6"/>
  <c r="I16" i="6"/>
  <c r="I15" i="6"/>
  <c r="I14" i="6"/>
  <c r="X6" i="6"/>
  <c r="X7" i="6"/>
  <c r="X8" i="6"/>
  <c r="W6" i="6"/>
  <c r="W8" i="6"/>
  <c r="V8" i="6"/>
  <c r="W7" i="6"/>
  <c r="V7" i="6"/>
  <c r="V6" i="6"/>
  <c r="X5" i="6"/>
  <c r="W5" i="6"/>
  <c r="V5" i="6"/>
  <c r="S5" i="6"/>
  <c r="U6" i="6"/>
  <c r="U5" i="6"/>
  <c r="U7" i="6"/>
  <c r="U8" i="6"/>
  <c r="T8" i="6"/>
  <c r="T7" i="6"/>
  <c r="T6" i="6"/>
  <c r="T5" i="6"/>
  <c r="S8" i="6"/>
  <c r="S7" i="6"/>
  <c r="S6" i="6"/>
  <c r="R8" i="6"/>
  <c r="R7" i="6"/>
  <c r="R6" i="6"/>
  <c r="R5" i="6"/>
  <c r="Q8" i="6"/>
  <c r="Q7" i="6"/>
  <c r="Q6" i="6"/>
  <c r="Q5" i="6"/>
  <c r="P8" i="6"/>
  <c r="P7" i="6"/>
  <c r="P6" i="6"/>
  <c r="P5" i="6"/>
  <c r="O8" i="6"/>
  <c r="O7" i="6"/>
  <c r="O6" i="6"/>
  <c r="O5" i="6"/>
  <c r="N5" i="6"/>
  <c r="N6" i="6"/>
  <c r="N7" i="6"/>
  <c r="N8" i="6"/>
  <c r="M8" i="6"/>
  <c r="M7" i="6"/>
  <c r="M6" i="6"/>
  <c r="M5" i="6"/>
  <c r="K6" i="6"/>
  <c r="K7" i="6"/>
  <c r="K8" i="6"/>
  <c r="L8" i="6"/>
  <c r="L7" i="6"/>
  <c r="L6" i="6"/>
  <c r="L5" i="6"/>
  <c r="K5" i="6"/>
  <c r="I8" i="6"/>
  <c r="J7" i="6"/>
  <c r="I7" i="6"/>
  <c r="J6" i="6"/>
  <c r="I6" i="6"/>
  <c r="J5" i="6"/>
  <c r="I5" i="6"/>
  <c r="B4" i="6"/>
  <c r="D24" i="6"/>
  <c r="C24" i="6"/>
  <c r="B24" i="6"/>
  <c r="D20" i="6"/>
  <c r="C20" i="6"/>
  <c r="B20" i="6"/>
  <c r="D16" i="6"/>
  <c r="C16" i="6"/>
  <c r="B16" i="6"/>
  <c r="D12" i="6"/>
  <c r="C12" i="6"/>
  <c r="B12" i="6"/>
  <c r="C8" i="6"/>
  <c r="B8" i="6"/>
  <c r="C4" i="6"/>
  <c r="AB12" i="2"/>
  <c r="AC12" i="2"/>
  <c r="AD12" i="2"/>
  <c r="AE12" i="2"/>
  <c r="AF12" i="2"/>
  <c r="AG12" i="2"/>
  <c r="AH12" i="2"/>
  <c r="AI12" i="2"/>
  <c r="AJ12" i="2"/>
  <c r="AK12" i="2"/>
  <c r="AL12" i="2"/>
  <c r="AM12" i="2"/>
  <c r="AN12" i="2"/>
  <c r="AO12" i="2"/>
  <c r="AB13" i="2"/>
  <c r="AC13" i="2"/>
  <c r="AD13" i="2"/>
  <c r="AE13" i="2"/>
  <c r="AF13" i="2"/>
  <c r="AG13" i="2"/>
  <c r="AH13" i="2"/>
  <c r="AI13" i="2"/>
  <c r="AJ13" i="2"/>
  <c r="AK13" i="2"/>
  <c r="AL13" i="2"/>
  <c r="AM13" i="2"/>
  <c r="AN13" i="2"/>
  <c r="AO13" i="2"/>
  <c r="AB14" i="2"/>
  <c r="AC14" i="2"/>
  <c r="AD14" i="2"/>
  <c r="AE14" i="2"/>
  <c r="AF14" i="2"/>
  <c r="AG14" i="2"/>
  <c r="AH14" i="2"/>
  <c r="AI14" i="2"/>
  <c r="AJ14" i="2"/>
  <c r="AK14" i="2"/>
  <c r="AL14" i="2"/>
  <c r="AM14" i="2"/>
  <c r="AN14" i="2"/>
  <c r="AO14" i="2"/>
  <c r="AB15" i="2"/>
  <c r="AC15" i="2"/>
  <c r="AD15" i="2"/>
  <c r="AE15" i="2"/>
  <c r="AF15" i="2"/>
  <c r="AG15" i="2"/>
  <c r="AH15" i="2"/>
  <c r="AI15" i="2"/>
  <c r="AJ15" i="2"/>
  <c r="AK15" i="2"/>
  <c r="AL15" i="2"/>
  <c r="AM15" i="2"/>
  <c r="AN15" i="2"/>
  <c r="AO15" i="2"/>
  <c r="Z13" i="2"/>
  <c r="AA13" i="2"/>
  <c r="Z14" i="2"/>
  <c r="AA14" i="2"/>
  <c r="Z15" i="2"/>
  <c r="AA15" i="2"/>
  <c r="AA12" i="2"/>
  <c r="Z12" i="2"/>
  <c r="AP6" i="2"/>
  <c r="AP7" i="2"/>
  <c r="AP8" i="2"/>
  <c r="AP5" i="2"/>
  <c r="AO8" i="2"/>
  <c r="AO7" i="2"/>
  <c r="AO6" i="2"/>
  <c r="AO5" i="2"/>
  <c r="AN8" i="2"/>
  <c r="AN7" i="2"/>
  <c r="AN6" i="2"/>
  <c r="AN5" i="2"/>
  <c r="AM8" i="2"/>
  <c r="AM7" i="2"/>
  <c r="AM6" i="2"/>
  <c r="AM5" i="2"/>
  <c r="AL8" i="2"/>
  <c r="AL7" i="2"/>
  <c r="AL6" i="2"/>
  <c r="AL5" i="2"/>
  <c r="AK8" i="2"/>
  <c r="AK7" i="2"/>
  <c r="AK6" i="2"/>
  <c r="AK5" i="2"/>
  <c r="AJ8" i="2"/>
  <c r="AJ7" i="2"/>
  <c r="AJ6" i="2"/>
  <c r="AJ5" i="2"/>
  <c r="AI8" i="2"/>
  <c r="AI7" i="2"/>
  <c r="AI6" i="2"/>
  <c r="AI5" i="2"/>
  <c r="AH8" i="2"/>
  <c r="AH7" i="2"/>
  <c r="AH6" i="2"/>
  <c r="AH5" i="2"/>
  <c r="AG8" i="2"/>
  <c r="AG7" i="2"/>
  <c r="AG6" i="2"/>
  <c r="AG5" i="2"/>
  <c r="AF8" i="2"/>
  <c r="AF7" i="2"/>
  <c r="AF6" i="2"/>
  <c r="AF5" i="2"/>
  <c r="AE8" i="2"/>
  <c r="AE7" i="2"/>
  <c r="AE6" i="2"/>
  <c r="AE5" i="2"/>
  <c r="AD8" i="2"/>
  <c r="AD7" i="2"/>
  <c r="AD6" i="2"/>
  <c r="AD5" i="2"/>
  <c r="AC8" i="2"/>
  <c r="AC7" i="2"/>
  <c r="AC6" i="2"/>
  <c r="AC5" i="2"/>
  <c r="AB8" i="2"/>
  <c r="AB7" i="2"/>
  <c r="AB6" i="2"/>
  <c r="AB5" i="2"/>
  <c r="AA8" i="2"/>
  <c r="AA7" i="2"/>
  <c r="AA6" i="2"/>
  <c r="AA5" i="2"/>
  <c r="Z8" i="2"/>
  <c r="Z7" i="2"/>
  <c r="Z6" i="2"/>
  <c r="Z5" i="2"/>
  <c r="T24" i="2"/>
  <c r="S24" i="2"/>
  <c r="R24" i="2"/>
  <c r="T20" i="2"/>
  <c r="S20" i="2"/>
  <c r="R20" i="2"/>
  <c r="T16" i="2"/>
  <c r="S16" i="2"/>
  <c r="R16" i="2"/>
  <c r="T12" i="2"/>
  <c r="S12" i="2"/>
  <c r="R12" i="2"/>
  <c r="S8" i="2"/>
  <c r="R8" i="2"/>
  <c r="S4" i="2"/>
  <c r="R4" i="2"/>
  <c r="L24" i="2"/>
  <c r="K24" i="2"/>
  <c r="J24" i="2"/>
  <c r="L20" i="2"/>
  <c r="K20" i="2"/>
  <c r="J20" i="2"/>
  <c r="L16" i="2"/>
  <c r="K16" i="2"/>
  <c r="J16" i="2"/>
  <c r="L12" i="2"/>
  <c r="K12" i="2"/>
  <c r="J12" i="2"/>
  <c r="K8" i="2"/>
  <c r="J8" i="2"/>
  <c r="K4" i="2"/>
  <c r="J4" i="2"/>
  <c r="D24" i="2"/>
  <c r="C24" i="2"/>
  <c r="B24" i="2"/>
  <c r="D20" i="2"/>
  <c r="C20" i="2"/>
  <c r="B20" i="2"/>
  <c r="D16" i="2"/>
  <c r="C16" i="2"/>
  <c r="B16" i="2"/>
  <c r="D12" i="2"/>
  <c r="C12" i="2"/>
  <c r="B12" i="2"/>
  <c r="C8" i="2"/>
  <c r="B8" i="2"/>
  <c r="C4" i="2"/>
  <c r="B4" i="2"/>
  <c r="Y9" i="6" l="1"/>
  <c r="Y8" i="6"/>
  <c r="Y7" i="6"/>
  <c r="Y6" i="6"/>
  <c r="Y5" i="6"/>
  <c r="E12" i="6"/>
  <c r="D13" i="6" s="1"/>
  <c r="E16" i="6"/>
  <c r="C17" i="6" s="1"/>
  <c r="E20" i="6"/>
  <c r="D21" i="6" s="1"/>
  <c r="E24" i="6"/>
  <c r="C25" i="6" s="1"/>
  <c r="D8" i="6"/>
  <c r="B9" i="6" s="1"/>
  <c r="D4" i="6"/>
  <c r="C5" i="6" s="1"/>
  <c r="L8" i="2"/>
  <c r="K9" i="2" s="1"/>
  <c r="D8" i="2"/>
  <c r="B9" i="2" s="1"/>
  <c r="D4" i="2"/>
  <c r="B5" i="2" s="1"/>
  <c r="E20" i="2"/>
  <c r="C21" i="2" s="1"/>
  <c r="M12" i="2"/>
  <c r="J13" i="2" s="1"/>
  <c r="M24" i="2"/>
  <c r="J25" i="2" s="1"/>
  <c r="U24" i="2"/>
  <c r="R25" i="2" s="1"/>
  <c r="T4" i="2"/>
  <c r="S5" i="2" s="1"/>
  <c r="L4" i="2"/>
  <c r="K5" i="2" s="1"/>
  <c r="E16" i="2"/>
  <c r="B17" i="2" s="1"/>
  <c r="M20" i="2"/>
  <c r="U20" i="2"/>
  <c r="E24" i="2"/>
  <c r="C25" i="2" s="1"/>
  <c r="E12" i="2"/>
  <c r="C13" i="2" s="1"/>
  <c r="U12" i="2"/>
  <c r="U16" i="2"/>
  <c r="R17" i="2" s="1"/>
  <c r="T8" i="2"/>
  <c r="S9" i="2" s="1"/>
  <c r="M16" i="2"/>
  <c r="J17" i="2" s="1"/>
  <c r="B25" i="6" l="1"/>
  <c r="D25" i="6"/>
  <c r="E25" i="6" s="1"/>
  <c r="B13" i="6"/>
  <c r="C9" i="6"/>
  <c r="D9" i="6" s="1"/>
  <c r="B5" i="6"/>
  <c r="D5" i="6" s="1"/>
  <c r="B17" i="6"/>
  <c r="D17" i="6"/>
  <c r="B21" i="6"/>
  <c r="C13" i="6"/>
  <c r="E13" i="6" s="1"/>
  <c r="C21" i="6"/>
  <c r="C9" i="2"/>
  <c r="D9" i="2" s="1"/>
  <c r="C5" i="2"/>
  <c r="D5" i="2" s="1"/>
  <c r="B21" i="2"/>
  <c r="D25" i="2"/>
  <c r="B25" i="2"/>
  <c r="D21" i="2"/>
  <c r="D17" i="2"/>
  <c r="C17" i="2"/>
  <c r="D13" i="2"/>
  <c r="B13" i="2"/>
  <c r="T25" i="2"/>
  <c r="S25" i="2"/>
  <c r="T21" i="2"/>
  <c r="S21" i="2"/>
  <c r="R21" i="2"/>
  <c r="T17" i="2"/>
  <c r="S17" i="2"/>
  <c r="T13" i="2"/>
  <c r="S13" i="2"/>
  <c r="R13" i="2"/>
  <c r="R9" i="2"/>
  <c r="T9" i="2" s="1"/>
  <c r="R5" i="2"/>
  <c r="T5" i="2" s="1"/>
  <c r="L25" i="2"/>
  <c r="K25" i="2"/>
  <c r="K21" i="2"/>
  <c r="L21" i="2"/>
  <c r="J21" i="2"/>
  <c r="L17" i="2"/>
  <c r="K17" i="2"/>
  <c r="L13" i="2"/>
  <c r="K13" i="2"/>
  <c r="J9" i="2"/>
  <c r="L9" i="2" s="1"/>
  <c r="J5" i="2"/>
  <c r="L5" i="2" s="1"/>
  <c r="E17" i="6" l="1"/>
  <c r="E21" i="6"/>
  <c r="M17" i="2"/>
  <c r="M25" i="2"/>
  <c r="E21" i="2"/>
  <c r="E25" i="2"/>
  <c r="E17" i="2"/>
  <c r="U17" i="2"/>
  <c r="E13" i="2"/>
  <c r="U25" i="2"/>
  <c r="U21" i="2"/>
  <c r="U13" i="2"/>
  <c r="M21" i="2"/>
  <c r="M13" i="2"/>
</calcChain>
</file>

<file path=xl/sharedStrings.xml><?xml version="1.0" encoding="utf-8"?>
<sst xmlns="http://schemas.openxmlformats.org/spreadsheetml/2006/main" count="6484" uniqueCount="941">
  <si>
    <t>paperTitle</t>
  </si>
  <si>
    <t>Year</t>
  </si>
  <si>
    <t>openAccess</t>
  </si>
  <si>
    <t>Journal</t>
  </si>
  <si>
    <t>openData</t>
  </si>
  <si>
    <t>openCode</t>
  </si>
  <si>
    <t>Journal of Cultural Analytics</t>
  </si>
  <si>
    <t>Digital Humanities Quarterly</t>
  </si>
  <si>
    <t>Digital Scholarship in the Humanities</t>
  </si>
  <si>
    <t>Volume</t>
  </si>
  <si>
    <t>Issue</t>
  </si>
  <si>
    <t>Notes</t>
  </si>
  <si>
    <t>A Review of Intergenerational Connections in Digital Families</t>
  </si>
  <si>
    <t>A Review of Twitter and Tear Gas</t>
  </si>
  <si>
    <t>Advances in Digital Music Iconography - Benchmarking the detection of musical instruments in unrestricted non-photorealistic images from the artistic domain</t>
  </si>
  <si>
    <t>Afrofuturist Intellectual Mixtapes - A Classroom Case Study</t>
  </si>
  <si>
    <t>Annotating our Environs with the Sound and Sight of Numbers - The DataScapes Project</t>
  </si>
  <si>
    <t>Annotating ritual in ancient Greek tragedy - a bottom-up approach in action</t>
  </si>
  <si>
    <t>Another Type of Human Narrative - Visualizing Movement Histories through motion capture data and virtual reality</t>
  </si>
  <si>
    <t>Audiated Annotation from the Middle Ages to the Open Web</t>
  </si>
  <si>
    <t>Audiovisualities out of Annotation - Three Case Studies in Teaching Digital Annotation with Mediate</t>
  </si>
  <si>
    <t>Book Review - Digital Sound Studies (2018)</t>
  </si>
  <si>
    <t>Books Aren't Dead - Resurrecting Audio Technology and Feminist Digital Humanities Approaches to Publication and Authorship</t>
  </si>
  <si>
    <t>Can an author style be unveiled through word distribution</t>
  </si>
  <si>
    <t>Comparative K-Pop Choreography Analysis through Deep-Learning Pose Estimation across a large Video Corpus</t>
  </si>
  <si>
    <t>Computer Vision and the Creation of a Database of Printers’ Ornaments</t>
  </si>
  <si>
    <t>Deformin' in the Rain - How (and Why) to Break a Classic Film</t>
  </si>
  <si>
    <t>DHQ_ Digital Humanities Quarterly_ From the Presupposition of Doom to the Manifestation of Code_ Using Emulated Citation in the Study of Games and Cultural Software</t>
  </si>
  <si>
    <t>Exploring Film Language with a Digital Analysis Tool - the Case of Kinolab</t>
  </si>
  <si>
    <t>Fostering Community Engagement through Datathon Events - The Archives Unleashed experience</t>
  </si>
  <si>
    <t>Founding the Special Interest Group Audio-Visual in Digital Humanities</t>
  </si>
  <si>
    <t>From close listening to distant listening - Developing tools for SpeechMusic discrimination of Danish music radio</t>
  </si>
  <si>
    <t>German Narratives in International Television Format Adaptations - comparing du un ich with un gars une fille</t>
  </si>
  <si>
    <t>Healing the Gap - Digital Humanities Methods for the Virtual Reunification of Split Media and Paper Collections</t>
  </si>
  <si>
    <t>Hearing Change in the Chocolate City - Computational Methods for Listening to Gentrification</t>
  </si>
  <si>
    <t>Hierarchical or Non-hierarchical - A Philosophical Approach to a Debate in text encoding</t>
  </si>
  <si>
    <t>Inferring standard name form, gender and nobility from historical texts using stable model semantics</t>
  </si>
  <si>
    <t>Introduction - Special Issue on AudioVisual Data in DH</t>
  </si>
  <si>
    <t>Introduction to Göttingen Dialogues 2016</t>
  </si>
  <si>
    <t>Leonardo, Morelli, and the Computational Mirror</t>
  </si>
  <si>
    <t>Moving Cinematic History - Filmic Analysis through Performative Research</t>
  </si>
  <si>
    <t>Music Theory - the Missing Link Between Music-Related Big Data and AI</t>
  </si>
  <si>
    <t>Networks, Maps, and Time - Visualizing Historical Networks Using Palladio</t>
  </si>
  <si>
    <t>PodcastRE Analytics - Using RSS to Study the Cultures and Norms of Podcasting</t>
  </si>
  <si>
    <t>The Media Ecology Project - Collaborative DH Synergies to Produce New Research in Visual Culture History</t>
  </si>
  <si>
    <t>Topological properties of music collaboration networks - The case of Jazz and Hip Hop</t>
  </si>
  <si>
    <t>Towards a User-Friendly Tool for Automated Sign Annotation - Identification and annotation of time slots number of hands and handshape</t>
  </si>
  <si>
    <t>Transdisciplinary Analysis of a Corpus of French Newsreels - The ANTRACT Project</t>
  </si>
  <si>
    <t>Using an Advanced Text Index Structure for Corpus Exploration in Digital humanities</t>
  </si>
  <si>
    <t>What Does A Photograph Sound Like - Digital Image Sonification As Synesthetic AudioVisual DH</t>
  </si>
  <si>
    <t>Automatic Identification of Types of Alterations in Historical Manuscripts</t>
  </si>
  <si>
    <t>Beyond the Word - Immersion, Art, and Theory in Environmental and Digital Humanities Prototyping</t>
  </si>
  <si>
    <t>Going Digital - Teaching Crevecoeur in the Twenty-First Century</t>
  </si>
  <si>
    <t>Hands-On Reading - An Experiment in Slow Digital Reading</t>
  </si>
  <si>
    <t>Imagining the Continuously Present Past - Visualizing William Faulkner’s Narratives and Digital Yoknapatawapha</t>
  </si>
  <si>
    <t>Interpretable Outputs - Criteria for Machine Learning in the Humanities</t>
  </si>
  <si>
    <t>Towards Hermeneutic Visualization in Digital Literary Studies</t>
  </si>
  <si>
    <t>Why Digital Humanists Should Emphasize Situated Data over Capta</t>
  </si>
  <si>
    <t>A Model for Representing Diachronic Terminologies_ the Saussure Case Study</t>
  </si>
  <si>
    <t>An Approach to Designing Project-Based Digital Humanities Internships</t>
  </si>
  <si>
    <t>Developing Research through Podcasts_ Circulating Spaces, A Case Study</t>
  </si>
  <si>
    <t>Digital Stages for Old Plays_ A Review of Shakespeare’s Language in Digital Media_ Old Words, New Tools</t>
  </si>
  <si>
    <t>How to cite this digital edition_</t>
  </si>
  <si>
    <t>LdoD Visual - A Visual Reader for Fernando Pessoa’s Book of Disquiet_ An In-Out-In Metaphor</t>
  </si>
  <si>
    <t>Learning Digital Humanities in a Community of Practice_ the DEAR model of Postgraduate Research Training</t>
  </si>
  <si>
    <t>Prison Writer as Witness_ Can DH Read for Social Justice_</t>
  </si>
  <si>
    <t>Probing Through Iranian Architectural History Within the Framework of an Ontology Development Process</t>
  </si>
  <si>
    <t>Review_ Katherine Bode's A World of Fiction</t>
  </si>
  <si>
    <t>The First Steps of Digital Humanities - A Review of Tara Andrews and Caroline Mace Analysis of Ancient and Medieval texts and manuscripts</t>
  </si>
  <si>
    <t>Transforming Information Into Knowledge_ How Computational Methods Reshape Art History</t>
  </si>
  <si>
    <t>Translation Alignment for Historical Language Learning_ a Case Study</t>
  </si>
  <si>
    <t>Virtual Museums as extended museum experience</t>
  </si>
  <si>
    <t>A Named Entity Recognition Model for Medieval Latin Charters</t>
  </si>
  <si>
    <t>Character Recognition Of Seventeenth-Century Spanish American Notary Records Using Deep Learning</t>
  </si>
  <si>
    <t>Classifying and Contextualizing Edits in Variants with Coleto_ Three Versions of Andy Weir’s The Martian</t>
  </si>
  <si>
    <t>Compounded Mediation_ A Data Archaeology of the Newspaper Navigator Dataset</t>
  </si>
  <si>
    <t>Finding Narratives in News Flows_ The Temporal Dimension of News Stories</t>
  </si>
  <si>
    <t>Innovation Through Colaboration in Humanities Research</t>
  </si>
  <si>
    <t>Modernism and Gender at the Limits of Stylometry</t>
  </si>
  <si>
    <t>The Age Old Question_ A Review of What is Digital History_ by Hannu Salmi</t>
  </si>
  <si>
    <t>abolitionist-networks-modeling-language-change-in-nineteenth-century-activist-newspapers</t>
  </si>
  <si>
    <t>an-institutional-perspective-on-genres-generic-subtitles-in-german-literature-from-1500-2020</t>
  </si>
  <si>
    <t>cultural-capitals-modeling-minor-european-literature</t>
  </si>
  <si>
    <t>images-of-the-arxiv-reconfiguring-large-scientific-image-datasets</t>
  </si>
  <si>
    <t>imaginative-networks-tracing-connec-tions-among-early-modern-book-dedi-cations</t>
  </si>
  <si>
    <t>measuring-canonicity-graduate-read-ing-lists-in-departments-of-hispanic-studies</t>
  </si>
  <si>
    <t>putting-the-sorting-hat-on-j-k-rowling-s-reader-a-digital-inquiry-into-the-age-of-the-implied-readership-of-the-harry-potter-series</t>
  </si>
  <si>
    <t>reassembling-the-english-novel-1789-1919</t>
  </si>
  <si>
    <t>22222-voice</t>
  </si>
  <si>
    <t>22330-the-asian-american-literature-we-ve-constructed</t>
  </si>
  <si>
    <t>22331-against-conglomeration</t>
  </si>
  <si>
    <t>22332-squatter-regionalism-postwar-fiction-geography-and-the-program-era</t>
  </si>
  <si>
    <t>22333-feminist-bestsellers-a-digital-history-of-1970s-feminism</t>
  </si>
  <si>
    <t>22335-introduction-contemporary-culture-after-data-science</t>
  </si>
  <si>
    <t>24722-modeling-conflict-representations-of-social-groups-in-present-day-dutch-literature</t>
  </si>
  <si>
    <t>24911-can-we-map-culture</t>
  </si>
  <si>
    <t>25273-too-isolated-too-insular-american-literature-and-the-world</t>
  </si>
  <si>
    <t>25525-chance-encounters-world-literature-between-the-unexpected-and-the-probable</t>
  </si>
  <si>
    <t>25943-the-measure-of-the-archive-the-ro-bustness-of-network-analysis-in-early-modern-correspondence</t>
  </si>
  <si>
    <t>29802-audiobook-stylistics-comparing-print-and-audio-in-the-bestselling-segment</t>
  </si>
  <si>
    <t>30009-the-generative-dissensus-of-reading-the-feminist-novel-1995-2020-a-computational-analysis-of-interpretive-communities</t>
  </si>
  <si>
    <t>30697-on-organizing-a-shared-task-for-the-digital-humanities-conclusions-and-future-paths</t>
  </si>
  <si>
    <t>30698-narrative-boundaries-annotation-guide</t>
  </si>
  <si>
    <t>30699-annotation-guidelines-for-narrative-levels-time-features-and-subjective-narration-styles-in-fiction-santa-2</t>
  </si>
  <si>
    <t>30700-on-the-theory-of-narrative-levels-and-their-annotation-in-the-digital-context</t>
  </si>
  <si>
    <t>30701-annotation-guidelines-for-narrative-levels-and-narrative-acts-v2</t>
  </si>
  <si>
    <t>30702-collaborative-annotation-as-a-teaching-tool</t>
  </si>
  <si>
    <t>30703-annotation-guideline-no-7-revised-guidelines-for-annotation-of-narrative-structure</t>
  </si>
  <si>
    <t>30704-annotation-guidelines-for-narrative-levels</t>
  </si>
  <si>
    <t>Y</t>
  </si>
  <si>
    <t>A conceptual model to increase the visibility and usage of cultural heritage objects - The case of UNESCO’s Memory of the World list</t>
  </si>
  <si>
    <t>A transdisciplinary protocol for digital scholarship</t>
  </si>
  <si>
    <t>Attention attention exploring minds acknowledge digital structure - The shift to digital humanities has happened so what shou</t>
  </si>
  <si>
    <t>Automatically extracted parallel corpora enriched with highly useful metadata - A Wikipedia case study combining machine lear</t>
  </si>
  <si>
    <t>Chinua Achebes There was a Country and the digital publics of African literature</t>
  </si>
  <si>
    <t>Communists spoke differently - An analysis of Czechoslovak and Czech annual presidential speeches</t>
  </si>
  <si>
    <t>Hoshi - A Japanses morphological adorner for TEI XML</t>
  </si>
  <si>
    <t>Red or white - Color in Chinese folksongs</t>
  </si>
  <si>
    <t>Statistical approaches in literature - An application of principal component analysis and factor analysis to analyze the diff</t>
  </si>
  <si>
    <t>Stylistic analysis of the French presidential speeches - Is Macron really different</t>
  </si>
  <si>
    <t>Stylistic palimpsests - Computational stylistic perspectives on precursory authorship in Aphra Behn’s drama</t>
  </si>
  <si>
    <t>The art of nerves - A quantitative and qualitative analysis of drama at the turn of nineteenth and twentieth century</t>
  </si>
  <si>
    <t>The Grimm Brothers - A stylometric network analysis</t>
  </si>
  <si>
    <t>Toward multimodal corpus pragmatics - Rationale case and agenda</t>
  </si>
  <si>
    <t>Towards the development of a grammar checker and its utilization in the teaching of Modern Greek as mother tongue</t>
  </si>
  <si>
    <t>UDAT - Compound quantitative analysis of text using machine learning</t>
  </si>
  <si>
    <t>N</t>
  </si>
  <si>
    <t>Argument corpus development and argument component classification - A study in academic Spanish</t>
  </si>
  <si>
    <t>Check the grammar of your translation - The usefulness of WhiteSmoke as an automated feedback program</t>
  </si>
  <si>
    <t>Co-occurrence graph-based context adaptation - a new unsupervised approach to word sense disambiguation</t>
  </si>
  <si>
    <t>Disentangling modal meanings with distributional semantics</t>
  </si>
  <si>
    <t>Dynamic evolution of sentiments in Never Let Me Go - Insights from multifractal theory and its implications for literary analysis</t>
  </si>
  <si>
    <t>From collection resources to intelligent data - Construction of intelligent digital humanities platform for local historical</t>
  </si>
  <si>
    <t>Implications of vocabulary density for poetry - Reading T. S. Eliot’s poetry through computational methods</t>
  </si>
  <si>
    <t>Interpretation of metaphors in Chinese poetry - Where did Li Bai place his emotions</t>
  </si>
  <si>
    <t>Multimodality and media archaeology - Complementary optics for looking at digital stuff</t>
  </si>
  <si>
    <t>New horizons of digital literary</t>
  </si>
  <si>
    <t>On the use of XML markup language in comics criticism</t>
  </si>
  <si>
    <t>Recurrent convolutional neural networks for poet identification</t>
  </si>
  <si>
    <t>Relative contributions of Shakespeare and Fletcher in Henry VIII - An analysis based on most frequent words and most frequent r</t>
  </si>
  <si>
    <t>Research trends on big data domain using text mining algorithms</t>
  </si>
  <si>
    <t>The integration of heterogeneous information from diverse disciplines regarding persons and goods</t>
  </si>
  <si>
    <t>The Marlowe corpus revisited</t>
  </si>
  <si>
    <t>Traceability mining between unit test and source code based on textual analysis applied to software systems</t>
  </si>
  <si>
    <t>Who wrote Wuthering Heights</t>
  </si>
  <si>
    <t>Big data or not enough - Zeta test reliability and the attribution of Henry VI</t>
  </si>
  <si>
    <t>https://research.gold.ac.uk/id/eprint/28390/</t>
  </si>
  <si>
    <t>External Data URL</t>
  </si>
  <si>
    <t>External Code URL</t>
  </si>
  <si>
    <t>A syntactic dependency network approach to the study of translational language</t>
  </si>
  <si>
    <t>An application of data visualization technique in Arabic literature and linguistics</t>
  </si>
  <si>
    <t>An enhanced personality detection system through users digital footprints</t>
  </si>
  <si>
    <t>Arabic part-of-speech tagging using a combined rule-based and data-driven approach</t>
  </si>
  <si>
    <t>Chronotopic information interaction - integrating temporal and spatial structure for historical indexing and interactive search</t>
  </si>
  <si>
    <t>Citational politics - Quantifying the influence of gender on citation in Digital Scholarship in the Humanities</t>
  </si>
  <si>
    <t>Different processes for translating expressive versus informative texts - A computer-assisted study of professionals English</t>
  </si>
  <si>
    <t>Digital cultural colonialism - measuring bias in aggregated digitized content held in Google Arts and Culture</t>
  </si>
  <si>
    <t>Digital methods in cartographic source editing</t>
  </si>
  <si>
    <t>Knowledge graph-based metaphor representation for literature understanding</t>
  </si>
  <si>
    <t>Poetry in action - Networks of literary communication and the cultural leverage in the eighteenth-century Seoul</t>
  </si>
  <si>
    <t>Public perception of COVID-19s global health crisis on Twitter until 14 weeks after the outbreak</t>
  </si>
  <si>
    <t>The use of the t-test in Shakespeare scholarship</t>
  </si>
  <si>
    <t>Uncovering Environmental Change in the English Lake District Using Computational Techniques to Trace the Presence and Documen</t>
  </si>
  <si>
    <t>Uniformity or Dispersion - The evolution of Chinese poetic word categories distribution patterns</t>
  </si>
  <si>
    <t>WordNet construction for under-resourced languages using personalized PageRank</t>
  </si>
  <si>
    <t>Avleddha - an example of Griko in popular music</t>
  </si>
  <si>
    <t>Data visualization technique to study the conceptual metaphors in Divan of Hafiz and Bustan of Sa adi</t>
  </si>
  <si>
    <t>Eclectic mimesis in Imperial Greek oratory - Topological metrics for syntactical quantification using wavelets</t>
  </si>
  <si>
    <t>Evolution of linguistic complexity in Hearthstone - a resource and an example in linguistic game studies</t>
  </si>
  <si>
    <t>Godwin - A discursive analysis and typology of strategic references to the thirties and the Second World War in Flemish MPs tweets</t>
  </si>
  <si>
    <t>Mapping information and identifying disinformation based on digital humanities methods - From accuracy to plasticity</t>
  </si>
  <si>
    <t>Metre as a stylometric feature in Latin Hexameter poetry</t>
  </si>
  <si>
    <t>Motivation to engage in crowdsourcing - Towards the synthetic psychological–sociological model</t>
  </si>
  <si>
    <t>Open scholarship in Australia - A review of needs barriers and opportunities</t>
  </si>
  <si>
    <t>Polysemy synonymy and metaphor - The use of the Historical Thesaurus of English in translation studies</t>
  </si>
  <si>
    <t>Revisiting Sylvia Plath’s and Anne Sextons confessional poetry - Analyzing stylistic differences and evolution of poetic voic</t>
  </si>
  <si>
    <t>Shakespeare and principal component analysis</t>
  </si>
  <si>
    <t>Shanghai memory as a digital humanities platform to rebuild the history of the city</t>
  </si>
  <si>
    <t>Text mining Mill - Computationally detecting influence in the writings of John Stuart Mill from library records</t>
  </si>
  <si>
    <t>The crystal goblet revisited - approaching text as documentation within the digital humanities</t>
  </si>
  <si>
    <t>Topic modelling on archive documents from the 1970s - global policies on refugees</t>
  </si>
  <si>
    <t>Understanding the Middle East through the eyes of Japan’s Newspapers - A topic modelling and sentiment analysis approach</t>
  </si>
  <si>
    <t>Visualizing textual similarity of Shakespearean suspect texts - An examination of the Henry VI plays</t>
  </si>
  <si>
    <t>Supplement 1</t>
  </si>
  <si>
    <t>Are you sure your tool does what it is supposed to to - validating arabic root extraction</t>
  </si>
  <si>
    <t>Chinese Text Project - A dynamic digital library of premodern chinese</t>
  </si>
  <si>
    <t>Digital arts in Latin America - A report on the archival history of intersections in art and technology in latin america</t>
  </si>
  <si>
    <t>Feminismo y Tecnologia - Software libre y cultura hacker como medio para la apropiacion tecnologica una propuesta hackfeminista</t>
  </si>
  <si>
    <t>From print to digital - A web edition</t>
  </si>
  <si>
    <t>Humanidades Digitales en Filipinas - proyectos dificultades y oportunidades de la colaboracion Norte-Sur</t>
  </si>
  <si>
    <t>Interconnecting music repositories with semantic web technologies - an RDF and schemaOrg based approach</t>
  </si>
  <si>
    <t>Keynote - Digital experimentation courageous citizenship and Caribbean futurism</t>
  </si>
  <si>
    <t>Keynote - Tramando la palabra_Weaving the word</t>
  </si>
  <si>
    <t>Open social scholarship in action</t>
  </si>
  <si>
    <t>Recovering and rendering silenced experiences of genocides - testimonial fragments of the holocaust</t>
  </si>
  <si>
    <t>Retos en construccion de traductores automaticos para lenguas indigenas de Mexico</t>
  </si>
  <si>
    <t>The Diachronic Spanish Sonnet Corpus - TEI and linked open data encoding data distribution and metrical findings</t>
  </si>
  <si>
    <t>The promise of digital humanities pedagogy - Decolonizing a diverse classroom in Ghana</t>
  </si>
  <si>
    <t>Supplement 2</t>
  </si>
  <si>
    <t>A project review under the focus of complexities on the example of exploreAT</t>
  </si>
  <si>
    <t>An online corpus for the study of historical dialectology - oralia diacronica del espanol</t>
  </si>
  <si>
    <t>Digital humanities knowledge complexity and the five aporias of digital research</t>
  </si>
  <si>
    <t>Gender inequality and female body language in childrens literature</t>
  </si>
  <si>
    <t>Noisy medieval data from digitized manuscript to stylometric analysis - evaluating paul meyers hagiographic hypothesis</t>
  </si>
  <si>
    <t>Relational perspectives as situated visualizations of art collections</t>
  </si>
  <si>
    <t>Sustainability and complexity - knowledge and authority in the digital humanities</t>
  </si>
  <si>
    <t>The sound of silence - Breathing analysis for finding traces of trauma and depression in oral history archives</t>
  </si>
  <si>
    <t>Toward a new generation of databases and database applications for describing ancient manuscripts</t>
  </si>
  <si>
    <t xml:space="preserve">Supplemental PDF with information on how to access data and code. "Complete input data, output data, code and instructions for replicating the tests described in the essay 'Big Data or Not Enough? Zeta Test Reliability and the Attribution of Henry VI'" </t>
  </si>
  <si>
    <t>N/A</t>
  </si>
  <si>
    <t>Book Review. Paper does not contains a project component.</t>
  </si>
  <si>
    <t>openSoftware</t>
  </si>
  <si>
    <t>Paper contains the instructions given to students, but not where to access the MP3 files. Project can be accomplished using Audacity, which is a free software. Paper discusses the challenges posed by US copyright laws and potential  solutions</t>
  </si>
  <si>
    <t>New Literary History</t>
  </si>
  <si>
    <t>Futures Past - Prophecy Periodization and Reinhart</t>
  </si>
  <si>
    <t>Ajnabi Or the Xenological Uncanny in Iranian Modernism</t>
  </si>
  <si>
    <t>Anne Bradstreet Arsonist</t>
  </si>
  <si>
    <t>Recognizing Class</t>
  </si>
  <si>
    <t>The Sorceress’s Apprentice - Roland Barthes and the Criticism of Magic</t>
  </si>
  <si>
    <t>Jane Austen Secret Celebrity and Mass Eroticism</t>
  </si>
  <si>
    <t>Future Perfect History - Historiography and Republican Space-Time in French Revolutionary Theater</t>
  </si>
  <si>
    <t>The Romance of Criticism</t>
  </si>
  <si>
    <t>A Tale of Two Sultans - Franco-Moroccan Re Inventions of Mulay Ismail and his Marriage Proposal to La Princesse de Conti</t>
  </si>
  <si>
    <t>A Wrinkle in Medieval Time - Ironing out Issues Regarding Race Temporality and the Early English</t>
  </si>
  <si>
    <t>Coloring the Past Considerations on Our Future - RaceB4Race</t>
  </si>
  <si>
    <t>Emphasis and Elision - Early Modern English Approaches to Racial Mixing and their Afterlives</t>
  </si>
  <si>
    <t>Historiography Periodization and Race - Italy between Antiquity and the Middle Ages Europe and Africa</t>
  </si>
  <si>
    <t>Ill-Will as Racialized Affect - Early Modern Volition Critical Race Theory and Shakespearean Ill-Will</t>
  </si>
  <si>
    <t>In the Lap of Whiteness</t>
  </si>
  <si>
    <t>Leviathan and the Asiento - A Counter-History of the Racial Contract</t>
  </si>
  <si>
    <t>Making Race in the Early Modern East Indies</t>
  </si>
  <si>
    <t>Race and Periodization - Introduction</t>
  </si>
  <si>
    <t>The Theater of Race and Its Supporting Actors - A Tale of Two Islands</t>
  </si>
  <si>
    <t>Traversing the Temporal Borderlands of Shakespeare</t>
  </si>
  <si>
    <t>A Timely Villon - Anachrony and Premodern Poetic Fiction</t>
  </si>
  <si>
    <t>Critical Thinking</t>
  </si>
  <si>
    <t>Ekphrastic Temporality</t>
  </si>
  <si>
    <t>Primo Levi's Chernobyl - Ecology and Trauma in The Reawakening</t>
  </si>
  <si>
    <t>Squaring the Circle - Aesthetics and Its History</t>
  </si>
  <si>
    <t>The Scale of Genre</t>
  </si>
  <si>
    <t>What is the Matter - A Meditation on Illegible Writing</t>
  </si>
  <si>
    <t>Modern Language Quarterly</t>
  </si>
  <si>
    <t>A History of Ambiguity</t>
  </si>
  <si>
    <t>Art and Engagement in Early Postwar Japan</t>
  </si>
  <si>
    <t>Cowleys Dream of a Shadow - Imitation against Experience</t>
  </si>
  <si>
    <t>Empire of Neglect - The West Indies in the Wake of British Liberalism</t>
  </si>
  <si>
    <t>George Herberts The Flower and the Problem of Praise</t>
  </si>
  <si>
    <t>Human Forms - The Novel in the Age of Evolution</t>
  </si>
  <si>
    <t>Keywords for Today - A TwentyFirstCentury Vocabulary</t>
  </si>
  <si>
    <t>Reinventing Modernism - Randall Jarrells Unwritten Essay on T S Eliot</t>
  </si>
  <si>
    <t>Spensers Youth</t>
  </si>
  <si>
    <t>Histories of Fiction</t>
  </si>
  <si>
    <t>Is a Grapefruit Better than a Grape - A Manifesto for Journal Publication</t>
  </si>
  <si>
    <t>Lectures on Dostoevsky</t>
  </si>
  <si>
    <t>Medieval Scottish Historians and the Contest for Britain</t>
  </si>
  <si>
    <t>Resistance to Song - A Modernist View of Early Modern Lyric</t>
  </si>
  <si>
    <t>The Afterlife of Reproductive Slavery - Biocapitalism and Black Feminisms Philosophy of History</t>
  </si>
  <si>
    <t>The Lost Books of Jane Austen</t>
  </si>
  <si>
    <t>The Self-Help Compulsion - Searching for Advice in Modern Literature</t>
  </si>
  <si>
    <t>Vale atque Ave</t>
  </si>
  <si>
    <t>World Literature as a Speculative Literary Totality - Veselovsky Auerbach Said and the CriticalHumanist Tradition</t>
  </si>
  <si>
    <t>An Appreciation of Marshall Brown</t>
  </si>
  <si>
    <t>Heroines and Local Girls - The Transnational Emergence of Womens Writing in the Long Eighteenth Century</t>
  </si>
  <si>
    <t>Literary History Writ Large or The Multilingual MLQ</t>
  </si>
  <si>
    <t>Marshall Brown Editor Extraordinaire</t>
  </si>
  <si>
    <t>MLQ and Marshall Brown among Their Peers</t>
  </si>
  <si>
    <t>MLQ Special Issues since 1990</t>
  </si>
  <si>
    <t>Population Thinking and Narrative Networks - Dickens Joyce and The Wire</t>
  </si>
  <si>
    <t>Reading and Not Reading The Faerie Queene - Spenser and the Making of Literary Criticism</t>
  </si>
  <si>
    <t>The Autonomy of Art and the Legitimization of Biofiction - An Aesthetic Turning Point in TwentiethCentury Literature</t>
  </si>
  <si>
    <t>The Difference an Editor Makes</t>
  </si>
  <si>
    <t>The Experience of Poetry - From Homers Listeners to Shakespeares Readers</t>
  </si>
  <si>
    <t>The Geological Unconscious - German Literature and the Mineral Imaginary</t>
  </si>
  <si>
    <t>The Life after Texts the Life within Them</t>
  </si>
  <si>
    <t>Theres Something about Murray - Victorian Literary Societies and Alfred Formans Translation of Richard Wagners Der Ring des Nibelungen</t>
  </si>
  <si>
    <t>Coming To Consciousness and Natality in Early Modern England</t>
  </si>
  <si>
    <t>Domesticating Decadence - JorisKarlHuysmans PierreLouÿs and Their Invisible English Translators</t>
  </si>
  <si>
    <t>Serial Forms - The Unfinished Project of Modernity 1815-1848</t>
  </si>
  <si>
    <t>The Calamity Form - On Poetry and Social Life</t>
  </si>
  <si>
    <t>The Multiple Simultaneous Temporalities of Global Modernity - Pamuk Tanpınar Proust</t>
  </si>
  <si>
    <t>Toward a Realism of the World-System - John Lanchesters Capital and the Global City</t>
  </si>
  <si>
    <t>Unfelt - The Language of Affect in the British Enlightenment</t>
  </si>
  <si>
    <t>Weak Planet - Literature and Assisted Survival</t>
  </si>
  <si>
    <t>What Was Tragedy during the Haitian Revolution</t>
  </si>
  <si>
    <t>American Literary History</t>
  </si>
  <si>
    <t>13 Ways of Looking at Reproductive Lives</t>
  </si>
  <si>
    <t>Criticism Against Itself</t>
  </si>
  <si>
    <t>Infrastructural-Innovation Realism in an Age of Collapse</t>
  </si>
  <si>
    <t>Market Segmentation and Shirley Jacksons Domestic Humor</t>
  </si>
  <si>
    <t>Nation Diaspora and Asian American Literature</t>
  </si>
  <si>
    <t>Poetics of Presence Vocation and Attention - The Example of Whitman</t>
  </si>
  <si>
    <t>Postsecular Style</t>
  </si>
  <si>
    <t>Reckoning with Indigenous Solidarity</t>
  </si>
  <si>
    <t>Science Fictionality and Post-65 Asian American Literature</t>
  </si>
  <si>
    <t>Transatlantic Noise</t>
  </si>
  <si>
    <t>Tyranny in America or the Appeal to the Coloured Citizens of the World</t>
  </si>
  <si>
    <t>White Slave Fiction So Called</t>
  </si>
  <si>
    <t>Commodifying Mexico - On American Dirt and the Cultural Politics of a Manufactured Bestseller</t>
  </si>
  <si>
    <t>Conglomerate but not Homogenized</t>
  </si>
  <si>
    <t>Driven by the Market - African American Literature after Urban Fiction</t>
  </si>
  <si>
    <t>Literary Agency</t>
  </si>
  <si>
    <t>Literature and Publishing 1945-2020</t>
  </si>
  <si>
    <t>Literatures Vexed Democratization</t>
  </si>
  <si>
    <t>Something is Said in the Silences - Gwendolyn Brookss Years at Harpers</t>
  </si>
  <si>
    <t>Stephen King Incorporated - Genre Fiction and the Problem of Authorship</t>
  </si>
  <si>
    <t>The Luster of Studying Contemporary Publishing</t>
  </si>
  <si>
    <t>Unspeakable Conventionality - The Perversity of the Kindle</t>
  </si>
  <si>
    <t>Why Publishing Now</t>
  </si>
  <si>
    <t>Diagnosing Desire - Mental Health and Modern American Literature 1890–1955</t>
  </si>
  <si>
    <t>Early Black Worldmaking- Body Compass and Text</t>
  </si>
  <si>
    <t>Going Underground - Race Space and the Subterranean in the Nineteenth-Century US</t>
  </si>
  <si>
    <t>Insect Knowledges Power and the Literary</t>
  </si>
  <si>
    <t>Institutionalism and the Fate of the Public University</t>
  </si>
  <si>
    <t>Latinx Modernism and the Spirit of Latinoamericanismo</t>
  </si>
  <si>
    <t>Living after Life</t>
  </si>
  <si>
    <t>Mapping Decolonial Environmental Imaginaries in Latinx Culture</t>
  </si>
  <si>
    <t>Modernisms Others Literary Realisms in an Age of Incomplete Emancipation</t>
  </si>
  <si>
    <t>Post-54 - Reconstructing Civil War Memory in American Literature after Brown</t>
  </si>
  <si>
    <t>Pragmatics of Democracy - A Political Theory of African American Literature before Emancipation</t>
  </si>
  <si>
    <t>Rooting for a Better World - American Literary History Today</t>
  </si>
  <si>
    <t>States of Mind - Consent and Literary Fiction in the US</t>
  </si>
  <si>
    <t>Telling Americas Story to the World - Literature Internationalism Cultural Diplomacy</t>
  </si>
  <si>
    <t>The Second Book Project - A Second Introduction</t>
  </si>
  <si>
    <t>American Magazines and the Cultural Production of Blackness</t>
  </si>
  <si>
    <t>Global Poetry and Provincial Poetics</t>
  </si>
  <si>
    <t>Jewish American Literature Against The World</t>
  </si>
  <si>
    <t>Reading the Ghosts of African Diaspora Literature</t>
  </si>
  <si>
    <t>Staging Charisma - Anna Deavere Smiths Black Feminist Theater of the Multitude</t>
  </si>
  <si>
    <t>Telling the Untold Story - Jewish Wartime Refuge in Haiti in Louis-Philippe Dalemberts Avant que les ombres seffacent</t>
  </si>
  <si>
    <t>The Border and the Way We Live Now</t>
  </si>
  <si>
    <t>The Object of Jewish American Literary History</t>
  </si>
  <si>
    <t>Twenty-First-Century Jewish Writing and the World</t>
  </si>
  <si>
    <t>We Are Stardust - In the Nonworld of Criticism Today</t>
  </si>
  <si>
    <t>We Fed Them Tales - The Print Culture of Indigenous Dispossession Folklore and US Agricultural Modernity in the Writings of Fabiola Cabez</t>
  </si>
  <si>
    <t>BookReview</t>
  </si>
  <si>
    <t>Computational/QuantitativeProject</t>
  </si>
  <si>
    <t>Review of a DH tool, Palladio</t>
  </si>
  <si>
    <t>Critical Inquiry</t>
  </si>
  <si>
    <t>A Response to Jonathan Kramnick Criticism and Truth</t>
  </si>
  <si>
    <t>Aesthetic Archaeolog</t>
  </si>
  <si>
    <t>Computation and Interpretation in Literary Studies</t>
  </si>
  <si>
    <t>Foucault Neoliberalism and Equality</t>
  </si>
  <si>
    <t>Iconoclash in Northern Italy circa 1500</t>
  </si>
  <si>
    <t>On the Ruins of Whats to Come I Stand - Time and Devastation in Syrian Cultural Production since 2011</t>
  </si>
  <si>
    <t>Reply to John Brenkman</t>
  </si>
  <si>
    <t>Stillness</t>
  </si>
  <si>
    <t>The Ecology of Form</t>
  </si>
  <si>
    <t>Anaesthetics of Existence - Essays on Experience at the Edge</t>
  </si>
  <si>
    <t>Anecdotal Evidence - Ecocritique from Hollywood to the Mass Image</t>
  </si>
  <si>
    <t>Arab Modernism as World Cinema - The Films of Moumen Smihi</t>
  </si>
  <si>
    <t>Beyond the Mirror - Seeing in Art History and Visual Culture</t>
  </si>
  <si>
    <t>Cinemachines - An Essay on Media and Method</t>
  </si>
  <si>
    <t>Design Technics - Archaeologies of Architectural Practice</t>
  </si>
  <si>
    <t>Forms of a World - Contemporary Poetry and the Making of Globalization</t>
  </si>
  <si>
    <t>Making Images Move - Handmade Cinema and the Other Arts</t>
  </si>
  <si>
    <t>Persianate Selves - Memories of Place and Origin Before Nationalism</t>
  </si>
  <si>
    <t>Reattachment Theory - Queer Cinema of Remarriage</t>
  </si>
  <si>
    <t>The Platform Economy - How Japan Transformed the Consumer Internet</t>
  </si>
  <si>
    <t>The Unspoken as Heritage - The Armenian Genocide and Its Unaccounted Lives</t>
  </si>
  <si>
    <t>AnthropoceneAnthroposcene - Integrating Temporal and Spatial Aspects of HumanPlanetary Interaction toward Ethical Adaptation</t>
  </si>
  <si>
    <t>Criticism and Truth</t>
  </si>
  <si>
    <t>Garments of Thought - Writing Signs and the Critique of Logocentrism</t>
  </si>
  <si>
    <t>Gas Guzzling Gaia or - A Prehistory of Climate Change Denialism</t>
  </si>
  <si>
    <t>On the Difference between Anthropocene and Climate Change Temporalities</t>
  </si>
  <si>
    <t>Present Tense 2020 - An Iconology of the Epoch</t>
  </si>
  <si>
    <t>Retinal Justice - Rats Maps and Masks</t>
  </si>
  <si>
    <t>The Colonized Semites and the Infectious Disease - Theorizing and Narrativizing Anti-Semitism in the Levant 1870–1914</t>
  </si>
  <si>
    <t>A History of Art History</t>
  </si>
  <si>
    <t>Der diskrete Charme der Anthropologie - Michel Leiris ethnologische Poetik</t>
  </si>
  <si>
    <t>Giving Way - Thoughts on Unappreciated Dispositions</t>
  </si>
  <si>
    <t>How Things Count as the Same - Memory Mimesis and Metaphor</t>
  </si>
  <si>
    <t>Intermedia Fluxus and the Something Else Press - Selected Writings by Dick Higgins</t>
  </si>
  <si>
    <t>Passwords - Philology Security Authentication. Cambridge</t>
  </si>
  <si>
    <t>The Implicated Subject - Beyond Victims and Perpetrators</t>
  </si>
  <si>
    <t>The Missing Pages - The Modern Life of a Medieval Manuscript from Genocide to Justice</t>
  </si>
  <si>
    <t>The Tiny and the Fragmented - Miniature Broken or Otherwise Incomplete Objects from the Ancient World</t>
  </si>
  <si>
    <t>Time and Power - Visions of History in German Politics from the Thirty Years War to the Third Reich</t>
  </si>
  <si>
    <t>Tracking Color in Cinema and Art - Philosophy and Aesthetics</t>
  </si>
  <si>
    <t>Vicious Circuits - Koreas IMF Cinema and the End of the American Century</t>
  </si>
  <si>
    <t>A Commentary on Samuel Becketts What Where</t>
  </si>
  <si>
    <t>Everywhere and Nowhere - Reflections on Phenomenology as Impossible and Indispensable in Psychology and Psychiatry</t>
  </si>
  <si>
    <t>Kenners Networks</t>
  </si>
  <si>
    <t>Poems That Kill</t>
  </si>
  <si>
    <t>The Algorithm Concept 1684–1958</t>
  </si>
  <si>
    <t>The HUAC Othello</t>
  </si>
  <si>
    <t>Visual Literacy and 1960s Photography</t>
  </si>
  <si>
    <t>Wittgenstein in the Machine</t>
  </si>
  <si>
    <t>AfroFabulations - The Queer Drama of Black Life</t>
  </si>
  <si>
    <t>Capital and Ideology</t>
  </si>
  <si>
    <t>Friending the Past - The Sense of History in the Digital Age</t>
  </si>
  <si>
    <t>Fun Taste and Games - An Aesthetics of the Idle Unproductive and Otherwise Playful</t>
  </si>
  <si>
    <t>Literature Print Culture and Media Technologies 1880–1900 - Many Inventions</t>
  </si>
  <si>
    <t>Packing My Library - An Elegy and Ten Digressions</t>
  </si>
  <si>
    <t>Playful Visions - Optical Toys and the Emergence of Childrens Media Culture</t>
  </si>
  <si>
    <t>Postcolonial Poetics - 21st Century Critical Readings</t>
  </si>
  <si>
    <t>Provisional AvantGardes - Little Magazine Communities from Dada to Digital</t>
  </si>
  <si>
    <t>Reaction Formations - Dialogism Ideology and Capitalist Culture - The Creation of the Modern Unconscious</t>
  </si>
  <si>
    <t>The Making of Measure and the Promise of Sameness</t>
  </si>
  <si>
    <t>The Technique of Thought - Nancy Laruelle Malabou and Stiegler after Naturalism</t>
  </si>
  <si>
    <t>Command of Medias Metaphors</t>
  </si>
  <si>
    <t>How to Remain Human in the Wrong Space - A Comment on a Dialogue by Carl Schmitt</t>
  </si>
  <si>
    <t>Make Way for Infrastructure</t>
  </si>
  <si>
    <t>Microbiomimesis - Bacteria Our Cognitive Collaborators</t>
  </si>
  <si>
    <t>Temporalities of IsraelPalestine - Culture and Politics</t>
  </si>
  <si>
    <t>The Art of Disciplined Imagination - Prediction Scenarios and Other Speculative Infrastructures</t>
  </si>
  <si>
    <t>The Philological Apparatus - Science Text and Nation in the Nineteenth Century</t>
  </si>
  <si>
    <t>History Metaphors Fables - A Hans Blumenberg Reader</t>
  </si>
  <si>
    <t>Information Fantasies - Precarious Mediation in Postsocialist China</t>
  </si>
  <si>
    <t>Migrant Mother Migrant Gender - Reconsidering Dorothea Langes Iconic Portrait of Maternity</t>
  </si>
  <si>
    <t>Seeing by Electricity - The Emergence of Television 1878–1939</t>
  </si>
  <si>
    <t>Sensations of History - Animation and New Media Art</t>
  </si>
  <si>
    <t>Shimmering Images - Trans Cinema Embodiment and the Aesthetics of Change</t>
  </si>
  <si>
    <t>The Force of Nonviolence - An EthicoPolitical Bind</t>
  </si>
  <si>
    <t>The Invention of Race in the European Middle Ages</t>
  </si>
  <si>
    <t>The Other Digital China - Nonconfrontational Activism on the Social Web</t>
  </si>
  <si>
    <t>The Ruins Lesson - Meaning and Material in Western Culture</t>
  </si>
  <si>
    <t>A Letter to Oliver Vogel</t>
  </si>
  <si>
    <t>After Lucretius</t>
  </si>
  <si>
    <t>Anticipatory Care</t>
  </si>
  <si>
    <t>Arguments for a New Aesthetic of Presence</t>
  </si>
  <si>
    <t>Biopolitics in the Time of Coronavirus</t>
  </si>
  <si>
    <t>Connecting Breaths</t>
  </si>
  <si>
    <t>Coronavirus - A Contingency that Eliminates Contingency</t>
  </si>
  <si>
    <t>COVID-19 EXPOSE</t>
  </si>
  <si>
    <t>A Photography and short description</t>
  </si>
  <si>
    <t>COVID-19 Metaphors</t>
  </si>
  <si>
    <t>Covidity</t>
  </si>
  <si>
    <t>Groundhog Day and the Epoché</t>
  </si>
  <si>
    <t>Ground-Zero Empiricism</t>
  </si>
  <si>
    <t>Hanging in the Air</t>
  </si>
  <si>
    <t>How to Learn Together Apart</t>
  </si>
  <si>
    <t>In the Time of Pandemic the Deep Structure of Biopower Is Laid Bare</t>
  </si>
  <si>
    <t>Is Barbarism with a Human Face Our Fate</t>
  </si>
  <si>
    <t>Is This a Dress Rehearsal</t>
  </si>
  <si>
    <t>Netmunity or the Space between Us Will Open the Future</t>
  </si>
  <si>
    <t>Novel Corona - Posthuman Virus</t>
  </si>
  <si>
    <t>Ok Zoomer</t>
  </si>
  <si>
    <t>On Cooperationism - An End to the Economic Plague</t>
  </si>
  <si>
    <t>Posts from the Pandemic - An Introduction</t>
  </si>
  <si>
    <t>Revisiting the Ferguson Report - Antiblack Concepts and the Practice of Policing</t>
  </si>
  <si>
    <t>Skeptical Conditions</t>
  </si>
  <si>
    <t>Sonic Images of the Coronavirus</t>
  </si>
  <si>
    <t>The Climatic Virus in an Age of Paralysis</t>
  </si>
  <si>
    <t>The Demon of Distraction</t>
  </si>
  <si>
    <t>The Incalculable - Thoughts on the Collapseof the Biosecurity Regime</t>
  </si>
  <si>
    <t>The Rise and Fall of Biopolitics - A Response to Bruno Latour</t>
  </si>
  <si>
    <t>The Universal Right to Breathe</t>
  </si>
  <si>
    <t>To Quarantine from Quarantine - Rousseau Robinson Crusoe and I</t>
  </si>
  <si>
    <t>Viral Times</t>
  </si>
  <si>
    <t>When Movies Get Sick</t>
  </si>
  <si>
    <t>Would a Shaman Help</t>
  </si>
  <si>
    <t>A Poem</t>
  </si>
  <si>
    <t>Critical Response</t>
  </si>
  <si>
    <t>PMLA</t>
  </si>
  <si>
    <t>Big Indigeneity</t>
  </si>
  <si>
    <t>Chesnutt Turpentine and the Political Ecology of White Supremacy</t>
  </si>
  <si>
    <t>Du Boiss Dark Princess Kautilyas Arthashastra and the Welfare State</t>
  </si>
  <si>
    <t>Edgar Huntlys Gun Violence and Indigenous Mechanisms of Peace</t>
  </si>
  <si>
    <t>Excerpts from Months and Years of Friendship - Recollections</t>
  </si>
  <si>
    <t>In Memoriam</t>
  </si>
  <si>
    <t>Indigenous Interruptions in the Anthropocene</t>
  </si>
  <si>
    <t>Indigenous Literatures - The Anthropocene - Theoretical Equivocations and Conceptual Tangles</t>
  </si>
  <si>
    <t>Love and Theft -  or Provincializing the Anthropocene</t>
  </si>
  <si>
    <t>New Deal Settler Colonialism Indigeneity and the 1930s Literary Left</t>
  </si>
  <si>
    <t>Resisting the Anthropocene - Linda Hogan’s Dwellings - A Spiritual History of the Living World</t>
  </si>
  <si>
    <t>Ruin Porn and the Colonial Imaginary</t>
  </si>
  <si>
    <t>Still Thinking</t>
  </si>
  <si>
    <t>The Afro-Asian Silk Road - Chinese Experiments in Postcolonial Premodernity</t>
  </si>
  <si>
    <t>AI and the Human</t>
  </si>
  <si>
    <t>Birds and the Crisis of People in the Popol Vuh</t>
  </si>
  <si>
    <t>Gaming the Pandemic</t>
  </si>
  <si>
    <t>Going Nowhere - Routines in a Pandemic</t>
  </si>
  <si>
    <t>Hearing the Pandemic in Claude McKays If We Must Die</t>
  </si>
  <si>
    <t>Hibernation Without Rest</t>
  </si>
  <si>
    <t>Longhand Lines of Flight - Cataloging Displacement in a Karamanli Refugees Commonplace Book</t>
  </si>
  <si>
    <t>On Not Reading Writing or Listening to Poetry in a Pandemic - A Critical Reflection</t>
  </si>
  <si>
    <t>One week later in the strange - A Pandemic in the Time of Black Poetry</t>
  </si>
  <si>
    <t>Poems Pandemic - Early Thoughts</t>
  </si>
  <si>
    <t>Simile for the Devil - Paradise Regained and the Secularization of Satan</t>
  </si>
  <si>
    <t>Soft and Sick Lautréamont</t>
  </si>
  <si>
    <t>The Barock - or How to Recognize a Miracle in the Daily Life</t>
  </si>
  <si>
    <t>The Global Graphic Protest Narrative - India and Iran</t>
  </si>
  <si>
    <t>War-on-Crime Fiction</t>
  </si>
  <si>
    <t>What Ever Happened to the Study of Political Argument</t>
  </si>
  <si>
    <t>Which Pandemic</t>
  </si>
  <si>
    <t>A Great Fire Somewhere - Synchronous Living in Epochal Times</t>
  </si>
  <si>
    <t>Black Lives Matter W E B Du Boiss World Color Line and the Question of Relation</t>
  </si>
  <si>
    <t>Black Pagecraft</t>
  </si>
  <si>
    <t>Midnight - Astral Vision of a Moment of War</t>
  </si>
  <si>
    <t>On Entrenched Inequalities in the Research University - Activism and Teaching for Tenured Faculty Members</t>
  </si>
  <si>
    <t>Pandemic Epistemology - Neoliberalism Fascism and Modernist Studies</t>
  </si>
  <si>
    <t>Platform or Publisher</t>
  </si>
  <si>
    <t>Refusing Extinction</t>
  </si>
  <si>
    <t>Tale and Parable - Theorizing Fictions in the Old English Boethius</t>
  </si>
  <si>
    <t>The Climates of the Victorian Novel - Seasonality Weather and Regional Fiction in Britain and Australia</t>
  </si>
  <si>
    <t>The End of English</t>
  </si>
  <si>
    <t>The Shush</t>
  </si>
  <si>
    <t>Ubuntu Theater - Building a Human World in Yael Farbers Molora</t>
  </si>
  <si>
    <t>We Were outside History - The Middle Ages in Invisible Man and the Struggle for Black Lives in 2020</t>
  </si>
  <si>
    <t>Weltliteratur and Its Others - The Serbian Poem in Eckermanns Conversations with Goethe</t>
  </si>
  <si>
    <t>6 January Thursday</t>
  </si>
  <si>
    <t>7 January Friday</t>
  </si>
  <si>
    <t>8 January Saturday</t>
  </si>
  <si>
    <t>9 January Sunday</t>
  </si>
  <si>
    <t>About the MLA Convention</t>
  </si>
  <si>
    <t>Allied Organizations</t>
  </si>
  <si>
    <t>Exhibitors</t>
  </si>
  <si>
    <t>Forum Executive Committees</t>
  </si>
  <si>
    <t>Forum Sessions</t>
  </si>
  <si>
    <t>General Convention Information and Services</t>
  </si>
  <si>
    <t>MLA-Sponsored Sessions</t>
  </si>
  <si>
    <t>Plenaries and Linked Sessions</t>
  </si>
  <si>
    <t>Program Participants</t>
  </si>
  <si>
    <t>Special Events</t>
  </si>
  <si>
    <t>Subject Index to All Sessions</t>
  </si>
  <si>
    <t>Working Group Sessions</t>
  </si>
  <si>
    <t>Ref. MLA Convention</t>
  </si>
  <si>
    <t>Afro-Asian Internationalism - Leftist Solidarities During the Cold War</t>
  </si>
  <si>
    <t>Afropolitanism and Afro-Chinese Worlds</t>
  </si>
  <si>
    <t>Afropolitanism and Social Class</t>
  </si>
  <si>
    <t>Afropolitanism from Below</t>
  </si>
  <si>
    <t>Fetal Personhood and Voice in Medieval French Literature</t>
  </si>
  <si>
    <t>Queer Narrative Theory and the Relationality of Form</t>
  </si>
  <si>
    <t>Racism in Brazil - When Inclusion Combines with Exclusion</t>
  </si>
  <si>
    <t>Romantic Microethics</t>
  </si>
  <si>
    <t>Springtime for Ulysses</t>
  </si>
  <si>
    <t>To Save the Profession - Unionize</t>
  </si>
  <si>
    <t>Unsettled Legacies</t>
  </si>
  <si>
    <t>When Was the Afropolitan - Thinking Literary Genealogy</t>
  </si>
  <si>
    <t>Editor's Column</t>
  </si>
  <si>
    <t>Forum</t>
  </si>
  <si>
    <t>List of individuals In Memoriam</t>
  </si>
  <si>
    <t>Article mentions the use of the JSTOR/Folger Shakespear dataset, but doesn't specify where to access it. Project uses Python code, but code is not accessible</t>
  </si>
  <si>
    <t>https://github.com/UMKC-BigDataLab/DeepLearningSpanishAmerican</t>
  </si>
  <si>
    <t>Dataset and python files available on github</t>
  </si>
  <si>
    <t>International Journal of Digital Humanities</t>
  </si>
  <si>
    <t>Introduction: digital humanities and the use of web archives</t>
  </si>
  <si>
    <t>From archive to analysis: accessing web archives at scale through a cloud-based interface</t>
  </si>
  <si>
    <t>Recovering contemporary genre histories – the development of chick lit as seen through the internet archive’s wayback machine and wikipedia’s history page</t>
  </si>
  <si>
    <t>‘Go fish’: Conceptualising the challenges of engaging national web archives for digital research</t>
  </si>
  <si>
    <t>Using mixed methods to study the historical use of web beacons in web tracking</t>
  </si>
  <si>
    <t>When expectations meet reality: common misconceptions about web archives and challenges for scholars</t>
  </si>
  <si>
    <t>Web-archiving and social media: an exploratory analysis</t>
  </si>
  <si>
    <t>The values of web archives</t>
  </si>
  <si>
    <t>Digital humanities and web archives: Possible new paths for combining datasets</t>
  </si>
  <si>
    <t>Find research data repositories for the humanities - the data deposit recommendation service</t>
  </si>
  <si>
    <t>Digital sources and digital archives: historical evidence in the digital age</t>
  </si>
  <si>
    <t>Considering the scholarly edition in the digital age: an engagement by the modern language association’s committee on scholarly editions</t>
  </si>
  <si>
    <t>https://osf.io/zsu3d/</t>
  </si>
  <si>
    <t>Authors asked for permission to scrape the Accessible Archives dataset.</t>
  </si>
  <si>
    <t>https://github.com/sandeepsoni/semantic-leadership-network</t>
  </si>
  <si>
    <t>https://dataverse.harvard.edu/dataset.xhtml?persistentId=doi:10.7910/DVN/XZAXTE</t>
  </si>
  <si>
    <t>https://dataverse.harvard.edu/dataset.xhtml?persistentId=doi:10.7910/DVN/EWYMFG</t>
  </si>
  <si>
    <t>https://dataverse.harvard.edu/dataset.xhtml?persistentId=doi:10.7910/DVN/SDMGRC</t>
  </si>
  <si>
    <t>GBV data needs to be requested to the institution.</t>
  </si>
  <si>
    <t>https://dataverse.harvard.edu/dataset.xhtml?persistentId=doi:10.7910/DVN/OB9CNK</t>
  </si>
  <si>
    <t>https://github.com/re-imaging/re-imaging</t>
  </si>
  <si>
    <t>https://dataverse.harvard.edu/dataset.xhtml?persistentId=doi:10.7910/DVN/661FJF</t>
  </si>
  <si>
    <t>Python Code</t>
  </si>
  <si>
    <t>Project uses a dataset from a Physics research, publicly available on dataverse</t>
  </si>
  <si>
    <t>https://dataverse.harvard.edu/dataset.xhtml?persistentId=doi:10.7910/DVN/SWWRQK</t>
  </si>
  <si>
    <t>R Code</t>
  </si>
  <si>
    <t>https://dataverse.harvard.edu/dataset.xhtml?persistentId=doi:10.7910/DVN/S9C7NN</t>
  </si>
  <si>
    <t>Jupyter Notebook</t>
  </si>
  <si>
    <t>https://dataverse.harvard.edu/dataset.xhtml?persistentId=doi:10.7910/DVN/TKOEA1</t>
  </si>
  <si>
    <t>https://dataverse.harvard.edu/dataset.xhtml?persistentId=doi:10.7910/DVN/1NTRIF</t>
  </si>
  <si>
    <t>R Code. Authors describe the corpora they used, but don't mention where to access it</t>
  </si>
  <si>
    <t>https://dataverse.harvard.edu/dataset.xhtml?persistentId=doi:10.7910/DVN/WO8IIR</t>
  </si>
  <si>
    <t>Authors used MALLET as their topic modelling software (https://mimno.github.io/Mallet/). Data was prepared to be processed with MALLET using OpenNLP. No information about the OpenNLP and MALLET code used.</t>
  </si>
  <si>
    <t>https://dataverse.harvard.edu/dataset.xhtml?persistentId=doi:10.7910/DVN/EUPMKL</t>
  </si>
  <si>
    <t>https://dataverse.harvard.edu/dataset.xhtml?persistentId=doi:10.7910/DVN/CQURIW</t>
  </si>
  <si>
    <t>The DOI does not seem to be available (June 2022). The article mentions the use of two python scripts and provides a link to them on page 5, but the URL is broken. Searching for the DOI on Dataverse also had no results. Could it be related to the use of data from HathiTrust?</t>
  </si>
  <si>
    <t>Introduction to Issue 2</t>
  </si>
  <si>
    <t>https://dataverse.harvard.edu/dataset.xhtml?persistentId=doi:10.7910/DVN/JSKPQV</t>
  </si>
  <si>
    <t>https://dataverse.harvard.edu/dataset.xhtml?persistentId=doi:10.7910/DVN/J89DNM</t>
  </si>
  <si>
    <t>https://dataverse.harvard.edu/dataset.xhtml?persistentId=doi:10.7910/DVN/XXN1UE</t>
  </si>
  <si>
    <t>Compressed file with Jupyter Notebook, data and images</t>
  </si>
  <si>
    <t>https://dataverse.harvard.edu/dataset.xhtml?persistentId=doi:10.7910/DVN/1URBJR</t>
  </si>
  <si>
    <t>https://dataverse.harvard.edu/dataset.xhtml?persistentId=doi:10.7910/DVN/TF3Y0O</t>
  </si>
  <si>
    <t>https://dataverse.harvard.edu/dataset.xhtml?persistentId=doi:10.7910/DVN/MK6SXT</t>
  </si>
  <si>
    <t>Partial data and code available.</t>
  </si>
  <si>
    <t>https://dataverse.harvard.edu/dataset.xhtml?persistentId=doi:10.7910/DVN/4ATJCF</t>
  </si>
  <si>
    <t>https://doi.org/10.7910/DVN/2YQVM6</t>
  </si>
  <si>
    <t>Special edition on text annotation. Texts are available on dataverse.</t>
  </si>
  <si>
    <t>https://doi.org/10.7910/DVN/2YQVM7</t>
  </si>
  <si>
    <t>https://doi.org/10.7910/DVN/2YQVM8</t>
  </si>
  <si>
    <t>https://doi.org/10.7910/DVN/2YQVM9</t>
  </si>
  <si>
    <t>https://doi.org/10.7910/DVN/2YQVM10</t>
  </si>
  <si>
    <t>https://doi.org/10.7910/DVN/2YQVM11</t>
  </si>
  <si>
    <t>https://doi.org/10.7910/DVN/2YQVM12</t>
  </si>
  <si>
    <t>https://doi.org/10.7910/DVN/2YQVM13</t>
  </si>
  <si>
    <t>Issues 1 and 3 of NLH were open access. All other years/Volumes had no open access issues. Essay</t>
  </si>
  <si>
    <t>Essay</t>
  </si>
  <si>
    <t>Essay. The author presents census data and provides the source. Data is not used in a computational or quantitative way</t>
  </si>
  <si>
    <t>Essay. Discusses Digital Humanities and its methods in relation to the study of genre in literary studies. No data was presented.</t>
  </si>
  <si>
    <t>Introduction to Issue 3, on race and periodization</t>
  </si>
  <si>
    <t>Essay. Paper mentions Literary Digest readers poll datasets, but having access to it and analyzing it is not relevant.</t>
  </si>
  <si>
    <t>Essay. Paper mentions data to "argue that the white slavery genre transmuted evidence itself into novelistic form, marrying empiricism with sensationalism, data with melodrama, and cold statistics with wild exaggeration" (pp.30). "white slavery novels made data and melodrama, mundane description and dramatic spectacle, sit in jarring textual proximity, and it was this unsettling proximity that led so many readers to question the ethics and politics of the genre" (pp. 41)</t>
  </si>
  <si>
    <t>Essay. Author mentions an analysis she conducted on comparable sales data and published on a paper in another journal (Los Angeles Reviews of Books, 2019), For information on the analysis and methods, she directs readers to her other paper.</t>
  </si>
  <si>
    <t>Paper is based on data collected, organized and analyzed by the others. It is not mentioned if the data is available for others to access it. Authors' methods are briefly described on Appendix A.</t>
  </si>
  <si>
    <t>Essay. Issue 2's articles focuses on the literature market. Some articles mention data, since market analysis rely on data. With a few exceptions, actual quantitative data collected and analyzed by the authors is not used by the authors to present their arguments.</t>
  </si>
  <si>
    <t>DH project that the author will turn into a book. Although data is presented, it is not informed if it is available. Maybe the book, once published, will present the data?</t>
  </si>
  <si>
    <t>Introduction to Issue 3, focused on authors currently working on their second books.</t>
  </si>
  <si>
    <t>Introduction to Issue 4, focused on Jewish writing.</t>
  </si>
  <si>
    <t>Open Access</t>
  </si>
  <si>
    <t>Book Review</t>
  </si>
  <si>
    <t>Yes</t>
  </si>
  <si>
    <t>No</t>
  </si>
  <si>
    <t>Total</t>
  </si>
  <si>
    <t>Computational/Quantitative</t>
  </si>
  <si>
    <t>Open Data</t>
  </si>
  <si>
    <t>Open Code</t>
  </si>
  <si>
    <t>Open Software</t>
  </si>
  <si>
    <t>Papers from all journals</t>
  </si>
  <si>
    <t>Papers from DH focused journals</t>
  </si>
  <si>
    <t>Papers from non-DH focused journals</t>
  </si>
  <si>
    <t>Essay. Mentions data presented in a 1937 and a 1979papers, but access to that data is not relevant.</t>
  </si>
  <si>
    <t>Essay. Author emphasises the fact that computers can handle large quantities of data. "Computers, however, aren’t dazed by large quantities of data, and, in fact, they routinely process information better enmasse. Think of Google Translate, which gathers statistical profiles for words and phrases in every possibly relevant context; the greater the quantity of data, themore precisely Google Translate can distinguish (or disambiguate) multiple meanings of a word" (pp. 665), "It is hardly surprising, then, that computational linguistics is a field of increasing interest to literary critics, as computers can be trained to visualize words’ polysemous associations in what has come to be known to digital humanists as “Word Space".</t>
  </si>
  <si>
    <t>A Letter</t>
  </si>
  <si>
    <t>Short Essay</t>
  </si>
  <si>
    <t>Introduction to Supplement 2. A collection of blog posts on the CI website, preserved as an open access supplement.</t>
  </si>
  <si>
    <t>Short Essay. Response to a previous short essay by Latour, also on Supplement 2</t>
  </si>
  <si>
    <t>https://zenodo.org/record/3939066#.YriHhXbMKUk</t>
  </si>
  <si>
    <t>Author cites the data used in his article. The data was taken from his own published book and is available on Zenodo. The code and software used are not mentioned (Information about it may be available on his book)</t>
  </si>
  <si>
    <t>Introduction to Issue 3</t>
  </si>
  <si>
    <t>Essay. Includes discussion about data and DH, but this is not a quantitative project.</t>
  </si>
  <si>
    <t>Tribute to Marshall Brown</t>
  </si>
  <si>
    <t>List of MLQA special issues</t>
  </si>
  <si>
    <t>https://www.dropbox.com/s/mhboutvonmqfulc/Alexander-%20Data.xlsx?dl=0</t>
  </si>
  <si>
    <t>Although data is not cited in the article, the author cites a blog post he wrote (https://modernismmodernity.org/forums/posts/social-network-analysis) which contains access to the data. Code and software is not cited in neither the article nor the blog post.</t>
  </si>
  <si>
    <t>Republication of an old document</t>
  </si>
  <si>
    <t>Editor's Column/Introduction</t>
  </si>
  <si>
    <t>Talks from the convention</t>
  </si>
  <si>
    <t>Translation of a paper (Portuguese to English)</t>
  </si>
  <si>
    <t>Paper describes the process of capturing Motion data (MoCap)</t>
  </si>
  <si>
    <t>https://github.com/CoPhi/euporia</t>
  </si>
  <si>
    <t>Project utilizes an annotation system that is available for others to use. The authors does not mention where database and SQL code described on the paper  can be found.</t>
  </si>
  <si>
    <t>Unavailable</t>
  </si>
  <si>
    <t>Authors points out where the data (texts) were collected and specify that the texts are freely available. There is no mention of where to find the code used and what software/laguage was used.</t>
  </si>
  <si>
    <t>https://github.com/broadwell/choreo_k</t>
  </si>
  <si>
    <t>https://www.liberliber.it/benvenuto/</t>
  </si>
  <si>
    <t>Authors provide access to code (python) and data on github</t>
  </si>
  <si>
    <t>https://www.robots.ox.ac.uk/~vgg/software/vic/</t>
  </si>
  <si>
    <t>https://compositor.bham.ac.uk/</t>
  </si>
  <si>
    <t>Authors created an image database using an opensource machine learning tool. The image database is now available to researchers</t>
  </si>
  <si>
    <t>Project uses digital tools and techniques to ground the authour's argument.</t>
  </si>
  <si>
    <t>Paper about the need for Video Game citation practices and standadizations</t>
  </si>
  <si>
    <t>Paper describes the creation process of a database (Kinolab) of film and series snippets to be used by students and researchers</t>
  </si>
  <si>
    <t>https://kinolab.org/</t>
  </si>
  <si>
    <t>Authors conducted a survey with parcipants of Datathon events and presented a table with the summary of their findings. How to make survey/interview data available for other researchers given that that kind of data is normally destroyed after it has been analyzed?</t>
  </si>
  <si>
    <t>Interview</t>
  </si>
  <si>
    <t>Authors mention they used a public available alterLDA model. There is no mention of where to find the data and code used by them.</t>
  </si>
  <si>
    <t>Paper on DH pedagogy</t>
  </si>
  <si>
    <t>Paper on creating a digital critical edition</t>
  </si>
  <si>
    <t>Paper on the use of a digital tool for performing slow reading</t>
  </si>
  <si>
    <t>Although the paper deals with a quantitative research project, the aim is to describe the project and propose a discussion. The tool being discussed is to be used by other scholars to further research Falkner's work.</t>
  </si>
  <si>
    <t>Critical essay on computational methods used for interpreting texts</t>
  </si>
  <si>
    <t>Essay on how Data Visualization could be used as a hermeneutic tool</t>
  </si>
  <si>
    <t>Essay/Editorial</t>
  </si>
  <si>
    <t>http://www.cbma-project.eu/bdds2/2014-07-10-14-27-56.html</t>
  </si>
  <si>
    <t>Dataset is provided by CBMA. The link provided by the authors is broken, but the CBMA website is still up and contains datasets.</t>
  </si>
  <si>
    <t>https://github.com/dh-trier/coleto</t>
  </si>
  <si>
    <t>Code and Data available on github. Software written in Python</t>
  </si>
  <si>
    <t>https://github.com/LibraryOfCongress/newspaper-navigator</t>
  </si>
  <si>
    <t>https://github.com/BlancaCalvo/Stories-from-News-Streams</t>
  </si>
  <si>
    <t>https://github.com/BlancaCalvo/Spanish-Newspapers-Scraper</t>
  </si>
  <si>
    <t>Python code available on Github. Although the dataset is not provided, the authors provide a python script to scrape newspapers so other researchers can recreate the dataset</t>
  </si>
  <si>
    <t>Interview-based research (refer to "Fostering Community Engagement through Datathon Events - The Archives Unleashed experience")</t>
  </si>
  <si>
    <t>Texts used by authors are available upon request. Aurhors used a freely available R package (Stylo). It is not mentioned where the code used can be found.</t>
  </si>
  <si>
    <t>Book review.</t>
  </si>
  <si>
    <t>Authors propose a linguistic model. Model is built using LexO (https://github.com/andreabellandi/LexO-lite)</t>
  </si>
  <si>
    <t>Paper on DH pedagogy. Proposes a project-based DH internship</t>
  </si>
  <si>
    <t>Book review</t>
  </si>
  <si>
    <t>Survey on researchers preferences on how they cite digital texts</t>
  </si>
  <si>
    <t>https://github.com/socialsoftware/edition</t>
  </si>
  <si>
    <t>The authors provide information (on the notes section) about the critical editions they used and the current copyright status</t>
  </si>
  <si>
    <t>Article on DH pedagogy</t>
  </si>
  <si>
    <t>http://apw.dhinitiative.org/</t>
  </si>
  <si>
    <t>Article about a potential way of reading texts. It provides access to the database used for the discussion. The provided link don't lead to the intended website, but a web search indicated the correct, updated URL</t>
  </si>
  <si>
    <t>Article describes the process of creation of an onthology (computer science) for Iranian architecture</t>
  </si>
  <si>
    <t>Case study on DH pedagogy</t>
  </si>
  <si>
    <t>Essay on virtual museums</t>
  </si>
  <si>
    <t>https://github.com/MikeMpapa/CNNs-Speech-Music-Discrimination</t>
  </si>
  <si>
    <t>Authors provide acces to the model and code they used (third party). Data is restricted due to copyright, access is available on on-site computers that allows data (audio) to be streamed, but not downloaded</t>
  </si>
  <si>
    <t>Authors compared two movies using adobe Premiere, where they used the software's annotation tools to add relevant timestamps</t>
  </si>
  <si>
    <t>Case study for a DH project in its final stages of development</t>
  </si>
  <si>
    <t>A project that utilizes, along with interviews, 100.000 audio recordings (.wav files) to measure gentrification. It is not mentioned where the code and data can be found. The author mentions the use of an audio analysis software that is paid.</t>
  </si>
  <si>
    <t>Essay on text encoding</t>
  </si>
  <si>
    <t>Project uses python. Authors do not mention where to find the code and data they used.</t>
  </si>
  <si>
    <t>Introduction</t>
  </si>
  <si>
    <t>Authors do not mention where to find the code and data used. They mention how they found the data they used, but do not mention if others could or could not have access to it.</t>
  </si>
  <si>
    <t>Authors use motion capture technology to document and analyze motion. There is no mention to whether the data they captured is available. Equipment is not easily accessible</t>
  </si>
  <si>
    <t>Authors mention the larger dataset they derived they sample from, but do not provide instructions on how to access or recreate their dataset. It is not mentioned where the code for their analysis can be found</t>
  </si>
  <si>
    <t>Article about a tool for analyzing Podcasts</t>
  </si>
  <si>
    <t>http://data.discogs.com/</t>
  </si>
  <si>
    <t>Project uses python and authors provide access to where the data can be downloaded in its raw form. It is not mentioned where the code used can be found.</t>
  </si>
  <si>
    <t>Project uses python and authors mention the packages and dataset they used (data is cited). It is not mentioned where the code used can be found</t>
  </si>
  <si>
    <t>On going project. Authors mention that, At the end of the project, a comprehensive Les Actualités Françaises corpus completed with its metadata as well as the results of the research supported by automatic content analysis tools and manual annotations will be made available to the scientific community via the online Okapi platform".</t>
  </si>
  <si>
    <t>https://okapiframework.org/</t>
  </si>
  <si>
    <t>It is not mentioned where data and code can be found or what programming language/software was used</t>
  </si>
  <si>
    <t>Authors utilize a commercial software (https://photosounder.com/) in his essay</t>
  </si>
  <si>
    <t>https://github.com/paintception/MINeRVA</t>
  </si>
  <si>
    <t>https://zenodo.org/record/3732580#.Ytl6XYSZOUk</t>
  </si>
  <si>
    <t>Authors provide access to code (github) and data (zenodo). Data requires asking for permission on Zenodo</t>
  </si>
  <si>
    <t>Proposal of a framework</t>
  </si>
  <si>
    <t>The paper refers to a thesis that relied on multimedia data. The paper, unlike the thesis, focuses on discussing the process of publishing and citing that type of data</t>
  </si>
  <si>
    <t>Guidelines for information science in the digital humanities</t>
  </si>
  <si>
    <t>Project uses data freely available from Wikipedia. Code and software used is not mentioned (mostly statistical analysis of the dataset)</t>
  </si>
  <si>
    <t>Project relies on close reading of online comments</t>
  </si>
  <si>
    <t>Authors used data publicly available online and presented a table with the results of their analysis (Appendix). They include references for the text analysis techniques used, but there is no mention to where the code used can be found</t>
  </si>
  <si>
    <t>Authors present a tool for TEI-encoded XML metadata</t>
  </si>
  <si>
    <t>Authors mention that the data was available on their institution's library and provide the ISBN for each poetry book they used. No direct access to their datasets is provided. No mention of where to find the code used for the data analysis</t>
  </si>
  <si>
    <t>Authors lists  the 13 sura arrengements in table format. There is no mention of where to find the code used but it is mentioned that R was the software used.</t>
  </si>
  <si>
    <t>Dataset is freely available. Code and software used for analyis is not mentioned.</t>
  </si>
  <si>
    <t>Authors mention that information about the corpus is available on the project website. I checked the website and could not find direct access to it. It is not mentioned where the code used can be found</t>
  </si>
  <si>
    <t>Authors provide the dataset as an appendix. Data analysis was performed using a proprietary software (Statistica) and it is not mentioned where the code used can be found</t>
  </si>
  <si>
    <t>Authors do not mention where the OCR version of the corpus can be found. It is also not mentioned where the code used can be found. Data analysis was performed using R</t>
  </si>
  <si>
    <t>The paper presents  a tool for text analysis. The appendix includes instructions on how to perform the techniques described in the article. Given that the goal is to present the tool, other researchers can apply it to their datasets of choice</t>
  </si>
  <si>
    <t>Authors provide full access to the corpus they created. The paper contains a link to access the corpus, but I couldn't directly find it via the provided link. A quick search lead me to the page where the corpus was located</t>
  </si>
  <si>
    <t>Paper evaluates a translation tool using a sample of 68 students.</t>
  </si>
  <si>
    <t>https://github.com/lintep/wsd</t>
  </si>
  <si>
    <t>https://github.com/lintep/wikidump</t>
  </si>
  <si>
    <t>Authors provide access to data and conde on github. Code is written in Java.</t>
  </si>
  <si>
    <t>http://www.natcorp.ox.ac.uk/</t>
  </si>
  <si>
    <t>Data is taken from the British National Corpus. It is not mentioned where the code used can be found.</t>
  </si>
  <si>
    <t>It is not mentioned where data and code can be found or what programming language/software was used. Project relied on the Syuzhet dictionary.</t>
  </si>
  <si>
    <t>Project proposes a DH framework for researchers and institutions who are conducting research that utilizes special collection resources can follow.</t>
  </si>
  <si>
    <t>https://www.mine-control.com/zack/guttenberg/</t>
  </si>
  <si>
    <t>Authors provide a link to the dataset used, but the link is broken. Project uses the R language.</t>
  </si>
  <si>
    <t>https://github.com/fxsjy/jieba</t>
  </si>
  <si>
    <t>http://www.keenage.com/html/c_bulletin_2007.htm</t>
  </si>
  <si>
    <t>Authors provide a link to access the dataset, but the link is broken. The error message is in Chinese and I couldn't understand it. Authors provide a link to the package used for text analysis, but it is not mentioned where the code used can be found.</t>
  </si>
  <si>
    <t>Article on methodology</t>
  </si>
  <si>
    <t>https://ganjoor.net/</t>
  </si>
  <si>
    <t>Authors provide a link to the dataset used (in persian). Project uses python libraries, it is not mentioned where the code used can be found.</t>
  </si>
  <si>
    <t>https://drama.earlyprint.org/exist/apps/shc/home.html</t>
  </si>
  <si>
    <t>Authors provide a link to the dataset used. Project uses python libraries, it is not mentioned where the code used can be found.</t>
  </si>
  <si>
    <t>Although it is not mentioned where the dataset can be found, there are instructions on how to collect the papers that are part of the dataset (copyright issues are likely to limit the share of the dataset). It is not mentioned where the code used can be found or which language/software was used.</t>
  </si>
  <si>
    <t>Article proposes a search engine for a relational database. The database and its documentation will be made available once the project is finished.</t>
  </si>
  <si>
    <t>http://www.shak-stat.engsem.uni-hannover.de/supplement%20to%20marlowecorpusrevisited.pdf</t>
  </si>
  <si>
    <t>Article provides access to a supplement with data and in-depth methodology</t>
  </si>
  <si>
    <t>Project proposes a new computational text analysis methodology</t>
  </si>
  <si>
    <t>Projet uses R. Although it is not mentioned where the dataset can be found, it is fair to say that one could have access to a digital version of Wuthering Heights with not much effort. There is no mention of where the code used can be found.</t>
  </si>
  <si>
    <t>http://mrvar.fdv.uni-lj.si/pajek/</t>
  </si>
  <si>
    <t>Authors mention the software they used for conducting the network analysis (Pajek). It is not mentioned where the dataset and code used can be found. The dataset is loosely described.</t>
  </si>
  <si>
    <t>It is not mentioned where the dataset, code and software used can be found. But, by reading the paper, it is fair to assume that a researcher could recreate the dataset (Quran verses), text analysis (word count) and visualization (word cloud) without much trouble</t>
  </si>
  <si>
    <t>https://github.com/MohammadMobasher/KNTU_Personality</t>
  </si>
  <si>
    <t>Authors provide access to the dataset created for ths article. It is not mentioned where the code used to analyze the corpus can be found. It is mentioned that the code was written in python.</t>
  </si>
  <si>
    <t>It is not mentioned where the dataset, code and software used can be found. Authors do not mention if their POS tagger will be made available at a later point in time</t>
  </si>
  <si>
    <t>https://www.dropbox.com/s/4z22w14fajzkma3/pteraform-enwiki-data-20200730.sql?%20dl=0</t>
  </si>
  <si>
    <t>Authors provide a download link to access the database. It is not mentioned where the code used can be found. Authors provide a link to a software used in their project, but the link is broken.</t>
  </si>
  <si>
    <t>The authors mention that the data has been uploaded to a repository, but is embargoed until the article is published. It is not mentioned where the data can be found. It is not mentioned if the code and software used are available (it may be available on the same repository where embargoed data is located)</t>
  </si>
  <si>
    <t>https://artsandculture.google.com/</t>
  </si>
  <si>
    <t>Authors utilized the Google Arts and Culture database. It is not mentioned where the code and software used can be found.</t>
  </si>
  <si>
    <t>Authors provide links to the 3 datasets used. It is not mentioned where the code used can be found. Project uses a python package</t>
  </si>
  <si>
    <t>Authors provide a table with a partial dataset that can be helpful for recreating the actual dataset. It is not mentioned where the code and software used can be found.</t>
  </si>
  <si>
    <t>https://github.com/Jefferson-Henrique/GetOldTweets-python</t>
  </si>
  <si>
    <t>https://github.com/Muhsabrys/Coronatweet</t>
  </si>
  <si>
    <t>Authors provide access to the full dataset (collection of tweets). It is not mentioned if the code used to analyze the data is available for others to use.</t>
  </si>
  <si>
    <t>https://shakespeare.folger.edu/</t>
  </si>
  <si>
    <t>This article contests the results of a previous research. Author states that they tried to access the supplementary material made available by the authors of the research being reproduced, but the link was broken/files were not accessible. Author provides links to the websites where they collected the Shakespeare's texts. It is not mentioned if the code used is available for others to use, but author provides links to tools used.</t>
  </si>
  <si>
    <t>https://github.com/RSLancs/Extracting_plant_names_and_collocates_from_historical_texts</t>
  </si>
  <si>
    <t>http://www.research.lancs.ac.uk/portal/en/datasets/data-and-scripts-for-extracting-plant-names-and-collocates-from-historical-texts(ddb0c5fe-f143-4cef-b7d1-908e8b5b561e).html</t>
  </si>
  <si>
    <t>Authors provide access to a github page containing the code and data used in the project. An additional URL is provided to access the full corpus --&gt; This is an open access article in an non-open access issue of the DSH journal &lt;--</t>
  </si>
  <si>
    <t>Authors used paid software for statistical analyzis (SPSS 22.0 and DataFit 9.1) and provide access to websites where they randomly selected poems to construct their corpus. It is not mentioned if the code used is available to other researchers.</t>
  </si>
  <si>
    <t>Proposal of a Wordnet construction method.</t>
  </si>
  <si>
    <t>http://griko.project.uoi.gr/index.php</t>
  </si>
  <si>
    <t>Authors provide access to a website where the dataset can be accessed and searched. Project uses python and audacity (freeware). It is not mentioned where the code used can be found.</t>
  </si>
  <si>
    <t>Project uses R for data analysis. It is not mentioned where the dataset and code used can be found.</t>
  </si>
  <si>
    <t>It is not mentioned where the data and code used can be found. It is not mentioned which sofrware/language was used to conduct the analysis.</t>
  </si>
  <si>
    <t>https://github.com/axanthos/blizzword</t>
  </si>
  <si>
    <t>Authors provide a github link to access the dataset. It is not mentioned where the code used can be found and what software/language was used.</t>
  </si>
  <si>
    <t>Authors described how they created their twitter corpus (since twitter has a limit on how far back in time tweets can be retrieved with the API, it may be impossible for researchers to reconstruct the dataset in the future and, therefore, check for the accuracy of results of a research project conducted at a given time. It becomes, thus, important for researchers to make their datasets available). It is not mentioned where the code and data used can be found.</t>
  </si>
  <si>
    <t>https://www.ortolang.fr/market/corpora/corpus-presidentielle2017/v1</t>
  </si>
  <si>
    <t>Author cite the dataset used (created by the author). It is not mentioned where the code used for analysis can be found.</t>
  </si>
  <si>
    <t>https://github.com/bnagy/mqdq-parser</t>
  </si>
  <si>
    <t>https://www.pedecerto.eu/public/</t>
  </si>
  <si>
    <t>Author cites a github page where the code can be found and cites the websites where the data can be retrieved.</t>
  </si>
  <si>
    <t>Essay relies on critical theory methods and an online survey</t>
  </si>
  <si>
    <t>Literature review</t>
  </si>
  <si>
    <t>https://ht.ac.uk/</t>
  </si>
  <si>
    <t>It is not mentioned where the data and code used can be found. Author used R to extract text from PDF files and perform the text analysis</t>
  </si>
  <si>
    <t>Supplmental ZIP file containing the data used in the project. Data was analyzed using Analyze.It, a paid excel package. Excel calculations are included on the provided files</t>
  </si>
  <si>
    <t>This article is a culmination of a series of previous published articles. Methods were described in these previous articles</t>
  </si>
  <si>
    <t>It is not mentioned where the code and data used can be found. Authors used python and mention the packages they utilized.</t>
  </si>
  <si>
    <t>It is not mentioned where the code and data used can be found. Authors used python.</t>
  </si>
  <si>
    <t>https://hkim1596.github.io/Visualizing-Textual-Similarity/</t>
  </si>
  <si>
    <t>Authors provide a link to a page where all the interactive visualizations can be accessed (a researcher can access the source code of the visualization on the browser). The link contains the tables that feeds the data visualizations.</t>
  </si>
  <si>
    <t>Case study on the complexities of openning datasets and methodologies of complex DH projects</t>
  </si>
  <si>
    <t>http://corpora.ugr.es/ode/</t>
  </si>
  <si>
    <t>Paper making a dataset available for researchers to use. It provides instructions on how to use the online tool for accessing the dataset.</t>
  </si>
  <si>
    <t>Essay on DH</t>
  </si>
  <si>
    <t>https://clic.bham.ac.uk/</t>
  </si>
  <si>
    <t>Authors provide a link to the website where the corpus can be accessed. It is not mentioned where the code used can be found. Software used include VOSViewer and Gephi, both freeware.</t>
  </si>
  <si>
    <t>Evaluacion de personajes con redes sociales en obras teatrales de la Edad de Plata</t>
  </si>
  <si>
    <t>PaleoCodage-Engancing machine-readable cuneiform descriptions</t>
  </si>
  <si>
    <t>Knowledge-based relational search in cultural heritage linked data</t>
  </si>
  <si>
    <t>Calculating sameness-Identifying early-modern image reuse outside the black box</t>
  </si>
  <si>
    <t>Quantitative analysis of character networks in Polish 19th- and 20th-century novels</t>
  </si>
  <si>
    <t>On assessing metadata completeness in digital cultural heritage repositories</t>
  </si>
  <si>
    <t>A Medieval Epigraphic Corpus and its Retro-Developments CIFM-CBMA</t>
  </si>
  <si>
    <t>Lessons learned in a large-scale project to digitize and computationally analyze musical scores</t>
  </si>
  <si>
    <t>Lemmatization in the collaborative editorial workflow of a medieval French text</t>
  </si>
  <si>
    <t>Understanding IIIF image usage based on server log analysis</t>
  </si>
  <si>
    <t>Reflections on the Development of Digital Humanities</t>
  </si>
  <si>
    <t>Digital humanities and digital social reading</t>
  </si>
  <si>
    <t>Visual exploration of historical maps</t>
  </si>
  <si>
    <t>Evaluating XR - Standards for an emerging DH medium</t>
  </si>
  <si>
    <t>A graph database of scholastic relationships in the Babylonian Talmud</t>
  </si>
  <si>
    <t>A data-driven approach to studying changing vocabularies in historical newspaper collections</t>
  </si>
  <si>
    <t>https://github.com/arabic-digital-humanities/root-extraction-validation-data</t>
  </si>
  <si>
    <t>https://github.com/arabic-digital-humanities/adhtools</t>
  </si>
  <si>
    <t>Authors provide github links to the data and code used</t>
  </si>
  <si>
    <t>Article about a digital library and its creation process</t>
  </si>
  <si>
    <t>https://github.com/HDAUNIR/BETTE/blob/master/publicacions/2018_DSH/.ipynb_checkpoints/Correlacion%20personajes%20y%20medidas%20de%20centralidad-checkpoint.ipynb</t>
  </si>
  <si>
    <t>(Article written in spanish) Authors provide a github link to a jupyter notebook containing the data, code and visualizations</t>
  </si>
  <si>
    <t>(Article written in spanish)</t>
  </si>
  <si>
    <t>Article on Digital Scholarly Editions</t>
  </si>
  <si>
    <t>(Article in spanish) Article the cooperation of the global north and south on DH research projects</t>
  </si>
  <si>
    <t>Keynote</t>
  </si>
  <si>
    <t>Article on digital musicology databases</t>
  </si>
  <si>
    <t>Article on how digital tools can recover the voice of voiceless populations. Author presents a tool that utilized text mining to organize the content of the database, but no data analysis is made, hence why 'Computational' was labeled as N.</t>
  </si>
  <si>
    <t>Article on automatic language translation tool for translation between 5 native languages and spanish.</t>
  </si>
  <si>
    <t>https://github.com/pruizf/disco/tree/v2.1</t>
  </si>
  <si>
    <t>https://github.com/pruizf/disco-ms</t>
  </si>
  <si>
    <t>Authors provide access to code and data via Github links. Project uses Python for data analysis.</t>
  </si>
  <si>
    <t>https://gist.github.com/faustusdotbe/5a87007aaccc1342608c049af83fc5d2</t>
  </si>
  <si>
    <t>Authors described their dataset and steps, but it is not mentioned where the code and data used can be found. They provide access to a python software they used as part of their process</t>
  </si>
  <si>
    <t>https://www.sefaria.org/texts</t>
  </si>
  <si>
    <t>http://www.mivami.org/</t>
  </si>
  <si>
    <t>Authors provide access to a website where the graph visualization can be accessed and explored. The website also links to a page where the dataset used can be accesses.</t>
  </si>
  <si>
    <t>Article on XR (Extended Reality)</t>
  </si>
  <si>
    <t>Article detailing the creation of a corpus made available to other researchers.</t>
  </si>
  <si>
    <t>http://www.cbma-project.eu/</t>
  </si>
  <si>
    <t>It is not mentioned where the code and data used can be found. Authors provide links to an image viewer they used and a network they used to validate their model.</t>
  </si>
  <si>
    <t>Article on digital social reading and the application of DH methods</t>
  </si>
  <si>
    <t>Article demonstrates a tool for searching linked databases</t>
  </si>
  <si>
    <t>Authors mention the inclusion of supplementary data on DSH website, however I couldn't find that data. Software used is mentioned in the notes section and github links are provided</t>
  </si>
  <si>
    <t>Authors cite the dataset used, but it is not mentioned where the code used can be found and what software was used.</t>
  </si>
  <si>
    <t>https://situx.github.io/PaleoCodage/</t>
  </si>
  <si>
    <t>Authors present a tool they developd for reading cuneiform language. The tool is made freely available for others to use.</t>
  </si>
  <si>
    <t>Author used data from publicly available sources and cite them. It is not mentioned where the code used can be found and what software was used for data analysis.</t>
  </si>
  <si>
    <t>https://uclab.fh-potsdam.de/hausmann/#</t>
  </si>
  <si>
    <t>Authors present an online tool for accessing a database</t>
  </si>
  <si>
    <t>It is not mentioned where the data and code used can be found. It is not mentioned which software was used to conduct the data analysis.</t>
  </si>
  <si>
    <t>Authors present a method for data analysis. It is not mentioned where the code/software used can be found. Authors provide a link to where the data (images) can be found.</t>
  </si>
  <si>
    <t>http://codh.rois.ac.jp/icp/index.html.en</t>
  </si>
  <si>
    <t>Authors present a prototype for tool to study maps through a case study.</t>
  </si>
  <si>
    <t>Essay on digital sources</t>
  </si>
  <si>
    <t>https://dariah-eric.github.io/ddrs/</t>
  </si>
  <si>
    <t>Article presents a protoype of a tool for recommending data deposit repositories. Authors provide a github page containing the tool and source code.</t>
  </si>
  <si>
    <t>Authors provide an OSF repository link containing all data and code used in the project. The link is presented at the end of the article under "Data and code availability", a practice that would benefit researchers interested in replicating or better understanding a research project if it became the norm on DH articles.</t>
  </si>
  <si>
    <t>https://github.com/archivesunleashed/auk</t>
  </si>
  <si>
    <t>https://cloud.archivesunleashed.org/</t>
  </si>
  <si>
    <t>Article presents an online tool for accessing web archives at scale. Authors provide a github link with the code for the tool as well as a link to access the compiled code/tool (the link didn't work when I accessed it)</t>
  </si>
  <si>
    <t>Article on accessing and using web archives. Authors conducted interviews.</t>
  </si>
  <si>
    <t>Article on reconstructicting genre histories using web tools such as Wayback Machine and Wikipedia's history.</t>
  </si>
  <si>
    <t>Even though the article contains a Code Availability and Data Availability, both are labeled Not Applicable and it is not mentioned where the code and data used can be found. Authors used the waybackmachine to build their corpus</t>
  </si>
  <si>
    <t>Essay on web archives</t>
  </si>
  <si>
    <t>Essay on web archiving and social media. Authors conducted an online survey.</t>
  </si>
  <si>
    <t>Article relies on a dataset of online support tickets that the author retrived. It is not made available in this article, but author cites another paper where the process and results are discussed in more depth.</t>
  </si>
  <si>
    <t>Comp./Quant.</t>
  </si>
  <si>
    <t>DH Focused Journals</t>
  </si>
  <si>
    <t>All Journals</t>
  </si>
  <si>
    <t>DH Focused Papers Broken Down by Journal</t>
  </si>
  <si>
    <t>Non-DH Focused Journals</t>
  </si>
  <si>
    <t>Journal Acronym</t>
  </si>
  <si>
    <t>URL</t>
  </si>
  <si>
    <t>Submission URL</t>
  </si>
  <si>
    <t>Impact Score* (2021)</t>
  </si>
  <si>
    <t>Founded</t>
  </si>
  <si>
    <t>Peer Review</t>
  </si>
  <si>
    <t>Citation Standards</t>
  </si>
  <si>
    <t>Data Transparency</t>
  </si>
  <si>
    <t>Analytic Methods (Code) Transparency</t>
  </si>
  <si>
    <t>Research Materials Transparency</t>
  </si>
  <si>
    <t>Design and Analysis Transparency</t>
  </si>
  <si>
    <t>Preregistration of studies</t>
  </si>
  <si>
    <t>Preregistration of analysis plans</t>
  </si>
  <si>
    <t>Replication</t>
  </si>
  <si>
    <t>DHQ</t>
  </si>
  <si>
    <t>http://www.digitalhumanities.org/dhq/</t>
  </si>
  <si>
    <t>http://www.digitalhumanities.org/dhq/submissions/index.html</t>
  </si>
  <si>
    <t>Single blind. Reviewers can decline to review if they detect a conflict of interest.</t>
  </si>
  <si>
    <t>Journal encourages authors to submit supplementary material, including datasets and code. The journal hosts these materials</t>
  </si>
  <si>
    <t>JCA</t>
  </si>
  <si>
    <t>https://culturalanalytics.org/</t>
  </si>
  <si>
    <t>https://culturalanalytics.org/for-authors</t>
  </si>
  <si>
    <t>Double blind. Reviewers names are disclosed and published</t>
  </si>
  <si>
    <t>Journal requires all data and code to be made available. Exceptions are if collections are overly large and copyright issues. In these cases, the derived data from the large collection or the code used to collect the data should be made available. Data and code are stored on Dataverse.</t>
  </si>
  <si>
    <t>DSH</t>
  </si>
  <si>
    <t>https://academic.oup.com/dsh</t>
  </si>
  <si>
    <t>https://academic.oup.com/dsh/pages/General_Instructions</t>
  </si>
  <si>
    <t>Peer Reviewed. Process is not described</t>
  </si>
  <si>
    <t>Optional</t>
  </si>
  <si>
    <t>Journal warns against fabrication and falsification of data, but gives no instructions</t>
  </si>
  <si>
    <t>IJDH</t>
  </si>
  <si>
    <t>https://www.springer.com/journal/42803</t>
  </si>
  <si>
    <t>https://www.springer.com/journal/42803/submission-guidelines</t>
  </si>
  <si>
    <t>Single-blind peer review</t>
  </si>
  <si>
    <t>Journal is aiming to become fully open access. Journal has instructions on how to cite data. Journal requires that tables and figures are submitted electronically.</t>
  </si>
  <si>
    <t>NLH</t>
  </si>
  <si>
    <t>http://newliteraryhistory.org/</t>
  </si>
  <si>
    <t>http://newliteraryhistory.org/contact/</t>
  </si>
  <si>
    <t>Double blind</t>
  </si>
  <si>
    <t>MLQ</t>
  </si>
  <si>
    <t>https://read.dukeupress.edu/modern-language-quarterly</t>
  </si>
  <si>
    <t>https://read.dukeupress.edu/modern-language-quarterly/pages/Submission_Guidelines</t>
  </si>
  <si>
    <t>ALH</t>
  </si>
  <si>
    <t>https://academic.oup.com/alh</t>
  </si>
  <si>
    <t>https://academic.oup.com/alh/pages/Msprep_Submission</t>
  </si>
  <si>
    <t>Single-blind reviewed. Reviewers and editor know author, author doesn't know reviewers.</t>
  </si>
  <si>
    <t>Journal asks for written permission to use third party material</t>
  </si>
  <si>
    <t>CI</t>
  </si>
  <si>
    <t>https://criticalinquiry.uchicago.edu/</t>
  </si>
  <si>
    <t>https://criticalinquiry.uchicago.edu/info/submissions/</t>
  </si>
  <si>
    <t>Peer Reviewed by the editors-in-chief in consultation with the editorial team (not mentioned if blind)</t>
  </si>
  <si>
    <t>Journal accepts critical responses to articles published on CI</t>
  </si>
  <si>
    <t>https://www.mla.org/Publications/Journals/PMLA</t>
  </si>
  <si>
    <t>https://www.mla.org/Publications/Journals/PMLA/Submitting-Manuscripts-to-PMLA</t>
  </si>
  <si>
    <t>Reviewed by two readers (blind). Upon recommendation, reviewed by members of the editorial board (blind).</t>
  </si>
  <si>
    <t>Journal asks for written permission to use illustrations, charts, graphics, taken from sources other than the own author, for those to be included in the print and electronic versions of the journal</t>
  </si>
  <si>
    <t>* data collected from: https://www.resurchify.com/</t>
  </si>
  <si>
    <t>Findings</t>
  </si>
  <si>
    <t>None of the non-DH journals mentions data (at all) in their submission guidelines. It implies that the use of quantitative data is not expected</t>
  </si>
  <si>
    <t>2a</t>
  </si>
  <si>
    <t>The two Oxford University Press journals, DSH and ALH, gives authors the option to publish their papers as Open Access.</t>
  </si>
  <si>
    <t>2b</t>
  </si>
  <si>
    <t>Cross-reference with the Articles dataset shows that very few authors actually choose to publish their articles as Open Access (need to continue working on this finding once the journals dataset is completed)</t>
  </si>
  <si>
    <t>3a</t>
  </si>
  <si>
    <t>DHQ and JCA, the two fully Open Access journals, are the two journals who specify how to share data and code. JCA has clear guidelines and all data and code has to be made available to others. DHQ suggests authors to share their data and code, but does not requires them in order for their article to be published</t>
  </si>
  <si>
    <t>3b</t>
  </si>
  <si>
    <t>(Once Articles dataset is completed, compare the number of papers that are open data and open code between DHQ and JCA. Does enforcing open knowledge practices leads to more authors adhering to them compared to simply encouraging authors to follow open knowldge practices?)</t>
  </si>
  <si>
    <t>There was no mention of replication in any of the journal submission guidelines.</t>
  </si>
  <si>
    <t>There was no mention of pre-registration in any of the journal submission guidelines.</t>
  </si>
  <si>
    <t>There was no mention of study design and analysis transparency in any of the journal submission guidelines.</t>
  </si>
  <si>
    <t>Quantitative papers from all journals</t>
  </si>
  <si>
    <t>MLA ALH CI</t>
  </si>
  <si>
    <t>DH papers broken down by journal</t>
  </si>
  <si>
    <t xml:space="preserve"> </t>
  </si>
  <si>
    <t>Quantitative papers broken down by journal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</si>
</sst>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8"/>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20"/>
      <color theme="1"/>
      <name val="Calibri"/>
      <family val="2"/>
      <scheme val="minor"/>
    </font>
    <font>
      <b/>
      <sz val="12"/>
      <color theme="0"/>
      <name val="Calibri"/>
      <family val="2"/>
      <scheme val="minor"/>
    </font>
    <font>
      <sz val="11"/>
      <color theme="5" tint="-0.249977111117893"/>
      <name val="Calibri"/>
      <family val="2"/>
      <scheme val="minor"/>
    </font>
  </fonts>
  <fills count="18">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bgColor indexed="64"/>
      </patternFill>
    </fill>
    <fill>
      <patternFill patternType="solid">
        <fgColor theme="0"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56">
    <xf numFmtId="0" fontId="0" fillId="0" borderId="0" xfId="0"/>
    <xf numFmtId="0" fontId="1" fillId="2" borderId="0" xfId="0" applyFont="1" applyFill="1"/>
    <xf numFmtId="0" fontId="0" fillId="0" borderId="0" xfId="0" quotePrefix="1"/>
    <xf numFmtId="0" fontId="3" fillId="0" borderId="0" xfId="1"/>
    <xf numFmtId="0" fontId="0" fillId="0" borderId="0" xfId="0" applyAlignment="1">
      <alignment horizontal="left"/>
    </xf>
    <xf numFmtId="0" fontId="0" fillId="0" borderId="0" xfId="0" applyAlignment="1">
      <alignment horizontal="right"/>
    </xf>
    <xf numFmtId="0" fontId="0" fillId="3" borderId="0" xfId="0" applyFill="1" applyAlignment="1">
      <alignment horizontal="right"/>
    </xf>
    <xf numFmtId="0" fontId="5" fillId="3" borderId="0" xfId="0" applyFont="1" applyFill="1" applyAlignment="1">
      <alignment horizontal="right"/>
    </xf>
    <xf numFmtId="0" fontId="0" fillId="0" borderId="0" xfId="0" applyFill="1" applyAlignment="1">
      <alignment horizontal="left"/>
    </xf>
    <xf numFmtId="0" fontId="7" fillId="3" borderId="0" xfId="0" applyFont="1" applyFill="1" applyAlignment="1">
      <alignment horizontal="left"/>
    </xf>
    <xf numFmtId="0" fontId="0" fillId="4" borderId="0" xfId="0" applyFill="1" applyAlignment="1">
      <alignment horizontal="right"/>
    </xf>
    <xf numFmtId="0" fontId="0" fillId="0" borderId="0" xfId="0" applyAlignment="1">
      <alignment horizontal="left" vertical="center"/>
    </xf>
    <xf numFmtId="0" fontId="8" fillId="5" borderId="0" xfId="0" applyFont="1" applyFill="1" applyAlignment="1">
      <alignment horizontal="left" vertical="center"/>
    </xf>
    <xf numFmtId="0" fontId="6" fillId="5" borderId="0" xfId="0" applyFont="1" applyFill="1" applyAlignment="1">
      <alignment horizontal="left" vertical="center"/>
    </xf>
    <xf numFmtId="0" fontId="0" fillId="5" borderId="0" xfId="0" applyFill="1" applyAlignment="1">
      <alignment horizontal="left" vertical="center"/>
    </xf>
    <xf numFmtId="0" fontId="6" fillId="5" borderId="0" xfId="0" applyFont="1" applyFill="1"/>
    <xf numFmtId="0" fontId="0" fillId="5" borderId="0" xfId="0" applyFill="1"/>
    <xf numFmtId="9" fontId="0" fillId="4" borderId="0" xfId="2" applyFont="1" applyFill="1" applyAlignment="1">
      <alignment horizontal="right"/>
    </xf>
    <xf numFmtId="9" fontId="0" fillId="3" borderId="0" xfId="0" applyNumberFormat="1" applyFill="1" applyAlignment="1">
      <alignment horizontal="right"/>
    </xf>
    <xf numFmtId="9" fontId="0" fillId="3" borderId="0" xfId="2" applyFont="1" applyFill="1" applyAlignment="1">
      <alignment horizontal="right"/>
    </xf>
    <xf numFmtId="0" fontId="0" fillId="6" borderId="0" xfId="0" applyFill="1"/>
    <xf numFmtId="0" fontId="0" fillId="7" borderId="0" xfId="0" applyFill="1"/>
    <xf numFmtId="0" fontId="0" fillId="0" borderId="0" xfId="0" applyAlignment="1"/>
    <xf numFmtId="0" fontId="9" fillId="0" borderId="0" xfId="0" applyFont="1"/>
    <xf numFmtId="0" fontId="9" fillId="6" borderId="0" xfId="0" applyFont="1" applyFill="1"/>
    <xf numFmtId="0" fontId="0" fillId="8" borderId="0" xfId="0" applyFill="1"/>
    <xf numFmtId="0" fontId="9" fillId="8" borderId="0" xfId="0" applyFont="1" applyFill="1"/>
    <xf numFmtId="0" fontId="0" fillId="9" borderId="0" xfId="0" applyFill="1"/>
    <xf numFmtId="0" fontId="9" fillId="9" borderId="0" xfId="0" applyFont="1" applyFill="1"/>
    <xf numFmtId="0" fontId="0" fillId="10" borderId="0" xfId="0" applyFill="1"/>
    <xf numFmtId="0" fontId="0" fillId="0" borderId="0" xfId="0" applyFill="1"/>
    <xf numFmtId="0" fontId="9" fillId="10" borderId="0" xfId="0" applyFont="1" applyFill="1"/>
    <xf numFmtId="0" fontId="9" fillId="0" borderId="0" xfId="0" applyFont="1" applyFill="1"/>
    <xf numFmtId="0" fontId="0" fillId="11" borderId="0" xfId="0" applyFill="1"/>
    <xf numFmtId="0" fontId="9" fillId="12" borderId="0" xfId="0" applyFont="1" applyFill="1"/>
    <xf numFmtId="0" fontId="0" fillId="2" borderId="0" xfId="0" applyFill="1"/>
    <xf numFmtId="0" fontId="11" fillId="3" borderId="0" xfId="0" applyFont="1" applyFill="1"/>
    <xf numFmtId="0" fontId="0" fillId="13" borderId="0" xfId="0" applyFill="1" applyAlignment="1">
      <alignment horizontal="center"/>
    </xf>
    <xf numFmtId="0" fontId="10" fillId="14" borderId="0" xfId="0" applyFont="1" applyFill="1" applyAlignment="1">
      <alignment horizontal="center"/>
    </xf>
    <xf numFmtId="0" fontId="0" fillId="4" borderId="0" xfId="0" applyFill="1" applyAlignment="1">
      <alignment horizontal="center"/>
    </xf>
    <xf numFmtId="0" fontId="0" fillId="16" borderId="0" xfId="0" applyFill="1" applyAlignment="1">
      <alignment horizontal="center"/>
    </xf>
    <xf numFmtId="9" fontId="0" fillId="4" borderId="0" xfId="2" applyFont="1" applyFill="1" applyAlignment="1">
      <alignment horizontal="center"/>
    </xf>
    <xf numFmtId="9" fontId="0" fillId="13" borderId="0" xfId="2" applyFont="1" applyFill="1" applyAlignment="1">
      <alignment horizontal="center"/>
    </xf>
    <xf numFmtId="0" fontId="11" fillId="0" borderId="0" xfId="0" applyFont="1" applyFill="1"/>
    <xf numFmtId="0" fontId="11" fillId="17" borderId="0" xfId="0" applyFont="1" applyFill="1" applyAlignment="1">
      <alignment horizontal="center"/>
    </xf>
    <xf numFmtId="9" fontId="0" fillId="0" borderId="0" xfId="0" applyNumberFormat="1"/>
    <xf numFmtId="0" fontId="12" fillId="0" borderId="0" xfId="0" applyFont="1"/>
    <xf numFmtId="0" fontId="13" fillId="2" borderId="0" xfId="0" applyFont="1" applyFill="1" applyAlignment="1">
      <alignment horizontal="center" vertical="center" wrapText="1"/>
    </xf>
    <xf numFmtId="0" fontId="0" fillId="0" borderId="0" xfId="0" applyAlignment="1">
      <alignment horizontal="center"/>
    </xf>
    <xf numFmtId="0" fontId="13" fillId="2" borderId="0" xfId="0" applyFont="1" applyFill="1" applyAlignment="1">
      <alignment horizontal="center"/>
    </xf>
    <xf numFmtId="0" fontId="5" fillId="0" borderId="0" xfId="0" applyFont="1" applyAlignment="1">
      <alignment horizontal="center" vertical="center"/>
    </xf>
    <xf numFmtId="0" fontId="14" fillId="0" borderId="0" xfId="0" applyFont="1"/>
    <xf numFmtId="9" fontId="0" fillId="7" borderId="0" xfId="2" applyFont="1" applyFill="1" applyAlignment="1">
      <alignment horizontal="center"/>
    </xf>
    <xf numFmtId="0" fontId="0" fillId="7" borderId="0" xfId="0" applyFill="1" applyAlignment="1">
      <alignment horizontal="center"/>
    </xf>
    <xf numFmtId="0" fontId="1" fillId="15" borderId="0" xfId="0" applyFont="1" applyFill="1" applyAlignment="1">
      <alignment horizontal="center"/>
    </xf>
    <xf numFmtId="9" fontId="11" fillId="17" borderId="0" xfId="2" applyFont="1" applyFill="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Access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'2c-Graphs'!$B$166:$B$167</c:f>
              <c:strCache>
                <c:ptCount val="2"/>
                <c:pt idx="0">
                  <c:v>Open Access</c:v>
                </c:pt>
                <c:pt idx="1">
                  <c:v>Yes</c:v>
                </c:pt>
              </c:strCache>
            </c:strRef>
          </c:tx>
          <c:spPr>
            <a:solidFill>
              <a:schemeClr val="accent1"/>
            </a:solidFill>
            <a:ln>
              <a:noFill/>
            </a:ln>
            <a:effectLst/>
          </c:spPr>
          <c:invertIfNegative val="0"/>
          <c:cat>
            <c:strRef>
              <c:f>'2c-Graphs'!$A$168:$A$171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'2c-Graphs'!$B$168:$B$171</c:f>
              <c:numCache>
                <c:formatCode>0%</c:formatCode>
                <c:ptCount val="4"/>
                <c:pt idx="0">
                  <c:v>1</c:v>
                </c:pt>
                <c:pt idx="1">
                  <c:v>1</c:v>
                </c:pt>
                <c:pt idx="2">
                  <c:v>0.40909090909090912</c:v>
                </c:pt>
                <c:pt idx="3">
                  <c:v>0.58333333333333337</c:v>
                </c:pt>
              </c:numCache>
            </c:numRef>
          </c:val>
          <c:extLst>
            <c:ext xmlns:c16="http://schemas.microsoft.com/office/drawing/2014/chart" uri="{C3380CC4-5D6E-409C-BE32-E72D297353CC}">
              <c16:uniqueId val="{00000000-C995-4A51-86B7-225D115F1230}"/>
            </c:ext>
          </c:extLst>
        </c:ser>
        <c:ser>
          <c:idx val="1"/>
          <c:order val="1"/>
          <c:tx>
            <c:strRef>
              <c:f>'2c-Graphs'!$C$166:$C$167</c:f>
              <c:strCache>
                <c:ptCount val="2"/>
                <c:pt idx="0">
                  <c:v>Open Access</c:v>
                </c:pt>
                <c:pt idx="1">
                  <c:v>No</c:v>
                </c:pt>
              </c:strCache>
            </c:strRef>
          </c:tx>
          <c:spPr>
            <a:solidFill>
              <a:schemeClr val="accent2"/>
            </a:solidFill>
            <a:ln>
              <a:noFill/>
            </a:ln>
            <a:effectLst/>
          </c:spPr>
          <c:invertIfNegative val="0"/>
          <c:cat>
            <c:strRef>
              <c:f>'2c-Graphs'!$A$168:$A$171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'2c-Graphs'!$C$168:$C$171</c:f>
              <c:numCache>
                <c:formatCode>0%</c:formatCode>
                <c:ptCount val="4"/>
                <c:pt idx="0">
                  <c:v>0</c:v>
                </c:pt>
                <c:pt idx="1">
                  <c:v>0</c:v>
                </c:pt>
                <c:pt idx="2">
                  <c:v>0.59090909090909094</c:v>
                </c:pt>
                <c:pt idx="3">
                  <c:v>0.41666666666666669</c:v>
                </c:pt>
              </c:numCache>
            </c:numRef>
          </c:val>
          <c:extLst>
            <c:ext xmlns:c16="http://schemas.microsoft.com/office/drawing/2014/chart" uri="{C3380CC4-5D6E-409C-BE32-E72D297353CC}">
              <c16:uniqueId val="{00000001-C995-4A51-86B7-225D115F1230}"/>
            </c:ext>
          </c:extLst>
        </c:ser>
        <c:dLbls>
          <c:showLegendKey val="0"/>
          <c:showVal val="0"/>
          <c:showCatName val="0"/>
          <c:showSerName val="0"/>
          <c:showPercent val="0"/>
          <c:showBubbleSize val="0"/>
        </c:dLbls>
        <c:gapWidth val="150"/>
        <c:overlap val="100"/>
        <c:axId val="396502335"/>
        <c:axId val="396501087"/>
      </c:barChart>
      <c:catAx>
        <c:axId val="39650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01087"/>
        <c:crosses val="autoZero"/>
        <c:auto val="1"/>
        <c:lblAlgn val="ctr"/>
        <c:lblOffset val="100"/>
        <c:noMultiLvlLbl val="0"/>
      </c:catAx>
      <c:valAx>
        <c:axId val="3965010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02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'2c-Graphs'!$B$36</c:f>
              <c:strCache>
                <c:ptCount val="1"/>
                <c:pt idx="0">
                  <c:v>Yes</c:v>
                </c:pt>
              </c:strCache>
            </c:strRef>
          </c:tx>
          <c:spPr>
            <a:solidFill>
              <a:schemeClr val="accent1"/>
            </a:solidFill>
            <a:ln>
              <a:noFill/>
            </a:ln>
            <a:effectLst/>
          </c:spPr>
          <c:invertIfNegative val="0"/>
          <c:cat>
            <c:strRef>
              <c:f>'2c-Graphs'!$A$37</c:f>
              <c:strCache>
                <c:ptCount val="1"/>
                <c:pt idx="0">
                  <c:v>Open Data</c:v>
                </c:pt>
              </c:strCache>
            </c:strRef>
          </c:cat>
          <c:val>
            <c:numRef>
              <c:f>'2c-Graphs'!$B$37</c:f>
              <c:numCache>
                <c:formatCode>0%</c:formatCode>
                <c:ptCount val="1"/>
                <c:pt idx="0">
                  <c:v>0.1634980988593156</c:v>
                </c:pt>
              </c:numCache>
            </c:numRef>
          </c:val>
          <c:extLst>
            <c:ext xmlns:c16="http://schemas.microsoft.com/office/drawing/2014/chart" uri="{C3380CC4-5D6E-409C-BE32-E72D297353CC}">
              <c16:uniqueId val="{00000000-4635-402D-8E08-64F8AF47301A}"/>
            </c:ext>
          </c:extLst>
        </c:ser>
        <c:ser>
          <c:idx val="1"/>
          <c:order val="1"/>
          <c:tx>
            <c:strRef>
              <c:f>'2c-Graphs'!$C$36</c:f>
              <c:strCache>
                <c:ptCount val="1"/>
                <c:pt idx="0">
                  <c:v>No</c:v>
                </c:pt>
              </c:strCache>
            </c:strRef>
          </c:tx>
          <c:spPr>
            <a:solidFill>
              <a:schemeClr val="accent2"/>
            </a:solidFill>
            <a:ln>
              <a:noFill/>
            </a:ln>
            <a:effectLst/>
          </c:spPr>
          <c:invertIfNegative val="0"/>
          <c:cat>
            <c:strRef>
              <c:f>'2c-Graphs'!$A$37</c:f>
              <c:strCache>
                <c:ptCount val="1"/>
                <c:pt idx="0">
                  <c:v>Open Data</c:v>
                </c:pt>
              </c:strCache>
            </c:strRef>
          </c:cat>
          <c:val>
            <c:numRef>
              <c:f>'2c-Graphs'!$C$37</c:f>
              <c:numCache>
                <c:formatCode>0%</c:formatCode>
                <c:ptCount val="1"/>
                <c:pt idx="0">
                  <c:v>6.8441064638783272E-2</c:v>
                </c:pt>
              </c:numCache>
            </c:numRef>
          </c:val>
          <c:extLst>
            <c:ext xmlns:c16="http://schemas.microsoft.com/office/drawing/2014/chart" uri="{C3380CC4-5D6E-409C-BE32-E72D297353CC}">
              <c16:uniqueId val="{00000001-4635-402D-8E08-64F8AF47301A}"/>
            </c:ext>
          </c:extLst>
        </c:ser>
        <c:ser>
          <c:idx val="2"/>
          <c:order val="2"/>
          <c:tx>
            <c:strRef>
              <c:f>'2c-Graphs'!$D$36</c:f>
              <c:strCache>
                <c:ptCount val="1"/>
                <c:pt idx="0">
                  <c:v>N/A</c:v>
                </c:pt>
              </c:strCache>
            </c:strRef>
          </c:tx>
          <c:spPr>
            <a:solidFill>
              <a:schemeClr val="accent3"/>
            </a:solidFill>
            <a:ln>
              <a:noFill/>
            </a:ln>
            <a:effectLst/>
          </c:spPr>
          <c:invertIfNegative val="0"/>
          <c:cat>
            <c:strRef>
              <c:f>'2c-Graphs'!$A$37</c:f>
              <c:strCache>
                <c:ptCount val="1"/>
                <c:pt idx="0">
                  <c:v>Open Data</c:v>
                </c:pt>
              </c:strCache>
            </c:strRef>
          </c:cat>
          <c:val>
            <c:numRef>
              <c:f>'2c-Graphs'!$D$37</c:f>
              <c:numCache>
                <c:formatCode>0%</c:formatCode>
                <c:ptCount val="1"/>
                <c:pt idx="0">
                  <c:v>0.76806083650190116</c:v>
                </c:pt>
              </c:numCache>
            </c:numRef>
          </c:val>
          <c:extLst>
            <c:ext xmlns:c16="http://schemas.microsoft.com/office/drawing/2014/chart" uri="{C3380CC4-5D6E-409C-BE32-E72D297353CC}">
              <c16:uniqueId val="{00000002-4635-402D-8E08-64F8AF47301A}"/>
            </c:ext>
          </c:extLst>
        </c:ser>
        <c:dLbls>
          <c:showLegendKey val="0"/>
          <c:showVal val="0"/>
          <c:showCatName val="0"/>
          <c:showSerName val="0"/>
          <c:showPercent val="0"/>
          <c:showBubbleSize val="0"/>
        </c:dLbls>
        <c:gapWidth val="150"/>
        <c:overlap val="100"/>
        <c:axId val="1906472127"/>
        <c:axId val="1906473791"/>
      </c:barChart>
      <c:catAx>
        <c:axId val="190647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73791"/>
        <c:crosses val="autoZero"/>
        <c:auto val="1"/>
        <c:lblAlgn val="ctr"/>
        <c:lblOffset val="100"/>
        <c:noMultiLvlLbl val="0"/>
      </c:catAx>
      <c:valAx>
        <c:axId val="19064737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72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'2c-Graphs'!$H$36</c:f>
              <c:strCache>
                <c:ptCount val="1"/>
                <c:pt idx="0">
                  <c:v>Yes</c:v>
                </c:pt>
              </c:strCache>
            </c:strRef>
          </c:tx>
          <c:spPr>
            <a:solidFill>
              <a:schemeClr val="accent1"/>
            </a:solidFill>
            <a:ln>
              <a:noFill/>
            </a:ln>
            <a:effectLst/>
          </c:spPr>
          <c:invertIfNegative val="0"/>
          <c:cat>
            <c:strRef>
              <c:f>'2c-Graphs'!$G$37</c:f>
              <c:strCache>
                <c:ptCount val="1"/>
                <c:pt idx="0">
                  <c:v>Open Code</c:v>
                </c:pt>
              </c:strCache>
            </c:strRef>
          </c:cat>
          <c:val>
            <c:numRef>
              <c:f>'2c-Graphs'!$H$37</c:f>
              <c:numCache>
                <c:formatCode>0%</c:formatCode>
                <c:ptCount val="1"/>
                <c:pt idx="0">
                  <c:v>7.9847908745247151E-2</c:v>
                </c:pt>
              </c:numCache>
            </c:numRef>
          </c:val>
          <c:extLst>
            <c:ext xmlns:c16="http://schemas.microsoft.com/office/drawing/2014/chart" uri="{C3380CC4-5D6E-409C-BE32-E72D297353CC}">
              <c16:uniqueId val="{00000000-98C6-4A6B-8B8D-744367E831AF}"/>
            </c:ext>
          </c:extLst>
        </c:ser>
        <c:ser>
          <c:idx val="1"/>
          <c:order val="1"/>
          <c:tx>
            <c:strRef>
              <c:f>'2c-Graphs'!$I$36</c:f>
              <c:strCache>
                <c:ptCount val="1"/>
                <c:pt idx="0">
                  <c:v>No</c:v>
                </c:pt>
              </c:strCache>
            </c:strRef>
          </c:tx>
          <c:spPr>
            <a:solidFill>
              <a:schemeClr val="accent2"/>
            </a:solidFill>
            <a:ln>
              <a:noFill/>
            </a:ln>
            <a:effectLst/>
          </c:spPr>
          <c:invertIfNegative val="0"/>
          <c:cat>
            <c:strRef>
              <c:f>'2c-Graphs'!$G$37</c:f>
              <c:strCache>
                <c:ptCount val="1"/>
                <c:pt idx="0">
                  <c:v>Open Code</c:v>
                </c:pt>
              </c:strCache>
            </c:strRef>
          </c:cat>
          <c:val>
            <c:numRef>
              <c:f>'2c-Graphs'!$I$37</c:f>
              <c:numCache>
                <c:formatCode>0%</c:formatCode>
                <c:ptCount val="1"/>
                <c:pt idx="0">
                  <c:v>0.12927756653992395</c:v>
                </c:pt>
              </c:numCache>
            </c:numRef>
          </c:val>
          <c:extLst>
            <c:ext xmlns:c16="http://schemas.microsoft.com/office/drawing/2014/chart" uri="{C3380CC4-5D6E-409C-BE32-E72D297353CC}">
              <c16:uniqueId val="{00000001-98C6-4A6B-8B8D-744367E831AF}"/>
            </c:ext>
          </c:extLst>
        </c:ser>
        <c:ser>
          <c:idx val="2"/>
          <c:order val="2"/>
          <c:tx>
            <c:strRef>
              <c:f>'2c-Graphs'!$J$36</c:f>
              <c:strCache>
                <c:ptCount val="1"/>
                <c:pt idx="0">
                  <c:v>N/A</c:v>
                </c:pt>
              </c:strCache>
            </c:strRef>
          </c:tx>
          <c:spPr>
            <a:solidFill>
              <a:schemeClr val="accent3"/>
            </a:solidFill>
            <a:ln>
              <a:noFill/>
            </a:ln>
            <a:effectLst/>
          </c:spPr>
          <c:invertIfNegative val="0"/>
          <c:cat>
            <c:strRef>
              <c:f>'2c-Graphs'!$G$37</c:f>
              <c:strCache>
                <c:ptCount val="1"/>
                <c:pt idx="0">
                  <c:v>Open Code</c:v>
                </c:pt>
              </c:strCache>
            </c:strRef>
          </c:cat>
          <c:val>
            <c:numRef>
              <c:f>'2c-Graphs'!$J$37</c:f>
              <c:numCache>
                <c:formatCode>0%</c:formatCode>
                <c:ptCount val="1"/>
                <c:pt idx="0">
                  <c:v>0.79087452471482889</c:v>
                </c:pt>
              </c:numCache>
            </c:numRef>
          </c:val>
          <c:extLst>
            <c:ext xmlns:c16="http://schemas.microsoft.com/office/drawing/2014/chart" uri="{C3380CC4-5D6E-409C-BE32-E72D297353CC}">
              <c16:uniqueId val="{00000002-98C6-4A6B-8B8D-744367E831AF}"/>
            </c:ext>
          </c:extLst>
        </c:ser>
        <c:dLbls>
          <c:showLegendKey val="0"/>
          <c:showVal val="0"/>
          <c:showCatName val="0"/>
          <c:showSerName val="0"/>
          <c:showPercent val="0"/>
          <c:showBubbleSize val="0"/>
        </c:dLbls>
        <c:gapWidth val="150"/>
        <c:overlap val="100"/>
        <c:axId val="1905239343"/>
        <c:axId val="1905238095"/>
      </c:barChart>
      <c:catAx>
        <c:axId val="190523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38095"/>
        <c:crosses val="autoZero"/>
        <c:auto val="1"/>
        <c:lblAlgn val="ctr"/>
        <c:lblOffset val="100"/>
        <c:noMultiLvlLbl val="0"/>
      </c:catAx>
      <c:valAx>
        <c:axId val="19052380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3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Software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'2c-Graphs'!$N$36</c:f>
              <c:strCache>
                <c:ptCount val="1"/>
                <c:pt idx="0">
                  <c:v>Yes</c:v>
                </c:pt>
              </c:strCache>
            </c:strRef>
          </c:tx>
          <c:spPr>
            <a:solidFill>
              <a:schemeClr val="accent1"/>
            </a:solidFill>
            <a:ln>
              <a:noFill/>
            </a:ln>
            <a:effectLst/>
          </c:spPr>
          <c:invertIfNegative val="0"/>
          <c:cat>
            <c:strRef>
              <c:f>'2c-Graphs'!$M$37</c:f>
              <c:strCache>
                <c:ptCount val="1"/>
                <c:pt idx="0">
                  <c:v>Open Software</c:v>
                </c:pt>
              </c:strCache>
            </c:strRef>
          </c:cat>
          <c:val>
            <c:numRef>
              <c:f>'2c-Graphs'!$N$37</c:f>
              <c:numCache>
                <c:formatCode>0%</c:formatCode>
                <c:ptCount val="1"/>
                <c:pt idx="0">
                  <c:v>0.16159695817490494</c:v>
                </c:pt>
              </c:numCache>
            </c:numRef>
          </c:val>
          <c:extLst>
            <c:ext xmlns:c16="http://schemas.microsoft.com/office/drawing/2014/chart" uri="{C3380CC4-5D6E-409C-BE32-E72D297353CC}">
              <c16:uniqueId val="{00000000-2A46-4B02-A6B6-92D4E2851114}"/>
            </c:ext>
          </c:extLst>
        </c:ser>
        <c:ser>
          <c:idx val="1"/>
          <c:order val="1"/>
          <c:tx>
            <c:strRef>
              <c:f>'2c-Graphs'!$O$36</c:f>
              <c:strCache>
                <c:ptCount val="1"/>
                <c:pt idx="0">
                  <c:v>No</c:v>
                </c:pt>
              </c:strCache>
            </c:strRef>
          </c:tx>
          <c:spPr>
            <a:solidFill>
              <a:schemeClr val="accent2"/>
            </a:solidFill>
            <a:ln>
              <a:noFill/>
            </a:ln>
            <a:effectLst/>
          </c:spPr>
          <c:invertIfNegative val="0"/>
          <c:cat>
            <c:strRef>
              <c:f>'2c-Graphs'!$M$37</c:f>
              <c:strCache>
                <c:ptCount val="1"/>
                <c:pt idx="0">
                  <c:v>Open Software</c:v>
                </c:pt>
              </c:strCache>
            </c:strRef>
          </c:cat>
          <c:val>
            <c:numRef>
              <c:f>'2c-Graphs'!$O$37</c:f>
              <c:numCache>
                <c:formatCode>0%</c:formatCode>
                <c:ptCount val="1"/>
                <c:pt idx="0">
                  <c:v>5.8935361216730035E-2</c:v>
                </c:pt>
              </c:numCache>
            </c:numRef>
          </c:val>
          <c:extLst>
            <c:ext xmlns:c16="http://schemas.microsoft.com/office/drawing/2014/chart" uri="{C3380CC4-5D6E-409C-BE32-E72D297353CC}">
              <c16:uniqueId val="{00000001-2A46-4B02-A6B6-92D4E2851114}"/>
            </c:ext>
          </c:extLst>
        </c:ser>
        <c:ser>
          <c:idx val="2"/>
          <c:order val="2"/>
          <c:tx>
            <c:strRef>
              <c:f>'2c-Graphs'!$P$36</c:f>
              <c:strCache>
                <c:ptCount val="1"/>
                <c:pt idx="0">
                  <c:v>N/A</c:v>
                </c:pt>
              </c:strCache>
            </c:strRef>
          </c:tx>
          <c:spPr>
            <a:solidFill>
              <a:schemeClr val="accent3"/>
            </a:solidFill>
            <a:ln>
              <a:noFill/>
            </a:ln>
            <a:effectLst/>
          </c:spPr>
          <c:invertIfNegative val="0"/>
          <c:cat>
            <c:strRef>
              <c:f>'2c-Graphs'!$M$37</c:f>
              <c:strCache>
                <c:ptCount val="1"/>
                <c:pt idx="0">
                  <c:v>Open Software</c:v>
                </c:pt>
              </c:strCache>
            </c:strRef>
          </c:cat>
          <c:val>
            <c:numRef>
              <c:f>'2c-Graphs'!$P$37</c:f>
              <c:numCache>
                <c:formatCode>0%</c:formatCode>
                <c:ptCount val="1"/>
                <c:pt idx="0">
                  <c:v>0.77946768060836502</c:v>
                </c:pt>
              </c:numCache>
            </c:numRef>
          </c:val>
          <c:extLst>
            <c:ext xmlns:c16="http://schemas.microsoft.com/office/drawing/2014/chart" uri="{C3380CC4-5D6E-409C-BE32-E72D297353CC}">
              <c16:uniqueId val="{00000002-2A46-4B02-A6B6-92D4E2851114}"/>
            </c:ext>
          </c:extLst>
        </c:ser>
        <c:dLbls>
          <c:showLegendKey val="0"/>
          <c:showVal val="0"/>
          <c:showCatName val="0"/>
          <c:showSerName val="0"/>
          <c:showPercent val="0"/>
          <c:showBubbleSize val="0"/>
        </c:dLbls>
        <c:gapWidth val="150"/>
        <c:overlap val="100"/>
        <c:axId val="1988141247"/>
        <c:axId val="1988141663"/>
      </c:barChart>
      <c:catAx>
        <c:axId val="198814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141663"/>
        <c:crosses val="autoZero"/>
        <c:auto val="1"/>
        <c:lblAlgn val="ctr"/>
        <c:lblOffset val="100"/>
        <c:noMultiLvlLbl val="0"/>
      </c:catAx>
      <c:valAx>
        <c:axId val="19881416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14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Access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'2c-Graphs'!$B$73</c:f>
              <c:strCache>
                <c:ptCount val="1"/>
                <c:pt idx="0">
                  <c:v>Yes</c:v>
                </c:pt>
              </c:strCache>
            </c:strRef>
          </c:tx>
          <c:spPr>
            <a:solidFill>
              <a:schemeClr val="accent1"/>
            </a:solidFill>
            <a:ln>
              <a:noFill/>
            </a:ln>
            <a:effectLst/>
          </c:spPr>
          <c:invertIfNegative val="0"/>
          <c:cat>
            <c:strRef>
              <c:f>'2c-Graphs'!$A$74</c:f>
              <c:strCache>
                <c:ptCount val="1"/>
                <c:pt idx="0">
                  <c:v>Open Access</c:v>
                </c:pt>
              </c:strCache>
            </c:strRef>
          </c:cat>
          <c:val>
            <c:numRef>
              <c:f>'2c-Graphs'!$B$74</c:f>
              <c:numCache>
                <c:formatCode>0%</c:formatCode>
                <c:ptCount val="1"/>
                <c:pt idx="0">
                  <c:v>0.68036529680365299</c:v>
                </c:pt>
              </c:numCache>
            </c:numRef>
          </c:val>
          <c:extLst>
            <c:ext xmlns:c16="http://schemas.microsoft.com/office/drawing/2014/chart" uri="{C3380CC4-5D6E-409C-BE32-E72D297353CC}">
              <c16:uniqueId val="{00000000-11A5-484F-831B-FFC618FF3516}"/>
            </c:ext>
          </c:extLst>
        </c:ser>
        <c:ser>
          <c:idx val="1"/>
          <c:order val="1"/>
          <c:tx>
            <c:strRef>
              <c:f>'2c-Graphs'!$C$73</c:f>
              <c:strCache>
                <c:ptCount val="1"/>
                <c:pt idx="0">
                  <c:v>No</c:v>
                </c:pt>
              </c:strCache>
            </c:strRef>
          </c:tx>
          <c:spPr>
            <a:solidFill>
              <a:schemeClr val="accent2"/>
            </a:solidFill>
            <a:ln>
              <a:noFill/>
            </a:ln>
            <a:effectLst/>
          </c:spPr>
          <c:invertIfNegative val="0"/>
          <c:cat>
            <c:strRef>
              <c:f>'2c-Graphs'!$A$74</c:f>
              <c:strCache>
                <c:ptCount val="1"/>
                <c:pt idx="0">
                  <c:v>Open Access</c:v>
                </c:pt>
              </c:strCache>
            </c:strRef>
          </c:cat>
          <c:val>
            <c:numRef>
              <c:f>'2c-Graphs'!$C$74</c:f>
              <c:numCache>
                <c:formatCode>0%</c:formatCode>
                <c:ptCount val="1"/>
                <c:pt idx="0">
                  <c:v>0.31963470319634701</c:v>
                </c:pt>
              </c:numCache>
            </c:numRef>
          </c:val>
          <c:extLst>
            <c:ext xmlns:c16="http://schemas.microsoft.com/office/drawing/2014/chart" uri="{C3380CC4-5D6E-409C-BE32-E72D297353CC}">
              <c16:uniqueId val="{00000001-11A5-484F-831B-FFC618FF3516}"/>
            </c:ext>
          </c:extLst>
        </c:ser>
        <c:dLbls>
          <c:showLegendKey val="0"/>
          <c:showVal val="0"/>
          <c:showCatName val="0"/>
          <c:showSerName val="0"/>
          <c:showPercent val="0"/>
          <c:showBubbleSize val="0"/>
        </c:dLbls>
        <c:gapWidth val="150"/>
        <c:overlap val="100"/>
        <c:axId val="1912551103"/>
        <c:axId val="1912545695"/>
      </c:barChart>
      <c:catAx>
        <c:axId val="191255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45695"/>
        <c:crosses val="autoZero"/>
        <c:auto val="1"/>
        <c:lblAlgn val="ctr"/>
        <c:lblOffset val="100"/>
        <c:noMultiLvlLbl val="0"/>
      </c:catAx>
      <c:valAx>
        <c:axId val="19125456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Book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'2c-Graphs'!$G$73</c:f>
              <c:strCache>
                <c:ptCount val="1"/>
                <c:pt idx="0">
                  <c:v>Yes</c:v>
                </c:pt>
              </c:strCache>
            </c:strRef>
          </c:tx>
          <c:spPr>
            <a:solidFill>
              <a:schemeClr val="accent1"/>
            </a:solidFill>
            <a:ln>
              <a:noFill/>
            </a:ln>
            <a:effectLst/>
          </c:spPr>
          <c:invertIfNegative val="0"/>
          <c:cat>
            <c:strRef>
              <c:f>'2c-Graphs'!$F$74</c:f>
              <c:strCache>
                <c:ptCount val="1"/>
                <c:pt idx="0">
                  <c:v>Book Review</c:v>
                </c:pt>
              </c:strCache>
            </c:strRef>
          </c:cat>
          <c:val>
            <c:numRef>
              <c:f>'2c-Graphs'!$G$74</c:f>
              <c:numCache>
                <c:formatCode>0%</c:formatCode>
                <c:ptCount val="1"/>
                <c:pt idx="0">
                  <c:v>3.1963470319634701E-2</c:v>
                </c:pt>
              </c:numCache>
            </c:numRef>
          </c:val>
          <c:extLst>
            <c:ext xmlns:c16="http://schemas.microsoft.com/office/drawing/2014/chart" uri="{C3380CC4-5D6E-409C-BE32-E72D297353CC}">
              <c16:uniqueId val="{00000000-CEA4-4005-A960-05BAC6DD080B}"/>
            </c:ext>
          </c:extLst>
        </c:ser>
        <c:ser>
          <c:idx val="1"/>
          <c:order val="1"/>
          <c:tx>
            <c:strRef>
              <c:f>'2c-Graphs'!$H$73</c:f>
              <c:strCache>
                <c:ptCount val="1"/>
                <c:pt idx="0">
                  <c:v>No</c:v>
                </c:pt>
              </c:strCache>
            </c:strRef>
          </c:tx>
          <c:spPr>
            <a:solidFill>
              <a:schemeClr val="accent2"/>
            </a:solidFill>
            <a:ln>
              <a:noFill/>
            </a:ln>
            <a:effectLst/>
          </c:spPr>
          <c:invertIfNegative val="0"/>
          <c:cat>
            <c:strRef>
              <c:f>'2c-Graphs'!$F$74</c:f>
              <c:strCache>
                <c:ptCount val="1"/>
                <c:pt idx="0">
                  <c:v>Book Review</c:v>
                </c:pt>
              </c:strCache>
            </c:strRef>
          </c:cat>
          <c:val>
            <c:numRef>
              <c:f>'2c-Graphs'!$H$74</c:f>
              <c:numCache>
                <c:formatCode>0%</c:formatCode>
                <c:ptCount val="1"/>
                <c:pt idx="0">
                  <c:v>0.96803652968036524</c:v>
                </c:pt>
              </c:numCache>
            </c:numRef>
          </c:val>
          <c:extLst>
            <c:ext xmlns:c16="http://schemas.microsoft.com/office/drawing/2014/chart" uri="{C3380CC4-5D6E-409C-BE32-E72D297353CC}">
              <c16:uniqueId val="{00000001-CEA4-4005-A960-05BAC6DD080B}"/>
            </c:ext>
          </c:extLst>
        </c:ser>
        <c:dLbls>
          <c:showLegendKey val="0"/>
          <c:showVal val="0"/>
          <c:showCatName val="0"/>
          <c:showSerName val="0"/>
          <c:showPercent val="0"/>
          <c:showBubbleSize val="0"/>
        </c:dLbls>
        <c:gapWidth val="150"/>
        <c:overlap val="100"/>
        <c:axId val="1905754207"/>
        <c:axId val="1905750047"/>
      </c:barChart>
      <c:catAx>
        <c:axId val="190575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50047"/>
        <c:crosses val="autoZero"/>
        <c:auto val="1"/>
        <c:lblAlgn val="ctr"/>
        <c:lblOffset val="100"/>
        <c:noMultiLvlLbl val="0"/>
      </c:catAx>
      <c:valAx>
        <c:axId val="1905750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54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Computational/Quantitative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'2c-Graphs'!$L$73</c:f>
              <c:strCache>
                <c:ptCount val="1"/>
                <c:pt idx="0">
                  <c:v>Yes</c:v>
                </c:pt>
              </c:strCache>
            </c:strRef>
          </c:tx>
          <c:spPr>
            <a:solidFill>
              <a:schemeClr val="accent1"/>
            </a:solidFill>
            <a:ln>
              <a:noFill/>
            </a:ln>
            <a:effectLst/>
          </c:spPr>
          <c:invertIfNegative val="0"/>
          <c:cat>
            <c:strRef>
              <c:f>'2c-Graphs'!$K$74</c:f>
              <c:strCache>
                <c:ptCount val="1"/>
                <c:pt idx="0">
                  <c:v>Computational/Quantitative</c:v>
                </c:pt>
              </c:strCache>
            </c:strRef>
          </c:cat>
          <c:val>
            <c:numRef>
              <c:f>'2c-Graphs'!$L$74</c:f>
              <c:numCache>
                <c:formatCode>0%</c:formatCode>
                <c:ptCount val="1"/>
                <c:pt idx="0">
                  <c:v>0.47488584474885842</c:v>
                </c:pt>
              </c:numCache>
            </c:numRef>
          </c:val>
          <c:extLst>
            <c:ext xmlns:c16="http://schemas.microsoft.com/office/drawing/2014/chart" uri="{C3380CC4-5D6E-409C-BE32-E72D297353CC}">
              <c16:uniqueId val="{00000000-6B8D-4C44-ABA8-076C0C56A2E0}"/>
            </c:ext>
          </c:extLst>
        </c:ser>
        <c:ser>
          <c:idx val="1"/>
          <c:order val="1"/>
          <c:tx>
            <c:strRef>
              <c:f>'2c-Graphs'!$M$73</c:f>
              <c:strCache>
                <c:ptCount val="1"/>
                <c:pt idx="0">
                  <c:v>No</c:v>
                </c:pt>
              </c:strCache>
            </c:strRef>
          </c:tx>
          <c:spPr>
            <a:solidFill>
              <a:schemeClr val="accent2"/>
            </a:solidFill>
            <a:ln>
              <a:noFill/>
            </a:ln>
            <a:effectLst/>
          </c:spPr>
          <c:invertIfNegative val="0"/>
          <c:cat>
            <c:strRef>
              <c:f>'2c-Graphs'!$K$74</c:f>
              <c:strCache>
                <c:ptCount val="1"/>
                <c:pt idx="0">
                  <c:v>Computational/Quantitative</c:v>
                </c:pt>
              </c:strCache>
            </c:strRef>
          </c:cat>
          <c:val>
            <c:numRef>
              <c:f>'2c-Graphs'!$M$74</c:f>
              <c:numCache>
                <c:formatCode>0%</c:formatCode>
                <c:ptCount val="1"/>
                <c:pt idx="0">
                  <c:v>0.47488584474885842</c:v>
                </c:pt>
              </c:numCache>
            </c:numRef>
          </c:val>
          <c:extLst>
            <c:ext xmlns:c16="http://schemas.microsoft.com/office/drawing/2014/chart" uri="{C3380CC4-5D6E-409C-BE32-E72D297353CC}">
              <c16:uniqueId val="{00000001-6B8D-4C44-ABA8-076C0C56A2E0}"/>
            </c:ext>
          </c:extLst>
        </c:ser>
        <c:ser>
          <c:idx val="2"/>
          <c:order val="2"/>
          <c:tx>
            <c:strRef>
              <c:f>'2c-Graphs'!$N$73</c:f>
              <c:strCache>
                <c:ptCount val="1"/>
                <c:pt idx="0">
                  <c:v>N/A</c:v>
                </c:pt>
              </c:strCache>
            </c:strRef>
          </c:tx>
          <c:spPr>
            <a:solidFill>
              <a:schemeClr val="accent3"/>
            </a:solidFill>
            <a:ln>
              <a:noFill/>
            </a:ln>
            <a:effectLst/>
          </c:spPr>
          <c:invertIfNegative val="0"/>
          <c:cat>
            <c:strRef>
              <c:f>'2c-Graphs'!$K$74</c:f>
              <c:strCache>
                <c:ptCount val="1"/>
                <c:pt idx="0">
                  <c:v>Computational/Quantitative</c:v>
                </c:pt>
              </c:strCache>
            </c:strRef>
          </c:cat>
          <c:val>
            <c:numRef>
              <c:f>'2c-Graphs'!$N$74</c:f>
              <c:numCache>
                <c:formatCode>0%</c:formatCode>
                <c:ptCount val="1"/>
                <c:pt idx="0">
                  <c:v>5.0228310502283102E-2</c:v>
                </c:pt>
              </c:numCache>
            </c:numRef>
          </c:val>
          <c:extLst>
            <c:ext xmlns:c16="http://schemas.microsoft.com/office/drawing/2014/chart" uri="{C3380CC4-5D6E-409C-BE32-E72D297353CC}">
              <c16:uniqueId val="{00000002-6B8D-4C44-ABA8-076C0C56A2E0}"/>
            </c:ext>
          </c:extLst>
        </c:ser>
        <c:dLbls>
          <c:showLegendKey val="0"/>
          <c:showVal val="0"/>
          <c:showCatName val="0"/>
          <c:showSerName val="0"/>
          <c:showPercent val="0"/>
          <c:showBubbleSize val="0"/>
        </c:dLbls>
        <c:gapWidth val="150"/>
        <c:overlap val="100"/>
        <c:axId val="1918727263"/>
        <c:axId val="1918724767"/>
      </c:barChart>
      <c:catAx>
        <c:axId val="191872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724767"/>
        <c:crosses val="autoZero"/>
        <c:auto val="1"/>
        <c:lblAlgn val="ctr"/>
        <c:lblOffset val="100"/>
        <c:noMultiLvlLbl val="0"/>
      </c:catAx>
      <c:valAx>
        <c:axId val="19187247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727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'2c-Graphs'!$B$76</c:f>
              <c:strCache>
                <c:ptCount val="1"/>
                <c:pt idx="0">
                  <c:v>Yes</c:v>
                </c:pt>
              </c:strCache>
            </c:strRef>
          </c:tx>
          <c:spPr>
            <a:solidFill>
              <a:schemeClr val="accent1"/>
            </a:solidFill>
            <a:ln>
              <a:noFill/>
            </a:ln>
            <a:effectLst/>
          </c:spPr>
          <c:invertIfNegative val="0"/>
          <c:cat>
            <c:strRef>
              <c:f>'2c-Graphs'!$A$77</c:f>
              <c:strCache>
                <c:ptCount val="1"/>
                <c:pt idx="0">
                  <c:v>Open Data</c:v>
                </c:pt>
              </c:strCache>
            </c:strRef>
          </c:cat>
          <c:val>
            <c:numRef>
              <c:f>'2c-Graphs'!$B$77</c:f>
              <c:numCache>
                <c:formatCode>0%</c:formatCode>
                <c:ptCount val="1"/>
                <c:pt idx="0">
                  <c:v>0.38356164383561642</c:v>
                </c:pt>
              </c:numCache>
            </c:numRef>
          </c:val>
          <c:extLst>
            <c:ext xmlns:c16="http://schemas.microsoft.com/office/drawing/2014/chart" uri="{C3380CC4-5D6E-409C-BE32-E72D297353CC}">
              <c16:uniqueId val="{00000000-90C0-4FA1-AEAC-11467372DDD9}"/>
            </c:ext>
          </c:extLst>
        </c:ser>
        <c:ser>
          <c:idx val="1"/>
          <c:order val="1"/>
          <c:tx>
            <c:strRef>
              <c:f>'2c-Graphs'!$C$76</c:f>
              <c:strCache>
                <c:ptCount val="1"/>
                <c:pt idx="0">
                  <c:v>No</c:v>
                </c:pt>
              </c:strCache>
            </c:strRef>
          </c:tx>
          <c:spPr>
            <a:solidFill>
              <a:schemeClr val="accent2"/>
            </a:solidFill>
            <a:ln>
              <a:noFill/>
            </a:ln>
            <a:effectLst/>
          </c:spPr>
          <c:invertIfNegative val="0"/>
          <c:cat>
            <c:strRef>
              <c:f>'2c-Graphs'!$A$77</c:f>
              <c:strCache>
                <c:ptCount val="1"/>
                <c:pt idx="0">
                  <c:v>Open Data</c:v>
                </c:pt>
              </c:strCache>
            </c:strRef>
          </c:cat>
          <c:val>
            <c:numRef>
              <c:f>'2c-Graphs'!$C$77</c:f>
              <c:numCache>
                <c:formatCode>0%</c:formatCode>
                <c:ptCount val="1"/>
                <c:pt idx="0">
                  <c:v>0.14611872146118721</c:v>
                </c:pt>
              </c:numCache>
            </c:numRef>
          </c:val>
          <c:extLst>
            <c:ext xmlns:c16="http://schemas.microsoft.com/office/drawing/2014/chart" uri="{C3380CC4-5D6E-409C-BE32-E72D297353CC}">
              <c16:uniqueId val="{00000001-90C0-4FA1-AEAC-11467372DDD9}"/>
            </c:ext>
          </c:extLst>
        </c:ser>
        <c:ser>
          <c:idx val="2"/>
          <c:order val="2"/>
          <c:tx>
            <c:strRef>
              <c:f>'2c-Graphs'!$D$76</c:f>
              <c:strCache>
                <c:ptCount val="1"/>
                <c:pt idx="0">
                  <c:v>N/A</c:v>
                </c:pt>
              </c:strCache>
            </c:strRef>
          </c:tx>
          <c:spPr>
            <a:solidFill>
              <a:schemeClr val="accent3"/>
            </a:solidFill>
            <a:ln>
              <a:noFill/>
            </a:ln>
            <a:effectLst/>
          </c:spPr>
          <c:invertIfNegative val="0"/>
          <c:cat>
            <c:strRef>
              <c:f>'2c-Graphs'!$A$77</c:f>
              <c:strCache>
                <c:ptCount val="1"/>
                <c:pt idx="0">
                  <c:v>Open Data</c:v>
                </c:pt>
              </c:strCache>
            </c:strRef>
          </c:cat>
          <c:val>
            <c:numRef>
              <c:f>'2c-Graphs'!$D$77</c:f>
              <c:numCache>
                <c:formatCode>0%</c:formatCode>
                <c:ptCount val="1"/>
                <c:pt idx="0">
                  <c:v>0.47031963470319632</c:v>
                </c:pt>
              </c:numCache>
            </c:numRef>
          </c:val>
          <c:extLst>
            <c:ext xmlns:c16="http://schemas.microsoft.com/office/drawing/2014/chart" uri="{C3380CC4-5D6E-409C-BE32-E72D297353CC}">
              <c16:uniqueId val="{00000002-90C0-4FA1-AEAC-11467372DDD9}"/>
            </c:ext>
          </c:extLst>
        </c:ser>
        <c:dLbls>
          <c:showLegendKey val="0"/>
          <c:showVal val="0"/>
          <c:showCatName val="0"/>
          <c:showSerName val="0"/>
          <c:showPercent val="0"/>
          <c:showBubbleSize val="0"/>
        </c:dLbls>
        <c:gapWidth val="150"/>
        <c:overlap val="100"/>
        <c:axId val="1988163711"/>
        <c:axId val="1988164959"/>
      </c:barChart>
      <c:catAx>
        <c:axId val="198816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164959"/>
        <c:crosses val="autoZero"/>
        <c:auto val="1"/>
        <c:lblAlgn val="ctr"/>
        <c:lblOffset val="100"/>
        <c:noMultiLvlLbl val="0"/>
      </c:catAx>
      <c:valAx>
        <c:axId val="1988164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16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'2c-Graphs'!$H$76</c:f>
              <c:strCache>
                <c:ptCount val="1"/>
                <c:pt idx="0">
                  <c:v>Yes</c:v>
                </c:pt>
              </c:strCache>
            </c:strRef>
          </c:tx>
          <c:spPr>
            <a:solidFill>
              <a:schemeClr val="accent1"/>
            </a:solidFill>
            <a:ln>
              <a:noFill/>
            </a:ln>
            <a:effectLst/>
          </c:spPr>
          <c:invertIfNegative val="0"/>
          <c:cat>
            <c:strRef>
              <c:f>'2c-Graphs'!$G$77</c:f>
              <c:strCache>
                <c:ptCount val="1"/>
                <c:pt idx="0">
                  <c:v>Open Code</c:v>
                </c:pt>
              </c:strCache>
            </c:strRef>
          </c:cat>
          <c:val>
            <c:numRef>
              <c:f>'2c-Graphs'!$H$77</c:f>
              <c:numCache>
                <c:formatCode>0%</c:formatCode>
                <c:ptCount val="1"/>
                <c:pt idx="0">
                  <c:v>0.19178082191780821</c:v>
                </c:pt>
              </c:numCache>
            </c:numRef>
          </c:val>
          <c:extLst>
            <c:ext xmlns:c16="http://schemas.microsoft.com/office/drawing/2014/chart" uri="{C3380CC4-5D6E-409C-BE32-E72D297353CC}">
              <c16:uniqueId val="{00000000-549E-4DD2-81C8-09345C77E7CB}"/>
            </c:ext>
          </c:extLst>
        </c:ser>
        <c:ser>
          <c:idx val="1"/>
          <c:order val="1"/>
          <c:tx>
            <c:strRef>
              <c:f>'2c-Graphs'!$I$76</c:f>
              <c:strCache>
                <c:ptCount val="1"/>
                <c:pt idx="0">
                  <c:v>No</c:v>
                </c:pt>
              </c:strCache>
            </c:strRef>
          </c:tx>
          <c:spPr>
            <a:solidFill>
              <a:schemeClr val="accent2"/>
            </a:solidFill>
            <a:ln>
              <a:noFill/>
            </a:ln>
            <a:effectLst/>
          </c:spPr>
          <c:invertIfNegative val="0"/>
          <c:cat>
            <c:strRef>
              <c:f>'2c-Graphs'!$G$77</c:f>
              <c:strCache>
                <c:ptCount val="1"/>
                <c:pt idx="0">
                  <c:v>Open Code</c:v>
                </c:pt>
              </c:strCache>
            </c:strRef>
          </c:cat>
          <c:val>
            <c:numRef>
              <c:f>'2c-Graphs'!$I$77</c:f>
              <c:numCache>
                <c:formatCode>0%</c:formatCode>
                <c:ptCount val="1"/>
                <c:pt idx="0">
                  <c:v>0.28310502283105021</c:v>
                </c:pt>
              </c:numCache>
            </c:numRef>
          </c:val>
          <c:extLst>
            <c:ext xmlns:c16="http://schemas.microsoft.com/office/drawing/2014/chart" uri="{C3380CC4-5D6E-409C-BE32-E72D297353CC}">
              <c16:uniqueId val="{00000001-549E-4DD2-81C8-09345C77E7CB}"/>
            </c:ext>
          </c:extLst>
        </c:ser>
        <c:ser>
          <c:idx val="2"/>
          <c:order val="2"/>
          <c:tx>
            <c:strRef>
              <c:f>'2c-Graphs'!$J$76</c:f>
              <c:strCache>
                <c:ptCount val="1"/>
                <c:pt idx="0">
                  <c:v>N/A</c:v>
                </c:pt>
              </c:strCache>
            </c:strRef>
          </c:tx>
          <c:spPr>
            <a:solidFill>
              <a:schemeClr val="accent3"/>
            </a:solidFill>
            <a:ln>
              <a:noFill/>
            </a:ln>
            <a:effectLst/>
          </c:spPr>
          <c:invertIfNegative val="0"/>
          <c:cat>
            <c:strRef>
              <c:f>'2c-Graphs'!$G$77</c:f>
              <c:strCache>
                <c:ptCount val="1"/>
                <c:pt idx="0">
                  <c:v>Open Code</c:v>
                </c:pt>
              </c:strCache>
            </c:strRef>
          </c:cat>
          <c:val>
            <c:numRef>
              <c:f>'2c-Graphs'!$J$77</c:f>
              <c:numCache>
                <c:formatCode>0%</c:formatCode>
                <c:ptCount val="1"/>
                <c:pt idx="0">
                  <c:v>0.52511415525114158</c:v>
                </c:pt>
              </c:numCache>
            </c:numRef>
          </c:val>
          <c:extLst>
            <c:ext xmlns:c16="http://schemas.microsoft.com/office/drawing/2014/chart" uri="{C3380CC4-5D6E-409C-BE32-E72D297353CC}">
              <c16:uniqueId val="{00000002-549E-4DD2-81C8-09345C77E7CB}"/>
            </c:ext>
          </c:extLst>
        </c:ser>
        <c:dLbls>
          <c:showLegendKey val="0"/>
          <c:showVal val="0"/>
          <c:showCatName val="0"/>
          <c:showSerName val="0"/>
          <c:showPercent val="0"/>
          <c:showBubbleSize val="0"/>
        </c:dLbls>
        <c:gapWidth val="150"/>
        <c:overlap val="100"/>
        <c:axId val="2064698815"/>
        <c:axId val="2064700063"/>
      </c:barChart>
      <c:catAx>
        <c:axId val="206469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00063"/>
        <c:crosses val="autoZero"/>
        <c:auto val="1"/>
        <c:lblAlgn val="ctr"/>
        <c:lblOffset val="100"/>
        <c:noMultiLvlLbl val="0"/>
      </c:catAx>
      <c:valAx>
        <c:axId val="20647000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98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Software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'2c-Graphs'!$N$76</c:f>
              <c:strCache>
                <c:ptCount val="1"/>
                <c:pt idx="0">
                  <c:v>Yes</c:v>
                </c:pt>
              </c:strCache>
            </c:strRef>
          </c:tx>
          <c:spPr>
            <a:solidFill>
              <a:schemeClr val="accent1"/>
            </a:solidFill>
            <a:ln>
              <a:noFill/>
            </a:ln>
            <a:effectLst/>
          </c:spPr>
          <c:invertIfNegative val="0"/>
          <c:cat>
            <c:strRef>
              <c:f>'2c-Graphs'!$M$77</c:f>
              <c:strCache>
                <c:ptCount val="1"/>
                <c:pt idx="0">
                  <c:v>Open Software</c:v>
                </c:pt>
              </c:strCache>
            </c:strRef>
          </c:cat>
          <c:val>
            <c:numRef>
              <c:f>'2c-Graphs'!$N$77</c:f>
              <c:numCache>
                <c:formatCode>0%</c:formatCode>
                <c:ptCount val="1"/>
                <c:pt idx="0">
                  <c:v>0.38356164383561642</c:v>
                </c:pt>
              </c:numCache>
            </c:numRef>
          </c:val>
          <c:extLst>
            <c:ext xmlns:c16="http://schemas.microsoft.com/office/drawing/2014/chart" uri="{C3380CC4-5D6E-409C-BE32-E72D297353CC}">
              <c16:uniqueId val="{00000000-E6C9-4A9D-9B11-661B0C22DA3B}"/>
            </c:ext>
          </c:extLst>
        </c:ser>
        <c:ser>
          <c:idx val="1"/>
          <c:order val="1"/>
          <c:tx>
            <c:strRef>
              <c:f>'2c-Graphs'!$O$76</c:f>
              <c:strCache>
                <c:ptCount val="1"/>
                <c:pt idx="0">
                  <c:v>No</c:v>
                </c:pt>
              </c:strCache>
            </c:strRef>
          </c:tx>
          <c:spPr>
            <a:solidFill>
              <a:schemeClr val="accent2"/>
            </a:solidFill>
            <a:ln>
              <a:noFill/>
            </a:ln>
            <a:effectLst/>
          </c:spPr>
          <c:invertIfNegative val="0"/>
          <c:cat>
            <c:strRef>
              <c:f>'2c-Graphs'!$M$77</c:f>
              <c:strCache>
                <c:ptCount val="1"/>
                <c:pt idx="0">
                  <c:v>Open Software</c:v>
                </c:pt>
              </c:strCache>
            </c:strRef>
          </c:cat>
          <c:val>
            <c:numRef>
              <c:f>'2c-Graphs'!$O$77</c:f>
              <c:numCache>
                <c:formatCode>0%</c:formatCode>
                <c:ptCount val="1"/>
                <c:pt idx="0">
                  <c:v>0.11872146118721461</c:v>
                </c:pt>
              </c:numCache>
            </c:numRef>
          </c:val>
          <c:extLst>
            <c:ext xmlns:c16="http://schemas.microsoft.com/office/drawing/2014/chart" uri="{C3380CC4-5D6E-409C-BE32-E72D297353CC}">
              <c16:uniqueId val="{00000001-E6C9-4A9D-9B11-661B0C22DA3B}"/>
            </c:ext>
          </c:extLst>
        </c:ser>
        <c:ser>
          <c:idx val="2"/>
          <c:order val="2"/>
          <c:tx>
            <c:strRef>
              <c:f>'2c-Graphs'!$P$76</c:f>
              <c:strCache>
                <c:ptCount val="1"/>
                <c:pt idx="0">
                  <c:v>N/A</c:v>
                </c:pt>
              </c:strCache>
            </c:strRef>
          </c:tx>
          <c:spPr>
            <a:solidFill>
              <a:schemeClr val="accent3"/>
            </a:solidFill>
            <a:ln>
              <a:noFill/>
            </a:ln>
            <a:effectLst/>
          </c:spPr>
          <c:invertIfNegative val="0"/>
          <c:cat>
            <c:strRef>
              <c:f>'2c-Graphs'!$M$77</c:f>
              <c:strCache>
                <c:ptCount val="1"/>
                <c:pt idx="0">
                  <c:v>Open Software</c:v>
                </c:pt>
              </c:strCache>
            </c:strRef>
          </c:cat>
          <c:val>
            <c:numRef>
              <c:f>'2c-Graphs'!$P$77</c:f>
              <c:numCache>
                <c:formatCode>0%</c:formatCode>
                <c:ptCount val="1"/>
                <c:pt idx="0">
                  <c:v>0.49771689497716892</c:v>
                </c:pt>
              </c:numCache>
            </c:numRef>
          </c:val>
          <c:extLst>
            <c:ext xmlns:c16="http://schemas.microsoft.com/office/drawing/2014/chart" uri="{C3380CC4-5D6E-409C-BE32-E72D297353CC}">
              <c16:uniqueId val="{00000002-E6C9-4A9D-9B11-661B0C22DA3B}"/>
            </c:ext>
          </c:extLst>
        </c:ser>
        <c:dLbls>
          <c:showLegendKey val="0"/>
          <c:showVal val="0"/>
          <c:showCatName val="0"/>
          <c:showSerName val="0"/>
          <c:showPercent val="0"/>
          <c:showBubbleSize val="0"/>
        </c:dLbls>
        <c:gapWidth val="150"/>
        <c:overlap val="100"/>
        <c:axId val="116208143"/>
        <c:axId val="116212719"/>
      </c:barChart>
      <c:catAx>
        <c:axId val="11620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2719"/>
        <c:crosses val="autoZero"/>
        <c:auto val="1"/>
        <c:lblAlgn val="ctr"/>
        <c:lblOffset val="100"/>
        <c:noMultiLvlLbl val="0"/>
      </c:catAx>
      <c:valAx>
        <c:axId val="1162127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8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Access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'2c-Graphs'!$B$112</c:f>
              <c:strCache>
                <c:ptCount val="1"/>
                <c:pt idx="0">
                  <c:v>Yes</c:v>
                </c:pt>
              </c:strCache>
            </c:strRef>
          </c:tx>
          <c:spPr>
            <a:solidFill>
              <a:schemeClr val="accent1"/>
            </a:solidFill>
            <a:ln>
              <a:noFill/>
            </a:ln>
            <a:effectLst/>
          </c:spPr>
          <c:invertIfNegative val="0"/>
          <c:cat>
            <c:strRef>
              <c:f>'2c-Graphs'!$A$113</c:f>
              <c:strCache>
                <c:ptCount val="1"/>
                <c:pt idx="0">
                  <c:v>Open Access</c:v>
                </c:pt>
              </c:strCache>
            </c:strRef>
          </c:cat>
          <c:val>
            <c:numRef>
              <c:f>'2c-Graphs'!$B$113</c:f>
              <c:numCache>
                <c:formatCode>0%</c:formatCode>
                <c:ptCount val="1"/>
                <c:pt idx="0">
                  <c:v>0.19218241042345277</c:v>
                </c:pt>
              </c:numCache>
            </c:numRef>
          </c:val>
          <c:extLst>
            <c:ext xmlns:c16="http://schemas.microsoft.com/office/drawing/2014/chart" uri="{C3380CC4-5D6E-409C-BE32-E72D297353CC}">
              <c16:uniqueId val="{00000000-FCC2-4EFC-A26A-F7321DDFB94B}"/>
            </c:ext>
          </c:extLst>
        </c:ser>
        <c:ser>
          <c:idx val="1"/>
          <c:order val="1"/>
          <c:tx>
            <c:strRef>
              <c:f>'2c-Graphs'!$C$112</c:f>
              <c:strCache>
                <c:ptCount val="1"/>
                <c:pt idx="0">
                  <c:v>No</c:v>
                </c:pt>
              </c:strCache>
            </c:strRef>
          </c:tx>
          <c:spPr>
            <a:solidFill>
              <a:schemeClr val="accent2"/>
            </a:solidFill>
            <a:ln>
              <a:noFill/>
            </a:ln>
            <a:effectLst/>
          </c:spPr>
          <c:invertIfNegative val="0"/>
          <c:cat>
            <c:strRef>
              <c:f>'2c-Graphs'!$A$113</c:f>
              <c:strCache>
                <c:ptCount val="1"/>
                <c:pt idx="0">
                  <c:v>Open Access</c:v>
                </c:pt>
              </c:strCache>
            </c:strRef>
          </c:cat>
          <c:val>
            <c:numRef>
              <c:f>'2c-Graphs'!$C$113</c:f>
              <c:numCache>
                <c:formatCode>0%</c:formatCode>
                <c:ptCount val="1"/>
                <c:pt idx="0">
                  <c:v>0.80781758957654726</c:v>
                </c:pt>
              </c:numCache>
            </c:numRef>
          </c:val>
          <c:extLst>
            <c:ext xmlns:c16="http://schemas.microsoft.com/office/drawing/2014/chart" uri="{C3380CC4-5D6E-409C-BE32-E72D297353CC}">
              <c16:uniqueId val="{00000001-FCC2-4EFC-A26A-F7321DDFB94B}"/>
            </c:ext>
          </c:extLst>
        </c:ser>
        <c:dLbls>
          <c:showLegendKey val="0"/>
          <c:showVal val="0"/>
          <c:showCatName val="0"/>
          <c:showSerName val="0"/>
          <c:showPercent val="0"/>
          <c:showBubbleSize val="0"/>
        </c:dLbls>
        <c:gapWidth val="150"/>
        <c:overlap val="100"/>
        <c:axId val="1975504831"/>
        <c:axId val="1975508575"/>
      </c:barChart>
      <c:catAx>
        <c:axId val="197550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508575"/>
        <c:crosses val="autoZero"/>
        <c:auto val="1"/>
        <c:lblAlgn val="ctr"/>
        <c:lblOffset val="100"/>
        <c:noMultiLvlLbl val="0"/>
      </c:catAx>
      <c:valAx>
        <c:axId val="19755085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504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Book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'2c-Graphs'!$F$166:$F$167</c:f>
              <c:strCache>
                <c:ptCount val="2"/>
                <c:pt idx="0">
                  <c:v>Book Review</c:v>
                </c:pt>
                <c:pt idx="1">
                  <c:v>Yes</c:v>
                </c:pt>
              </c:strCache>
            </c:strRef>
          </c:tx>
          <c:spPr>
            <a:solidFill>
              <a:schemeClr val="accent1"/>
            </a:solidFill>
            <a:ln>
              <a:noFill/>
            </a:ln>
            <a:effectLst/>
          </c:spPr>
          <c:invertIfNegative val="0"/>
          <c:cat>
            <c:strRef>
              <c:f>'2c-Graphs'!$E$168:$E$171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'2c-Graphs'!$F$168:$F$171</c:f>
              <c:numCache>
                <c:formatCode>0%</c:formatCode>
                <c:ptCount val="4"/>
                <c:pt idx="0">
                  <c:v>0.10294117647058823</c:v>
                </c:pt>
                <c:pt idx="1">
                  <c:v>0</c:v>
                </c:pt>
                <c:pt idx="2">
                  <c:v>0</c:v>
                </c:pt>
                <c:pt idx="3">
                  <c:v>0</c:v>
                </c:pt>
              </c:numCache>
            </c:numRef>
          </c:val>
          <c:extLst>
            <c:ext xmlns:c16="http://schemas.microsoft.com/office/drawing/2014/chart" uri="{C3380CC4-5D6E-409C-BE32-E72D297353CC}">
              <c16:uniqueId val="{00000000-87BA-4282-8401-783B9334D490}"/>
            </c:ext>
          </c:extLst>
        </c:ser>
        <c:ser>
          <c:idx val="1"/>
          <c:order val="1"/>
          <c:tx>
            <c:strRef>
              <c:f>'2c-Graphs'!$G$166:$G$167</c:f>
              <c:strCache>
                <c:ptCount val="2"/>
                <c:pt idx="0">
                  <c:v>Book Review</c:v>
                </c:pt>
                <c:pt idx="1">
                  <c:v>No</c:v>
                </c:pt>
              </c:strCache>
            </c:strRef>
          </c:tx>
          <c:spPr>
            <a:solidFill>
              <a:schemeClr val="accent2"/>
            </a:solidFill>
            <a:ln>
              <a:noFill/>
            </a:ln>
            <a:effectLst/>
          </c:spPr>
          <c:invertIfNegative val="0"/>
          <c:cat>
            <c:strRef>
              <c:f>'2c-Graphs'!$E$168:$E$171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'2c-Graphs'!$G$168:$G$171</c:f>
              <c:numCache>
                <c:formatCode>0%</c:formatCode>
                <c:ptCount val="4"/>
                <c:pt idx="0">
                  <c:v>0.8970588235294118</c:v>
                </c:pt>
                <c:pt idx="1">
                  <c:v>1</c:v>
                </c:pt>
                <c:pt idx="2">
                  <c:v>1</c:v>
                </c:pt>
                <c:pt idx="3">
                  <c:v>1</c:v>
                </c:pt>
              </c:numCache>
            </c:numRef>
          </c:val>
          <c:extLst>
            <c:ext xmlns:c16="http://schemas.microsoft.com/office/drawing/2014/chart" uri="{C3380CC4-5D6E-409C-BE32-E72D297353CC}">
              <c16:uniqueId val="{00000001-87BA-4282-8401-783B9334D490}"/>
            </c:ext>
          </c:extLst>
        </c:ser>
        <c:dLbls>
          <c:showLegendKey val="0"/>
          <c:showVal val="0"/>
          <c:showCatName val="0"/>
          <c:showSerName val="0"/>
          <c:showPercent val="0"/>
          <c:showBubbleSize val="0"/>
        </c:dLbls>
        <c:gapWidth val="150"/>
        <c:overlap val="100"/>
        <c:axId val="421694015"/>
        <c:axId val="421706495"/>
      </c:barChart>
      <c:catAx>
        <c:axId val="42169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06495"/>
        <c:crosses val="autoZero"/>
        <c:auto val="1"/>
        <c:lblAlgn val="ctr"/>
        <c:lblOffset val="100"/>
        <c:noMultiLvlLbl val="0"/>
      </c:catAx>
      <c:valAx>
        <c:axId val="4217064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94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Book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'2c-Graphs'!$G$112</c:f>
              <c:strCache>
                <c:ptCount val="1"/>
                <c:pt idx="0">
                  <c:v>Yes</c:v>
                </c:pt>
              </c:strCache>
            </c:strRef>
          </c:tx>
          <c:spPr>
            <a:solidFill>
              <a:schemeClr val="accent1"/>
            </a:solidFill>
            <a:ln>
              <a:noFill/>
            </a:ln>
            <a:effectLst/>
          </c:spPr>
          <c:invertIfNegative val="0"/>
          <c:cat>
            <c:strRef>
              <c:f>'2c-Graphs'!$F$113</c:f>
              <c:strCache>
                <c:ptCount val="1"/>
                <c:pt idx="0">
                  <c:v>Book Review</c:v>
                </c:pt>
              </c:strCache>
            </c:strRef>
          </c:cat>
          <c:val>
            <c:numRef>
              <c:f>'2c-Graphs'!$G$113</c:f>
              <c:numCache>
                <c:formatCode>0%</c:formatCode>
                <c:ptCount val="1"/>
                <c:pt idx="0">
                  <c:v>0.24755700325732899</c:v>
                </c:pt>
              </c:numCache>
            </c:numRef>
          </c:val>
          <c:extLst>
            <c:ext xmlns:c16="http://schemas.microsoft.com/office/drawing/2014/chart" uri="{C3380CC4-5D6E-409C-BE32-E72D297353CC}">
              <c16:uniqueId val="{00000000-473A-453B-95B6-4E8B09ABE371}"/>
            </c:ext>
          </c:extLst>
        </c:ser>
        <c:ser>
          <c:idx val="1"/>
          <c:order val="1"/>
          <c:tx>
            <c:strRef>
              <c:f>'2c-Graphs'!$H$112</c:f>
              <c:strCache>
                <c:ptCount val="1"/>
                <c:pt idx="0">
                  <c:v>No</c:v>
                </c:pt>
              </c:strCache>
            </c:strRef>
          </c:tx>
          <c:spPr>
            <a:solidFill>
              <a:schemeClr val="accent2"/>
            </a:solidFill>
            <a:ln>
              <a:noFill/>
            </a:ln>
            <a:effectLst/>
          </c:spPr>
          <c:invertIfNegative val="0"/>
          <c:cat>
            <c:strRef>
              <c:f>'2c-Graphs'!$F$113</c:f>
              <c:strCache>
                <c:ptCount val="1"/>
                <c:pt idx="0">
                  <c:v>Book Review</c:v>
                </c:pt>
              </c:strCache>
            </c:strRef>
          </c:cat>
          <c:val>
            <c:numRef>
              <c:f>'2c-Graphs'!$H$113</c:f>
              <c:numCache>
                <c:formatCode>0%</c:formatCode>
                <c:ptCount val="1"/>
                <c:pt idx="0">
                  <c:v>0.75244299674267101</c:v>
                </c:pt>
              </c:numCache>
            </c:numRef>
          </c:val>
          <c:extLst>
            <c:ext xmlns:c16="http://schemas.microsoft.com/office/drawing/2014/chart" uri="{C3380CC4-5D6E-409C-BE32-E72D297353CC}">
              <c16:uniqueId val="{00000001-473A-453B-95B6-4E8B09ABE371}"/>
            </c:ext>
          </c:extLst>
        </c:ser>
        <c:dLbls>
          <c:showLegendKey val="0"/>
          <c:showVal val="0"/>
          <c:showCatName val="0"/>
          <c:showSerName val="0"/>
          <c:showPercent val="0"/>
          <c:showBubbleSize val="0"/>
        </c:dLbls>
        <c:gapWidth val="150"/>
        <c:overlap val="100"/>
        <c:axId val="1975504415"/>
        <c:axId val="1975506495"/>
      </c:barChart>
      <c:catAx>
        <c:axId val="197550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506495"/>
        <c:crosses val="autoZero"/>
        <c:auto val="1"/>
        <c:lblAlgn val="ctr"/>
        <c:lblOffset val="100"/>
        <c:noMultiLvlLbl val="0"/>
      </c:catAx>
      <c:valAx>
        <c:axId val="19755064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50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Computational/Quantitative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'2c-Graphs'!$L$112</c:f>
              <c:strCache>
                <c:ptCount val="1"/>
                <c:pt idx="0">
                  <c:v>Yes</c:v>
                </c:pt>
              </c:strCache>
            </c:strRef>
          </c:tx>
          <c:spPr>
            <a:solidFill>
              <a:schemeClr val="accent1"/>
            </a:solidFill>
            <a:ln>
              <a:noFill/>
            </a:ln>
            <a:effectLst/>
          </c:spPr>
          <c:invertIfNegative val="0"/>
          <c:cat>
            <c:strRef>
              <c:f>'2c-Graphs'!$K$113</c:f>
              <c:strCache>
                <c:ptCount val="1"/>
                <c:pt idx="0">
                  <c:v>Computational/Quantitative</c:v>
                </c:pt>
              </c:strCache>
            </c:strRef>
          </c:cat>
          <c:val>
            <c:numRef>
              <c:f>'2c-Graphs'!$L$113</c:f>
              <c:numCache>
                <c:formatCode>0%</c:formatCode>
                <c:ptCount val="1"/>
                <c:pt idx="0">
                  <c:v>1.9543973941368076E-2</c:v>
                </c:pt>
              </c:numCache>
            </c:numRef>
          </c:val>
          <c:extLst>
            <c:ext xmlns:c16="http://schemas.microsoft.com/office/drawing/2014/chart" uri="{C3380CC4-5D6E-409C-BE32-E72D297353CC}">
              <c16:uniqueId val="{00000000-685F-4919-8DC1-BF3CBC18B25A}"/>
            </c:ext>
          </c:extLst>
        </c:ser>
        <c:ser>
          <c:idx val="1"/>
          <c:order val="1"/>
          <c:tx>
            <c:strRef>
              <c:f>'2c-Graphs'!$M$112</c:f>
              <c:strCache>
                <c:ptCount val="1"/>
                <c:pt idx="0">
                  <c:v>No</c:v>
                </c:pt>
              </c:strCache>
            </c:strRef>
          </c:tx>
          <c:spPr>
            <a:solidFill>
              <a:schemeClr val="accent2"/>
            </a:solidFill>
            <a:ln>
              <a:noFill/>
            </a:ln>
            <a:effectLst/>
          </c:spPr>
          <c:invertIfNegative val="0"/>
          <c:cat>
            <c:strRef>
              <c:f>'2c-Graphs'!$K$113</c:f>
              <c:strCache>
                <c:ptCount val="1"/>
                <c:pt idx="0">
                  <c:v>Computational/Quantitative</c:v>
                </c:pt>
              </c:strCache>
            </c:strRef>
          </c:cat>
          <c:val>
            <c:numRef>
              <c:f>'2c-Graphs'!$M$113</c:f>
              <c:numCache>
                <c:formatCode>0%</c:formatCode>
                <c:ptCount val="1"/>
                <c:pt idx="0">
                  <c:v>0.5667752442996743</c:v>
                </c:pt>
              </c:numCache>
            </c:numRef>
          </c:val>
          <c:extLst>
            <c:ext xmlns:c16="http://schemas.microsoft.com/office/drawing/2014/chart" uri="{C3380CC4-5D6E-409C-BE32-E72D297353CC}">
              <c16:uniqueId val="{00000001-685F-4919-8DC1-BF3CBC18B25A}"/>
            </c:ext>
          </c:extLst>
        </c:ser>
        <c:ser>
          <c:idx val="2"/>
          <c:order val="2"/>
          <c:tx>
            <c:strRef>
              <c:f>'2c-Graphs'!$N$112</c:f>
              <c:strCache>
                <c:ptCount val="1"/>
                <c:pt idx="0">
                  <c:v>N/A</c:v>
                </c:pt>
              </c:strCache>
            </c:strRef>
          </c:tx>
          <c:spPr>
            <a:solidFill>
              <a:schemeClr val="accent3"/>
            </a:solidFill>
            <a:ln>
              <a:noFill/>
            </a:ln>
            <a:effectLst/>
          </c:spPr>
          <c:invertIfNegative val="0"/>
          <c:cat>
            <c:strRef>
              <c:f>'2c-Graphs'!$K$113</c:f>
              <c:strCache>
                <c:ptCount val="1"/>
                <c:pt idx="0">
                  <c:v>Computational/Quantitative</c:v>
                </c:pt>
              </c:strCache>
            </c:strRef>
          </c:cat>
          <c:val>
            <c:numRef>
              <c:f>'2c-Graphs'!$N$113</c:f>
              <c:numCache>
                <c:formatCode>0%</c:formatCode>
                <c:ptCount val="1"/>
                <c:pt idx="0">
                  <c:v>0.41368078175895767</c:v>
                </c:pt>
              </c:numCache>
            </c:numRef>
          </c:val>
          <c:extLst>
            <c:ext xmlns:c16="http://schemas.microsoft.com/office/drawing/2014/chart" uri="{C3380CC4-5D6E-409C-BE32-E72D297353CC}">
              <c16:uniqueId val="{00000002-685F-4919-8DC1-BF3CBC18B25A}"/>
            </c:ext>
          </c:extLst>
        </c:ser>
        <c:dLbls>
          <c:showLegendKey val="0"/>
          <c:showVal val="0"/>
          <c:showCatName val="0"/>
          <c:showSerName val="0"/>
          <c:showPercent val="0"/>
          <c:showBubbleSize val="0"/>
        </c:dLbls>
        <c:gapWidth val="150"/>
        <c:overlap val="100"/>
        <c:axId val="1975481535"/>
        <c:axId val="1975483615"/>
      </c:barChart>
      <c:catAx>
        <c:axId val="197548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483615"/>
        <c:crosses val="autoZero"/>
        <c:auto val="1"/>
        <c:lblAlgn val="ctr"/>
        <c:lblOffset val="100"/>
        <c:noMultiLvlLbl val="0"/>
      </c:catAx>
      <c:valAx>
        <c:axId val="1975483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481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'2c-Graphs'!$B$115</c:f>
              <c:strCache>
                <c:ptCount val="1"/>
                <c:pt idx="0">
                  <c:v>Yes</c:v>
                </c:pt>
              </c:strCache>
            </c:strRef>
          </c:tx>
          <c:spPr>
            <a:solidFill>
              <a:schemeClr val="accent1"/>
            </a:solidFill>
            <a:ln>
              <a:noFill/>
            </a:ln>
            <a:effectLst/>
          </c:spPr>
          <c:invertIfNegative val="0"/>
          <c:cat>
            <c:strRef>
              <c:f>'2c-Graphs'!$A$116</c:f>
              <c:strCache>
                <c:ptCount val="1"/>
                <c:pt idx="0">
                  <c:v>Open Data</c:v>
                </c:pt>
              </c:strCache>
            </c:strRef>
          </c:cat>
          <c:val>
            <c:numRef>
              <c:f>'2c-Graphs'!$B$116</c:f>
              <c:numCache>
                <c:formatCode>0%</c:formatCode>
                <c:ptCount val="1"/>
                <c:pt idx="0">
                  <c:v>6.5146579804560263E-3</c:v>
                </c:pt>
              </c:numCache>
            </c:numRef>
          </c:val>
          <c:extLst>
            <c:ext xmlns:c16="http://schemas.microsoft.com/office/drawing/2014/chart" uri="{C3380CC4-5D6E-409C-BE32-E72D297353CC}">
              <c16:uniqueId val="{00000000-74E9-4F5D-9CE7-4934E242418B}"/>
            </c:ext>
          </c:extLst>
        </c:ser>
        <c:ser>
          <c:idx val="1"/>
          <c:order val="1"/>
          <c:tx>
            <c:strRef>
              <c:f>'2c-Graphs'!$C$115</c:f>
              <c:strCache>
                <c:ptCount val="1"/>
                <c:pt idx="0">
                  <c:v>No</c:v>
                </c:pt>
              </c:strCache>
            </c:strRef>
          </c:tx>
          <c:spPr>
            <a:solidFill>
              <a:schemeClr val="accent2"/>
            </a:solidFill>
            <a:ln>
              <a:noFill/>
            </a:ln>
            <a:effectLst/>
          </c:spPr>
          <c:invertIfNegative val="0"/>
          <c:cat>
            <c:strRef>
              <c:f>'2c-Graphs'!$A$116</c:f>
              <c:strCache>
                <c:ptCount val="1"/>
                <c:pt idx="0">
                  <c:v>Open Data</c:v>
                </c:pt>
              </c:strCache>
            </c:strRef>
          </c:cat>
          <c:val>
            <c:numRef>
              <c:f>'2c-Graphs'!$C$116</c:f>
              <c:numCache>
                <c:formatCode>0%</c:formatCode>
                <c:ptCount val="1"/>
                <c:pt idx="0">
                  <c:v>1.3029315960912053E-2</c:v>
                </c:pt>
              </c:numCache>
            </c:numRef>
          </c:val>
          <c:extLst>
            <c:ext xmlns:c16="http://schemas.microsoft.com/office/drawing/2014/chart" uri="{C3380CC4-5D6E-409C-BE32-E72D297353CC}">
              <c16:uniqueId val="{00000001-74E9-4F5D-9CE7-4934E242418B}"/>
            </c:ext>
          </c:extLst>
        </c:ser>
        <c:ser>
          <c:idx val="2"/>
          <c:order val="2"/>
          <c:tx>
            <c:strRef>
              <c:f>'2c-Graphs'!$D$115</c:f>
              <c:strCache>
                <c:ptCount val="1"/>
                <c:pt idx="0">
                  <c:v>N/A</c:v>
                </c:pt>
              </c:strCache>
            </c:strRef>
          </c:tx>
          <c:spPr>
            <a:solidFill>
              <a:schemeClr val="accent3"/>
            </a:solidFill>
            <a:ln>
              <a:noFill/>
            </a:ln>
            <a:effectLst/>
          </c:spPr>
          <c:invertIfNegative val="0"/>
          <c:cat>
            <c:strRef>
              <c:f>'2c-Graphs'!$A$116</c:f>
              <c:strCache>
                <c:ptCount val="1"/>
                <c:pt idx="0">
                  <c:v>Open Data</c:v>
                </c:pt>
              </c:strCache>
            </c:strRef>
          </c:cat>
          <c:val>
            <c:numRef>
              <c:f>'2c-Graphs'!$D$116</c:f>
              <c:numCache>
                <c:formatCode>0%</c:formatCode>
                <c:ptCount val="1"/>
                <c:pt idx="0">
                  <c:v>0.98045602605863191</c:v>
                </c:pt>
              </c:numCache>
            </c:numRef>
          </c:val>
          <c:extLst>
            <c:ext xmlns:c16="http://schemas.microsoft.com/office/drawing/2014/chart" uri="{C3380CC4-5D6E-409C-BE32-E72D297353CC}">
              <c16:uniqueId val="{00000002-74E9-4F5D-9CE7-4934E242418B}"/>
            </c:ext>
          </c:extLst>
        </c:ser>
        <c:dLbls>
          <c:showLegendKey val="0"/>
          <c:showVal val="0"/>
          <c:showCatName val="0"/>
          <c:showSerName val="0"/>
          <c:showPercent val="0"/>
          <c:showBubbleSize val="0"/>
        </c:dLbls>
        <c:gapWidth val="150"/>
        <c:overlap val="100"/>
        <c:axId val="1975483199"/>
        <c:axId val="1975492767"/>
      </c:barChart>
      <c:catAx>
        <c:axId val="1975483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492767"/>
        <c:crosses val="autoZero"/>
        <c:auto val="1"/>
        <c:lblAlgn val="ctr"/>
        <c:lblOffset val="100"/>
        <c:noMultiLvlLbl val="0"/>
      </c:catAx>
      <c:valAx>
        <c:axId val="19754927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483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'2c-Graphs'!$H$115</c:f>
              <c:strCache>
                <c:ptCount val="1"/>
                <c:pt idx="0">
                  <c:v>Yes</c:v>
                </c:pt>
              </c:strCache>
            </c:strRef>
          </c:tx>
          <c:spPr>
            <a:solidFill>
              <a:schemeClr val="accent1"/>
            </a:solidFill>
            <a:ln>
              <a:noFill/>
            </a:ln>
            <a:effectLst/>
          </c:spPr>
          <c:invertIfNegative val="0"/>
          <c:cat>
            <c:strRef>
              <c:f>'2c-Graphs'!$G$116</c:f>
              <c:strCache>
                <c:ptCount val="1"/>
                <c:pt idx="0">
                  <c:v>Open Code</c:v>
                </c:pt>
              </c:strCache>
            </c:strRef>
          </c:cat>
          <c:val>
            <c:numRef>
              <c:f>'2c-Graphs'!$H$116</c:f>
              <c:numCache>
                <c:formatCode>0%</c:formatCode>
                <c:ptCount val="1"/>
                <c:pt idx="0">
                  <c:v>0</c:v>
                </c:pt>
              </c:numCache>
            </c:numRef>
          </c:val>
          <c:extLst>
            <c:ext xmlns:c16="http://schemas.microsoft.com/office/drawing/2014/chart" uri="{C3380CC4-5D6E-409C-BE32-E72D297353CC}">
              <c16:uniqueId val="{00000000-C71F-4D75-B040-16130A8876EE}"/>
            </c:ext>
          </c:extLst>
        </c:ser>
        <c:ser>
          <c:idx val="1"/>
          <c:order val="1"/>
          <c:tx>
            <c:strRef>
              <c:f>'2c-Graphs'!$I$115</c:f>
              <c:strCache>
                <c:ptCount val="1"/>
                <c:pt idx="0">
                  <c:v>No</c:v>
                </c:pt>
              </c:strCache>
            </c:strRef>
          </c:tx>
          <c:spPr>
            <a:solidFill>
              <a:schemeClr val="accent2"/>
            </a:solidFill>
            <a:ln>
              <a:noFill/>
            </a:ln>
            <a:effectLst/>
          </c:spPr>
          <c:invertIfNegative val="0"/>
          <c:cat>
            <c:strRef>
              <c:f>'2c-Graphs'!$G$116</c:f>
              <c:strCache>
                <c:ptCount val="1"/>
                <c:pt idx="0">
                  <c:v>Open Code</c:v>
                </c:pt>
              </c:strCache>
            </c:strRef>
          </c:cat>
          <c:val>
            <c:numRef>
              <c:f>'2c-Graphs'!$I$116</c:f>
              <c:numCache>
                <c:formatCode>0%</c:formatCode>
                <c:ptCount val="1"/>
                <c:pt idx="0">
                  <c:v>1.9543973941368076E-2</c:v>
                </c:pt>
              </c:numCache>
            </c:numRef>
          </c:val>
          <c:extLst>
            <c:ext xmlns:c16="http://schemas.microsoft.com/office/drawing/2014/chart" uri="{C3380CC4-5D6E-409C-BE32-E72D297353CC}">
              <c16:uniqueId val="{00000001-C71F-4D75-B040-16130A8876EE}"/>
            </c:ext>
          </c:extLst>
        </c:ser>
        <c:ser>
          <c:idx val="2"/>
          <c:order val="2"/>
          <c:tx>
            <c:strRef>
              <c:f>'2c-Graphs'!$J$115</c:f>
              <c:strCache>
                <c:ptCount val="1"/>
                <c:pt idx="0">
                  <c:v>N/A</c:v>
                </c:pt>
              </c:strCache>
            </c:strRef>
          </c:tx>
          <c:spPr>
            <a:solidFill>
              <a:schemeClr val="accent3"/>
            </a:solidFill>
            <a:ln>
              <a:noFill/>
            </a:ln>
            <a:effectLst/>
          </c:spPr>
          <c:invertIfNegative val="0"/>
          <c:cat>
            <c:strRef>
              <c:f>'2c-Graphs'!$G$116</c:f>
              <c:strCache>
                <c:ptCount val="1"/>
                <c:pt idx="0">
                  <c:v>Open Code</c:v>
                </c:pt>
              </c:strCache>
            </c:strRef>
          </c:cat>
          <c:val>
            <c:numRef>
              <c:f>'2c-Graphs'!$J$116</c:f>
              <c:numCache>
                <c:formatCode>0%</c:formatCode>
                <c:ptCount val="1"/>
                <c:pt idx="0">
                  <c:v>0.98045602605863191</c:v>
                </c:pt>
              </c:numCache>
            </c:numRef>
          </c:val>
          <c:extLst>
            <c:ext xmlns:c16="http://schemas.microsoft.com/office/drawing/2014/chart" uri="{C3380CC4-5D6E-409C-BE32-E72D297353CC}">
              <c16:uniqueId val="{00000002-C71F-4D75-B040-16130A8876EE}"/>
            </c:ext>
          </c:extLst>
        </c:ser>
        <c:dLbls>
          <c:showLegendKey val="0"/>
          <c:showVal val="0"/>
          <c:showCatName val="0"/>
          <c:showSerName val="0"/>
          <c:showPercent val="0"/>
          <c:showBubbleSize val="0"/>
        </c:dLbls>
        <c:gapWidth val="150"/>
        <c:overlap val="100"/>
        <c:axId val="2059772543"/>
        <c:axId val="2059763807"/>
      </c:barChart>
      <c:catAx>
        <c:axId val="2059772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63807"/>
        <c:crosses val="autoZero"/>
        <c:auto val="1"/>
        <c:lblAlgn val="ctr"/>
        <c:lblOffset val="100"/>
        <c:noMultiLvlLbl val="0"/>
      </c:catAx>
      <c:valAx>
        <c:axId val="20597638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72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Software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'2c-Graphs'!$N$115</c:f>
              <c:strCache>
                <c:ptCount val="1"/>
                <c:pt idx="0">
                  <c:v>Yes</c:v>
                </c:pt>
              </c:strCache>
            </c:strRef>
          </c:tx>
          <c:spPr>
            <a:solidFill>
              <a:schemeClr val="accent1"/>
            </a:solidFill>
            <a:ln>
              <a:noFill/>
            </a:ln>
            <a:effectLst/>
          </c:spPr>
          <c:invertIfNegative val="0"/>
          <c:cat>
            <c:strRef>
              <c:f>'2c-Graphs'!$M$116</c:f>
              <c:strCache>
                <c:ptCount val="1"/>
                <c:pt idx="0">
                  <c:v>Open Software</c:v>
                </c:pt>
              </c:strCache>
            </c:strRef>
          </c:cat>
          <c:val>
            <c:numRef>
              <c:f>'2c-Graphs'!$N$116</c:f>
              <c:numCache>
                <c:formatCode>0%</c:formatCode>
                <c:ptCount val="1"/>
                <c:pt idx="0">
                  <c:v>3.2573289902280132E-3</c:v>
                </c:pt>
              </c:numCache>
            </c:numRef>
          </c:val>
          <c:extLst>
            <c:ext xmlns:c16="http://schemas.microsoft.com/office/drawing/2014/chart" uri="{C3380CC4-5D6E-409C-BE32-E72D297353CC}">
              <c16:uniqueId val="{00000000-C636-4B3B-9CDB-6E129A286550}"/>
            </c:ext>
          </c:extLst>
        </c:ser>
        <c:ser>
          <c:idx val="1"/>
          <c:order val="1"/>
          <c:tx>
            <c:strRef>
              <c:f>'2c-Graphs'!$O$115</c:f>
              <c:strCache>
                <c:ptCount val="1"/>
                <c:pt idx="0">
                  <c:v>No</c:v>
                </c:pt>
              </c:strCache>
            </c:strRef>
          </c:tx>
          <c:spPr>
            <a:solidFill>
              <a:schemeClr val="accent2"/>
            </a:solidFill>
            <a:ln>
              <a:noFill/>
            </a:ln>
            <a:effectLst/>
          </c:spPr>
          <c:invertIfNegative val="0"/>
          <c:cat>
            <c:strRef>
              <c:f>'2c-Graphs'!$M$116</c:f>
              <c:strCache>
                <c:ptCount val="1"/>
                <c:pt idx="0">
                  <c:v>Open Software</c:v>
                </c:pt>
              </c:strCache>
            </c:strRef>
          </c:cat>
          <c:val>
            <c:numRef>
              <c:f>'2c-Graphs'!$O$116</c:f>
              <c:numCache>
                <c:formatCode>0%</c:formatCode>
                <c:ptCount val="1"/>
                <c:pt idx="0">
                  <c:v>1.6286644951140065E-2</c:v>
                </c:pt>
              </c:numCache>
            </c:numRef>
          </c:val>
          <c:extLst>
            <c:ext xmlns:c16="http://schemas.microsoft.com/office/drawing/2014/chart" uri="{C3380CC4-5D6E-409C-BE32-E72D297353CC}">
              <c16:uniqueId val="{00000001-C636-4B3B-9CDB-6E129A286550}"/>
            </c:ext>
          </c:extLst>
        </c:ser>
        <c:ser>
          <c:idx val="2"/>
          <c:order val="2"/>
          <c:tx>
            <c:strRef>
              <c:f>'2c-Graphs'!$P$115</c:f>
              <c:strCache>
                <c:ptCount val="1"/>
                <c:pt idx="0">
                  <c:v>N/A</c:v>
                </c:pt>
              </c:strCache>
            </c:strRef>
          </c:tx>
          <c:spPr>
            <a:solidFill>
              <a:schemeClr val="accent3"/>
            </a:solidFill>
            <a:ln>
              <a:noFill/>
            </a:ln>
            <a:effectLst/>
          </c:spPr>
          <c:invertIfNegative val="0"/>
          <c:cat>
            <c:strRef>
              <c:f>'2c-Graphs'!$M$116</c:f>
              <c:strCache>
                <c:ptCount val="1"/>
                <c:pt idx="0">
                  <c:v>Open Software</c:v>
                </c:pt>
              </c:strCache>
            </c:strRef>
          </c:cat>
          <c:val>
            <c:numRef>
              <c:f>'2c-Graphs'!$P$116</c:f>
              <c:numCache>
                <c:formatCode>0%</c:formatCode>
                <c:ptCount val="1"/>
                <c:pt idx="0">
                  <c:v>0.98045602605863191</c:v>
                </c:pt>
              </c:numCache>
            </c:numRef>
          </c:val>
          <c:extLst>
            <c:ext xmlns:c16="http://schemas.microsoft.com/office/drawing/2014/chart" uri="{C3380CC4-5D6E-409C-BE32-E72D297353CC}">
              <c16:uniqueId val="{00000002-C636-4B3B-9CDB-6E129A286550}"/>
            </c:ext>
          </c:extLst>
        </c:ser>
        <c:dLbls>
          <c:showLegendKey val="0"/>
          <c:showVal val="0"/>
          <c:showCatName val="0"/>
          <c:showSerName val="0"/>
          <c:showPercent val="0"/>
          <c:showBubbleSize val="0"/>
        </c:dLbls>
        <c:gapWidth val="150"/>
        <c:overlap val="100"/>
        <c:axId val="1905749215"/>
        <c:axId val="1988160383"/>
      </c:barChart>
      <c:catAx>
        <c:axId val="190574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160383"/>
        <c:crosses val="autoZero"/>
        <c:auto val="1"/>
        <c:lblAlgn val="ctr"/>
        <c:lblOffset val="100"/>
        <c:noMultiLvlLbl val="0"/>
      </c:catAx>
      <c:valAx>
        <c:axId val="19881603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49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Access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'3c-Graphs'!$B$1</c:f>
              <c:strCache>
                <c:ptCount val="1"/>
                <c:pt idx="0">
                  <c:v>Yes</c:v>
                </c:pt>
              </c:strCache>
            </c:strRef>
          </c:tx>
          <c:spPr>
            <a:solidFill>
              <a:schemeClr val="accent1"/>
            </a:solidFill>
            <a:ln>
              <a:noFill/>
            </a:ln>
            <a:effectLst/>
          </c:spPr>
          <c:invertIfNegative val="0"/>
          <c:cat>
            <c:strRef>
              <c:f>'3c-Graphs'!$A$2</c:f>
              <c:strCache>
                <c:ptCount val="1"/>
                <c:pt idx="0">
                  <c:v>Open Access</c:v>
                </c:pt>
              </c:strCache>
            </c:strRef>
          </c:cat>
          <c:val>
            <c:numRef>
              <c:f>'3c-Graphs'!$B$2</c:f>
              <c:numCache>
                <c:formatCode>0%</c:formatCode>
                <c:ptCount val="1"/>
                <c:pt idx="0">
                  <c:v>0.53636363636363638</c:v>
                </c:pt>
              </c:numCache>
            </c:numRef>
          </c:val>
          <c:extLst>
            <c:ext xmlns:c16="http://schemas.microsoft.com/office/drawing/2014/chart" uri="{C3380CC4-5D6E-409C-BE32-E72D297353CC}">
              <c16:uniqueId val="{00000000-A312-4536-874E-6BEA7D540267}"/>
            </c:ext>
          </c:extLst>
        </c:ser>
        <c:ser>
          <c:idx val="1"/>
          <c:order val="1"/>
          <c:tx>
            <c:strRef>
              <c:f>'3c-Graphs'!$C$1</c:f>
              <c:strCache>
                <c:ptCount val="1"/>
                <c:pt idx="0">
                  <c:v>No</c:v>
                </c:pt>
              </c:strCache>
            </c:strRef>
          </c:tx>
          <c:spPr>
            <a:solidFill>
              <a:schemeClr val="accent2"/>
            </a:solidFill>
            <a:ln>
              <a:noFill/>
            </a:ln>
            <a:effectLst/>
          </c:spPr>
          <c:invertIfNegative val="0"/>
          <c:cat>
            <c:strRef>
              <c:f>'3c-Graphs'!$A$2</c:f>
              <c:strCache>
                <c:ptCount val="1"/>
                <c:pt idx="0">
                  <c:v>Open Access</c:v>
                </c:pt>
              </c:strCache>
            </c:strRef>
          </c:cat>
          <c:val>
            <c:numRef>
              <c:f>'3c-Graphs'!$C$2</c:f>
              <c:numCache>
                <c:formatCode>0%</c:formatCode>
                <c:ptCount val="1"/>
                <c:pt idx="0">
                  <c:v>0.46363636363636362</c:v>
                </c:pt>
              </c:numCache>
            </c:numRef>
          </c:val>
          <c:extLst>
            <c:ext xmlns:c16="http://schemas.microsoft.com/office/drawing/2014/chart" uri="{C3380CC4-5D6E-409C-BE32-E72D297353CC}">
              <c16:uniqueId val="{00000001-A312-4536-874E-6BEA7D540267}"/>
            </c:ext>
          </c:extLst>
        </c:ser>
        <c:dLbls>
          <c:showLegendKey val="0"/>
          <c:showVal val="0"/>
          <c:showCatName val="0"/>
          <c:showSerName val="0"/>
          <c:showPercent val="0"/>
          <c:showBubbleSize val="0"/>
        </c:dLbls>
        <c:gapWidth val="150"/>
        <c:overlap val="100"/>
        <c:axId val="2095113199"/>
        <c:axId val="2095114031"/>
      </c:barChart>
      <c:catAx>
        <c:axId val="2095113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114031"/>
        <c:crosses val="autoZero"/>
        <c:auto val="1"/>
        <c:lblAlgn val="ctr"/>
        <c:lblOffset val="100"/>
        <c:noMultiLvlLbl val="0"/>
      </c:catAx>
      <c:valAx>
        <c:axId val="20951140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113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'3c-Graphs'!$G$1</c:f>
              <c:strCache>
                <c:ptCount val="1"/>
                <c:pt idx="0">
                  <c:v>Yes</c:v>
                </c:pt>
              </c:strCache>
            </c:strRef>
          </c:tx>
          <c:spPr>
            <a:solidFill>
              <a:schemeClr val="accent1"/>
            </a:solidFill>
            <a:ln>
              <a:noFill/>
            </a:ln>
            <a:effectLst/>
          </c:spPr>
          <c:invertIfNegative val="0"/>
          <c:cat>
            <c:strRef>
              <c:f>'3c-Graphs'!$F$2</c:f>
              <c:strCache>
                <c:ptCount val="1"/>
                <c:pt idx="0">
                  <c:v>Open Data</c:v>
                </c:pt>
              </c:strCache>
            </c:strRef>
          </c:cat>
          <c:val>
            <c:numRef>
              <c:f>'3c-Graphs'!$G$2</c:f>
              <c:numCache>
                <c:formatCode>0%</c:formatCode>
                <c:ptCount val="1"/>
                <c:pt idx="0">
                  <c:v>0.65454545454545454</c:v>
                </c:pt>
              </c:numCache>
            </c:numRef>
          </c:val>
          <c:extLst>
            <c:ext xmlns:c16="http://schemas.microsoft.com/office/drawing/2014/chart" uri="{C3380CC4-5D6E-409C-BE32-E72D297353CC}">
              <c16:uniqueId val="{00000000-BDCD-49F8-A272-61A166D53CB1}"/>
            </c:ext>
          </c:extLst>
        </c:ser>
        <c:ser>
          <c:idx val="1"/>
          <c:order val="1"/>
          <c:tx>
            <c:strRef>
              <c:f>'3c-Graphs'!$H$1</c:f>
              <c:strCache>
                <c:ptCount val="1"/>
                <c:pt idx="0">
                  <c:v>No</c:v>
                </c:pt>
              </c:strCache>
            </c:strRef>
          </c:tx>
          <c:spPr>
            <a:solidFill>
              <a:schemeClr val="accent2"/>
            </a:solidFill>
            <a:ln>
              <a:noFill/>
            </a:ln>
            <a:effectLst/>
          </c:spPr>
          <c:invertIfNegative val="0"/>
          <c:cat>
            <c:strRef>
              <c:f>'3c-Graphs'!$F$2</c:f>
              <c:strCache>
                <c:ptCount val="1"/>
                <c:pt idx="0">
                  <c:v>Open Data</c:v>
                </c:pt>
              </c:strCache>
            </c:strRef>
          </c:cat>
          <c:val>
            <c:numRef>
              <c:f>'3c-Graphs'!$H$2</c:f>
              <c:numCache>
                <c:formatCode>0%</c:formatCode>
                <c:ptCount val="1"/>
                <c:pt idx="0">
                  <c:v>0.32727272727272727</c:v>
                </c:pt>
              </c:numCache>
            </c:numRef>
          </c:val>
          <c:extLst>
            <c:ext xmlns:c16="http://schemas.microsoft.com/office/drawing/2014/chart" uri="{C3380CC4-5D6E-409C-BE32-E72D297353CC}">
              <c16:uniqueId val="{00000001-BDCD-49F8-A272-61A166D53CB1}"/>
            </c:ext>
          </c:extLst>
        </c:ser>
        <c:ser>
          <c:idx val="2"/>
          <c:order val="2"/>
          <c:tx>
            <c:strRef>
              <c:f>'3c-Graphs'!$I$1</c:f>
              <c:strCache>
                <c:ptCount val="1"/>
                <c:pt idx="0">
                  <c:v>N/A</c:v>
                </c:pt>
              </c:strCache>
            </c:strRef>
          </c:tx>
          <c:spPr>
            <a:solidFill>
              <a:schemeClr val="accent3"/>
            </a:solidFill>
            <a:ln>
              <a:noFill/>
            </a:ln>
            <a:effectLst/>
          </c:spPr>
          <c:invertIfNegative val="0"/>
          <c:cat>
            <c:strRef>
              <c:f>'3c-Graphs'!$F$2</c:f>
              <c:strCache>
                <c:ptCount val="1"/>
                <c:pt idx="0">
                  <c:v>Open Data</c:v>
                </c:pt>
              </c:strCache>
            </c:strRef>
          </c:cat>
          <c:val>
            <c:numRef>
              <c:f>'3c-Graphs'!$I$2</c:f>
              <c:numCache>
                <c:formatCode>0%</c:formatCode>
                <c:ptCount val="1"/>
                <c:pt idx="0">
                  <c:v>1.8181818181818181E-2</c:v>
                </c:pt>
              </c:numCache>
            </c:numRef>
          </c:val>
          <c:extLst>
            <c:ext xmlns:c16="http://schemas.microsoft.com/office/drawing/2014/chart" uri="{C3380CC4-5D6E-409C-BE32-E72D297353CC}">
              <c16:uniqueId val="{00000002-BDCD-49F8-A272-61A166D53CB1}"/>
            </c:ext>
          </c:extLst>
        </c:ser>
        <c:dLbls>
          <c:showLegendKey val="0"/>
          <c:showVal val="0"/>
          <c:showCatName val="0"/>
          <c:showSerName val="0"/>
          <c:showPercent val="0"/>
          <c:showBubbleSize val="0"/>
        </c:dLbls>
        <c:gapWidth val="150"/>
        <c:overlap val="100"/>
        <c:axId val="1785771359"/>
        <c:axId val="1785783007"/>
      </c:barChart>
      <c:catAx>
        <c:axId val="178577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83007"/>
        <c:crosses val="autoZero"/>
        <c:auto val="1"/>
        <c:lblAlgn val="ctr"/>
        <c:lblOffset val="100"/>
        <c:noMultiLvlLbl val="0"/>
      </c:catAx>
      <c:valAx>
        <c:axId val="17857830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7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'3c-Graphs'!$M$1</c:f>
              <c:strCache>
                <c:ptCount val="1"/>
                <c:pt idx="0">
                  <c:v>Yes</c:v>
                </c:pt>
              </c:strCache>
            </c:strRef>
          </c:tx>
          <c:spPr>
            <a:solidFill>
              <a:schemeClr val="accent1"/>
            </a:solidFill>
            <a:ln>
              <a:noFill/>
            </a:ln>
            <a:effectLst/>
          </c:spPr>
          <c:invertIfNegative val="0"/>
          <c:cat>
            <c:strRef>
              <c:f>'3c-Graphs'!$L$2</c:f>
              <c:strCache>
                <c:ptCount val="1"/>
                <c:pt idx="0">
                  <c:v>Open Code</c:v>
                </c:pt>
              </c:strCache>
            </c:strRef>
          </c:cat>
          <c:val>
            <c:numRef>
              <c:f>'3c-Graphs'!$M$2</c:f>
              <c:numCache>
                <c:formatCode>0%</c:formatCode>
                <c:ptCount val="1"/>
                <c:pt idx="0">
                  <c:v>0.36363636363636365</c:v>
                </c:pt>
              </c:numCache>
            </c:numRef>
          </c:val>
          <c:extLst>
            <c:ext xmlns:c16="http://schemas.microsoft.com/office/drawing/2014/chart" uri="{C3380CC4-5D6E-409C-BE32-E72D297353CC}">
              <c16:uniqueId val="{00000000-E1DA-4CD5-847C-86470BE9DA2A}"/>
            </c:ext>
          </c:extLst>
        </c:ser>
        <c:ser>
          <c:idx val="1"/>
          <c:order val="1"/>
          <c:tx>
            <c:strRef>
              <c:f>'3c-Graphs'!$N$1</c:f>
              <c:strCache>
                <c:ptCount val="1"/>
                <c:pt idx="0">
                  <c:v>No</c:v>
                </c:pt>
              </c:strCache>
            </c:strRef>
          </c:tx>
          <c:spPr>
            <a:solidFill>
              <a:schemeClr val="accent2"/>
            </a:solidFill>
            <a:ln>
              <a:noFill/>
            </a:ln>
            <a:effectLst/>
          </c:spPr>
          <c:invertIfNegative val="0"/>
          <c:cat>
            <c:strRef>
              <c:f>'3c-Graphs'!$L$2</c:f>
              <c:strCache>
                <c:ptCount val="1"/>
                <c:pt idx="0">
                  <c:v>Open Code</c:v>
                </c:pt>
              </c:strCache>
            </c:strRef>
          </c:cat>
          <c:val>
            <c:numRef>
              <c:f>'3c-Graphs'!$N$2</c:f>
              <c:numCache>
                <c:formatCode>0%</c:formatCode>
                <c:ptCount val="1"/>
                <c:pt idx="0">
                  <c:v>0.60909090909090913</c:v>
                </c:pt>
              </c:numCache>
            </c:numRef>
          </c:val>
          <c:extLst>
            <c:ext xmlns:c16="http://schemas.microsoft.com/office/drawing/2014/chart" uri="{C3380CC4-5D6E-409C-BE32-E72D297353CC}">
              <c16:uniqueId val="{00000001-E1DA-4CD5-847C-86470BE9DA2A}"/>
            </c:ext>
          </c:extLst>
        </c:ser>
        <c:ser>
          <c:idx val="2"/>
          <c:order val="2"/>
          <c:tx>
            <c:strRef>
              <c:f>'3c-Graphs'!$O$1</c:f>
              <c:strCache>
                <c:ptCount val="1"/>
                <c:pt idx="0">
                  <c:v>N/A</c:v>
                </c:pt>
              </c:strCache>
            </c:strRef>
          </c:tx>
          <c:spPr>
            <a:solidFill>
              <a:schemeClr val="accent3"/>
            </a:solidFill>
            <a:ln>
              <a:noFill/>
            </a:ln>
            <a:effectLst/>
          </c:spPr>
          <c:invertIfNegative val="0"/>
          <c:cat>
            <c:strRef>
              <c:f>'3c-Graphs'!$L$2</c:f>
              <c:strCache>
                <c:ptCount val="1"/>
                <c:pt idx="0">
                  <c:v>Open Code</c:v>
                </c:pt>
              </c:strCache>
            </c:strRef>
          </c:cat>
          <c:val>
            <c:numRef>
              <c:f>'3c-Graphs'!$O$2</c:f>
              <c:numCache>
                <c:formatCode>0%</c:formatCode>
                <c:ptCount val="1"/>
                <c:pt idx="0">
                  <c:v>2.7272727272727271E-2</c:v>
                </c:pt>
              </c:numCache>
            </c:numRef>
          </c:val>
          <c:extLst>
            <c:ext xmlns:c16="http://schemas.microsoft.com/office/drawing/2014/chart" uri="{C3380CC4-5D6E-409C-BE32-E72D297353CC}">
              <c16:uniqueId val="{00000002-E1DA-4CD5-847C-86470BE9DA2A}"/>
            </c:ext>
          </c:extLst>
        </c:ser>
        <c:dLbls>
          <c:showLegendKey val="0"/>
          <c:showVal val="0"/>
          <c:showCatName val="0"/>
          <c:showSerName val="0"/>
          <c:showPercent val="0"/>
          <c:showBubbleSize val="0"/>
        </c:dLbls>
        <c:gapWidth val="150"/>
        <c:overlap val="100"/>
        <c:axId val="2095114863"/>
        <c:axId val="2095115279"/>
      </c:barChart>
      <c:catAx>
        <c:axId val="209511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115279"/>
        <c:crosses val="autoZero"/>
        <c:auto val="1"/>
        <c:lblAlgn val="ctr"/>
        <c:lblOffset val="100"/>
        <c:noMultiLvlLbl val="0"/>
      </c:catAx>
      <c:valAx>
        <c:axId val="20951152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114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Software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'3c-Graphs'!$S$1</c:f>
              <c:strCache>
                <c:ptCount val="1"/>
                <c:pt idx="0">
                  <c:v>Yes</c:v>
                </c:pt>
              </c:strCache>
            </c:strRef>
          </c:tx>
          <c:spPr>
            <a:solidFill>
              <a:schemeClr val="accent1"/>
            </a:solidFill>
            <a:ln>
              <a:noFill/>
            </a:ln>
            <a:effectLst/>
          </c:spPr>
          <c:invertIfNegative val="0"/>
          <c:cat>
            <c:strRef>
              <c:f>'3c-Graphs'!$R$2</c:f>
              <c:strCache>
                <c:ptCount val="1"/>
                <c:pt idx="0">
                  <c:v>Open Software</c:v>
                </c:pt>
              </c:strCache>
            </c:strRef>
          </c:cat>
          <c:val>
            <c:numRef>
              <c:f>'3c-Graphs'!$S$2</c:f>
              <c:numCache>
                <c:formatCode>0%</c:formatCode>
                <c:ptCount val="1"/>
                <c:pt idx="0">
                  <c:v>0.72727272727272729</c:v>
                </c:pt>
              </c:numCache>
            </c:numRef>
          </c:val>
          <c:extLst>
            <c:ext xmlns:c16="http://schemas.microsoft.com/office/drawing/2014/chart" uri="{C3380CC4-5D6E-409C-BE32-E72D297353CC}">
              <c16:uniqueId val="{00000000-18ED-43DA-B10C-24EE68060C2E}"/>
            </c:ext>
          </c:extLst>
        </c:ser>
        <c:ser>
          <c:idx val="1"/>
          <c:order val="1"/>
          <c:tx>
            <c:strRef>
              <c:f>'3c-Graphs'!$T$1</c:f>
              <c:strCache>
                <c:ptCount val="1"/>
                <c:pt idx="0">
                  <c:v>No</c:v>
                </c:pt>
              </c:strCache>
            </c:strRef>
          </c:tx>
          <c:spPr>
            <a:solidFill>
              <a:schemeClr val="accent2"/>
            </a:solidFill>
            <a:ln>
              <a:noFill/>
            </a:ln>
            <a:effectLst/>
          </c:spPr>
          <c:invertIfNegative val="0"/>
          <c:cat>
            <c:strRef>
              <c:f>'3c-Graphs'!$R$2</c:f>
              <c:strCache>
                <c:ptCount val="1"/>
                <c:pt idx="0">
                  <c:v>Open Software</c:v>
                </c:pt>
              </c:strCache>
            </c:strRef>
          </c:cat>
          <c:val>
            <c:numRef>
              <c:f>'3c-Graphs'!$T$2</c:f>
              <c:numCache>
                <c:formatCode>0%</c:formatCode>
                <c:ptCount val="1"/>
                <c:pt idx="0">
                  <c:v>0.27272727272727271</c:v>
                </c:pt>
              </c:numCache>
            </c:numRef>
          </c:val>
          <c:extLst>
            <c:ext xmlns:c16="http://schemas.microsoft.com/office/drawing/2014/chart" uri="{C3380CC4-5D6E-409C-BE32-E72D297353CC}">
              <c16:uniqueId val="{00000001-18ED-43DA-B10C-24EE68060C2E}"/>
            </c:ext>
          </c:extLst>
        </c:ser>
        <c:ser>
          <c:idx val="2"/>
          <c:order val="2"/>
          <c:tx>
            <c:strRef>
              <c:f>'3c-Graphs'!$U$1</c:f>
              <c:strCache>
                <c:ptCount val="1"/>
                <c:pt idx="0">
                  <c:v>N/A</c:v>
                </c:pt>
              </c:strCache>
            </c:strRef>
          </c:tx>
          <c:spPr>
            <a:solidFill>
              <a:schemeClr val="accent3"/>
            </a:solidFill>
            <a:ln>
              <a:noFill/>
            </a:ln>
            <a:effectLst/>
          </c:spPr>
          <c:invertIfNegative val="0"/>
          <c:cat>
            <c:strRef>
              <c:f>'3c-Graphs'!$R$2</c:f>
              <c:strCache>
                <c:ptCount val="1"/>
                <c:pt idx="0">
                  <c:v>Open Software</c:v>
                </c:pt>
              </c:strCache>
            </c:strRef>
          </c:cat>
          <c:val>
            <c:numRef>
              <c:f>'3c-Graphs'!$U$2</c:f>
              <c:numCache>
                <c:formatCode>0%</c:formatCode>
                <c:ptCount val="1"/>
                <c:pt idx="0">
                  <c:v>0</c:v>
                </c:pt>
              </c:numCache>
            </c:numRef>
          </c:val>
          <c:extLst>
            <c:ext xmlns:c16="http://schemas.microsoft.com/office/drawing/2014/chart" uri="{C3380CC4-5D6E-409C-BE32-E72D297353CC}">
              <c16:uniqueId val="{00000002-18ED-43DA-B10C-24EE68060C2E}"/>
            </c:ext>
          </c:extLst>
        </c:ser>
        <c:dLbls>
          <c:showLegendKey val="0"/>
          <c:showVal val="0"/>
          <c:showCatName val="0"/>
          <c:showSerName val="0"/>
          <c:showPercent val="0"/>
          <c:showBubbleSize val="0"/>
        </c:dLbls>
        <c:gapWidth val="150"/>
        <c:overlap val="100"/>
        <c:axId val="2105356543"/>
        <c:axId val="2105353631"/>
      </c:barChart>
      <c:catAx>
        <c:axId val="210535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53631"/>
        <c:crosses val="autoZero"/>
        <c:auto val="1"/>
        <c:lblAlgn val="ctr"/>
        <c:lblOffset val="100"/>
        <c:noMultiLvlLbl val="0"/>
      </c:catAx>
      <c:valAx>
        <c:axId val="2105353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56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a:t>
            </a:r>
            <a:r>
              <a:rPr lang="en-CA" baseline="0"/>
              <a:t> Access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'3c-Graphs'!$B$40:$B$41</c:f>
              <c:strCache>
                <c:ptCount val="2"/>
                <c:pt idx="0">
                  <c:v>Open Access</c:v>
                </c:pt>
                <c:pt idx="1">
                  <c:v>Yes</c:v>
                </c:pt>
              </c:strCache>
            </c:strRef>
          </c:tx>
          <c:spPr>
            <a:solidFill>
              <a:schemeClr val="accent1"/>
            </a:solidFill>
            <a:ln>
              <a:noFill/>
            </a:ln>
            <a:effectLst/>
          </c:spPr>
          <c:invertIfNegative val="0"/>
          <c:cat>
            <c:strRef>
              <c:f>'3c-Graphs'!$A$42:$A$46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'3c-Graphs'!$B$42:$B$46</c:f>
              <c:numCache>
                <c:formatCode>0%</c:formatCode>
                <c:ptCount val="5"/>
                <c:pt idx="0">
                  <c:v>1</c:v>
                </c:pt>
                <c:pt idx="1">
                  <c:v>1</c:v>
                </c:pt>
                <c:pt idx="2">
                  <c:v>0.24561403508771928</c:v>
                </c:pt>
                <c:pt idx="3">
                  <c:v>0</c:v>
                </c:pt>
                <c:pt idx="4">
                  <c:v>0</c:v>
                </c:pt>
              </c:numCache>
            </c:numRef>
          </c:val>
          <c:extLst>
            <c:ext xmlns:c16="http://schemas.microsoft.com/office/drawing/2014/chart" uri="{C3380CC4-5D6E-409C-BE32-E72D297353CC}">
              <c16:uniqueId val="{00000000-95C5-47F5-B2A9-025FC8E8F55B}"/>
            </c:ext>
          </c:extLst>
        </c:ser>
        <c:ser>
          <c:idx val="1"/>
          <c:order val="1"/>
          <c:tx>
            <c:strRef>
              <c:f>'3c-Graphs'!$C$40:$C$41</c:f>
              <c:strCache>
                <c:ptCount val="2"/>
                <c:pt idx="0">
                  <c:v>Open Access</c:v>
                </c:pt>
                <c:pt idx="1">
                  <c:v>No</c:v>
                </c:pt>
              </c:strCache>
            </c:strRef>
          </c:tx>
          <c:spPr>
            <a:solidFill>
              <a:schemeClr val="accent2"/>
            </a:solidFill>
            <a:ln>
              <a:noFill/>
            </a:ln>
            <a:effectLst/>
          </c:spPr>
          <c:invertIfNegative val="0"/>
          <c:cat>
            <c:strRef>
              <c:f>'3c-Graphs'!$A$42:$A$46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'3c-Graphs'!$C$42:$C$46</c:f>
              <c:numCache>
                <c:formatCode>0%</c:formatCode>
                <c:ptCount val="5"/>
                <c:pt idx="0">
                  <c:v>0</c:v>
                </c:pt>
                <c:pt idx="1">
                  <c:v>0</c:v>
                </c:pt>
                <c:pt idx="2">
                  <c:v>0.75438596491228072</c:v>
                </c:pt>
                <c:pt idx="3">
                  <c:v>1</c:v>
                </c:pt>
                <c:pt idx="4">
                  <c:v>1</c:v>
                </c:pt>
              </c:numCache>
            </c:numRef>
          </c:val>
          <c:extLst>
            <c:ext xmlns:c16="http://schemas.microsoft.com/office/drawing/2014/chart" uri="{C3380CC4-5D6E-409C-BE32-E72D297353CC}">
              <c16:uniqueId val="{00000001-95C5-47F5-B2A9-025FC8E8F55B}"/>
            </c:ext>
          </c:extLst>
        </c:ser>
        <c:dLbls>
          <c:showLegendKey val="0"/>
          <c:showVal val="0"/>
          <c:showCatName val="0"/>
          <c:showSerName val="0"/>
          <c:showPercent val="0"/>
          <c:showBubbleSize val="0"/>
        </c:dLbls>
        <c:gapWidth val="150"/>
        <c:overlap val="100"/>
        <c:axId val="1966508895"/>
        <c:axId val="1966509727"/>
      </c:barChart>
      <c:catAx>
        <c:axId val="196650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509727"/>
        <c:crosses val="autoZero"/>
        <c:auto val="1"/>
        <c:lblAlgn val="ctr"/>
        <c:lblOffset val="100"/>
        <c:noMultiLvlLbl val="0"/>
      </c:catAx>
      <c:valAx>
        <c:axId val="1966509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508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Computational/Quantitative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'2c-Graphs'!$J$166:$J$167</c:f>
              <c:strCache>
                <c:ptCount val="2"/>
                <c:pt idx="0">
                  <c:v>Comp./Quant.</c:v>
                </c:pt>
                <c:pt idx="1">
                  <c:v>Yes</c:v>
                </c:pt>
              </c:strCache>
            </c:strRef>
          </c:tx>
          <c:spPr>
            <a:solidFill>
              <a:schemeClr val="accent1"/>
            </a:solidFill>
            <a:ln>
              <a:noFill/>
            </a:ln>
            <a:effectLst/>
          </c:spPr>
          <c:invertIfNegative val="0"/>
          <c:cat>
            <c:strRef>
              <c:f>'2c-Graphs'!$I$168:$I$171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'2c-Graphs'!$J$168:$J$171</c:f>
              <c:numCache>
                <c:formatCode>0%</c:formatCode>
                <c:ptCount val="4"/>
                <c:pt idx="0">
                  <c:v>0.36764705882352944</c:v>
                </c:pt>
                <c:pt idx="1">
                  <c:v>0.68965517241379315</c:v>
                </c:pt>
                <c:pt idx="2">
                  <c:v>0.51818181818181819</c:v>
                </c:pt>
                <c:pt idx="3">
                  <c:v>0.16666666666666666</c:v>
                </c:pt>
              </c:numCache>
            </c:numRef>
          </c:val>
          <c:extLst>
            <c:ext xmlns:c16="http://schemas.microsoft.com/office/drawing/2014/chart" uri="{C3380CC4-5D6E-409C-BE32-E72D297353CC}">
              <c16:uniqueId val="{00000000-A095-4D49-9668-974CAC5D38B8}"/>
            </c:ext>
          </c:extLst>
        </c:ser>
        <c:ser>
          <c:idx val="1"/>
          <c:order val="1"/>
          <c:tx>
            <c:strRef>
              <c:f>'2c-Graphs'!$K$166:$K$167</c:f>
              <c:strCache>
                <c:ptCount val="2"/>
                <c:pt idx="0">
                  <c:v>Comp./Quant.</c:v>
                </c:pt>
                <c:pt idx="1">
                  <c:v>No</c:v>
                </c:pt>
              </c:strCache>
            </c:strRef>
          </c:tx>
          <c:spPr>
            <a:solidFill>
              <a:schemeClr val="accent2"/>
            </a:solidFill>
            <a:ln>
              <a:noFill/>
            </a:ln>
            <a:effectLst/>
          </c:spPr>
          <c:invertIfNegative val="0"/>
          <c:cat>
            <c:strRef>
              <c:f>'2c-Graphs'!$I$168:$I$171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'2c-Graphs'!$K$168:$K$171</c:f>
              <c:numCache>
                <c:formatCode>0%</c:formatCode>
                <c:ptCount val="4"/>
                <c:pt idx="0">
                  <c:v>0.48529411764705882</c:v>
                </c:pt>
                <c:pt idx="1">
                  <c:v>0.27586206896551724</c:v>
                </c:pt>
                <c:pt idx="2">
                  <c:v>0.48181818181818181</c:v>
                </c:pt>
                <c:pt idx="3">
                  <c:v>0.83333333333333337</c:v>
                </c:pt>
              </c:numCache>
            </c:numRef>
          </c:val>
          <c:extLst>
            <c:ext xmlns:c16="http://schemas.microsoft.com/office/drawing/2014/chart" uri="{C3380CC4-5D6E-409C-BE32-E72D297353CC}">
              <c16:uniqueId val="{00000001-A095-4D49-9668-974CAC5D38B8}"/>
            </c:ext>
          </c:extLst>
        </c:ser>
        <c:ser>
          <c:idx val="2"/>
          <c:order val="2"/>
          <c:tx>
            <c:strRef>
              <c:f>'2c-Graphs'!$L$166:$L$167</c:f>
              <c:strCache>
                <c:ptCount val="2"/>
                <c:pt idx="0">
                  <c:v>Comp./Quant.</c:v>
                </c:pt>
                <c:pt idx="1">
                  <c:v>N/A</c:v>
                </c:pt>
              </c:strCache>
            </c:strRef>
          </c:tx>
          <c:spPr>
            <a:solidFill>
              <a:schemeClr val="accent3"/>
            </a:solidFill>
            <a:ln>
              <a:noFill/>
            </a:ln>
            <a:effectLst/>
          </c:spPr>
          <c:invertIfNegative val="0"/>
          <c:cat>
            <c:strRef>
              <c:f>'2c-Graphs'!$I$168:$I$171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'2c-Graphs'!$L$168:$L$171</c:f>
              <c:numCache>
                <c:formatCode>0%</c:formatCode>
                <c:ptCount val="4"/>
                <c:pt idx="0">
                  <c:v>0.14705882352941177</c:v>
                </c:pt>
                <c:pt idx="1">
                  <c:v>3.4482758620689655E-2</c:v>
                </c:pt>
                <c:pt idx="2">
                  <c:v>0</c:v>
                </c:pt>
                <c:pt idx="3">
                  <c:v>0</c:v>
                </c:pt>
              </c:numCache>
            </c:numRef>
          </c:val>
          <c:extLst>
            <c:ext xmlns:c16="http://schemas.microsoft.com/office/drawing/2014/chart" uri="{C3380CC4-5D6E-409C-BE32-E72D297353CC}">
              <c16:uniqueId val="{00000002-A095-4D49-9668-974CAC5D38B8}"/>
            </c:ext>
          </c:extLst>
        </c:ser>
        <c:dLbls>
          <c:showLegendKey val="0"/>
          <c:showVal val="0"/>
          <c:showCatName val="0"/>
          <c:showSerName val="0"/>
          <c:showPercent val="0"/>
          <c:showBubbleSize val="0"/>
        </c:dLbls>
        <c:gapWidth val="150"/>
        <c:overlap val="100"/>
        <c:axId val="173942735"/>
        <c:axId val="173936079"/>
      </c:barChart>
      <c:catAx>
        <c:axId val="17394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36079"/>
        <c:crosses val="autoZero"/>
        <c:auto val="1"/>
        <c:lblAlgn val="ctr"/>
        <c:lblOffset val="100"/>
        <c:noMultiLvlLbl val="0"/>
      </c:catAx>
      <c:valAx>
        <c:axId val="1739360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4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'3c-Graphs'!$F$40:$F$41</c:f>
              <c:strCache>
                <c:ptCount val="2"/>
                <c:pt idx="0">
                  <c:v>Open Data</c:v>
                </c:pt>
                <c:pt idx="1">
                  <c:v>Yes</c:v>
                </c:pt>
              </c:strCache>
            </c:strRef>
          </c:tx>
          <c:spPr>
            <a:solidFill>
              <a:schemeClr val="accent1"/>
            </a:solidFill>
            <a:ln>
              <a:noFill/>
            </a:ln>
            <a:effectLst/>
          </c:spPr>
          <c:invertIfNegative val="0"/>
          <c:cat>
            <c:strRef>
              <c:f>'3c-Graphs'!$E$42:$E$46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'3c-Graphs'!$F$42:$F$46</c:f>
              <c:numCache>
                <c:formatCode>0%</c:formatCode>
                <c:ptCount val="5"/>
                <c:pt idx="0">
                  <c:v>0.56000000000000005</c:v>
                </c:pt>
                <c:pt idx="1">
                  <c:v>0.9</c:v>
                </c:pt>
                <c:pt idx="2">
                  <c:v>0.64912280701754388</c:v>
                </c:pt>
                <c:pt idx="3">
                  <c:v>0.5</c:v>
                </c:pt>
                <c:pt idx="4">
                  <c:v>0.33333333333333331</c:v>
                </c:pt>
              </c:numCache>
            </c:numRef>
          </c:val>
          <c:extLst>
            <c:ext xmlns:c16="http://schemas.microsoft.com/office/drawing/2014/chart" uri="{C3380CC4-5D6E-409C-BE32-E72D297353CC}">
              <c16:uniqueId val="{00000000-43C3-4735-BD92-DEAEABD67E18}"/>
            </c:ext>
          </c:extLst>
        </c:ser>
        <c:ser>
          <c:idx val="1"/>
          <c:order val="1"/>
          <c:tx>
            <c:strRef>
              <c:f>'3c-Graphs'!$G$40:$G$41</c:f>
              <c:strCache>
                <c:ptCount val="2"/>
                <c:pt idx="0">
                  <c:v>Open Data</c:v>
                </c:pt>
                <c:pt idx="1">
                  <c:v>No</c:v>
                </c:pt>
              </c:strCache>
            </c:strRef>
          </c:tx>
          <c:spPr>
            <a:solidFill>
              <a:schemeClr val="accent2"/>
            </a:solidFill>
            <a:ln>
              <a:noFill/>
            </a:ln>
            <a:effectLst/>
          </c:spPr>
          <c:invertIfNegative val="0"/>
          <c:cat>
            <c:strRef>
              <c:f>'3c-Graphs'!$E$42:$E$46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'3c-Graphs'!$G$42:$G$46</c:f>
              <c:numCache>
                <c:formatCode>0%</c:formatCode>
                <c:ptCount val="5"/>
                <c:pt idx="0">
                  <c:v>0.4</c:v>
                </c:pt>
                <c:pt idx="1">
                  <c:v>0.1</c:v>
                </c:pt>
                <c:pt idx="2">
                  <c:v>0.33333333333333331</c:v>
                </c:pt>
                <c:pt idx="3">
                  <c:v>0.5</c:v>
                </c:pt>
                <c:pt idx="4">
                  <c:v>0.66666666666666663</c:v>
                </c:pt>
              </c:numCache>
            </c:numRef>
          </c:val>
          <c:extLst>
            <c:ext xmlns:c16="http://schemas.microsoft.com/office/drawing/2014/chart" uri="{C3380CC4-5D6E-409C-BE32-E72D297353CC}">
              <c16:uniqueId val="{00000001-43C3-4735-BD92-DEAEABD67E18}"/>
            </c:ext>
          </c:extLst>
        </c:ser>
        <c:ser>
          <c:idx val="2"/>
          <c:order val="2"/>
          <c:tx>
            <c:strRef>
              <c:f>'3c-Graphs'!$H$40:$H$41</c:f>
              <c:strCache>
                <c:ptCount val="2"/>
                <c:pt idx="0">
                  <c:v>Open Data</c:v>
                </c:pt>
                <c:pt idx="1">
                  <c:v>N/A</c:v>
                </c:pt>
              </c:strCache>
            </c:strRef>
          </c:tx>
          <c:spPr>
            <a:solidFill>
              <a:schemeClr val="accent3"/>
            </a:solidFill>
            <a:ln>
              <a:noFill/>
            </a:ln>
            <a:effectLst/>
          </c:spPr>
          <c:invertIfNegative val="0"/>
          <c:cat>
            <c:strRef>
              <c:f>'3c-Graphs'!$E$42:$E$46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'3c-Graphs'!$H$42:$H$46</c:f>
              <c:numCache>
                <c:formatCode>0%</c:formatCode>
                <c:ptCount val="5"/>
                <c:pt idx="0">
                  <c:v>0.04</c:v>
                </c:pt>
                <c:pt idx="1">
                  <c:v>0</c:v>
                </c:pt>
                <c:pt idx="2">
                  <c:v>1.7543859649122806E-2</c:v>
                </c:pt>
                <c:pt idx="3">
                  <c:v>0</c:v>
                </c:pt>
                <c:pt idx="4">
                  <c:v>0</c:v>
                </c:pt>
              </c:numCache>
            </c:numRef>
          </c:val>
          <c:extLst>
            <c:ext xmlns:c16="http://schemas.microsoft.com/office/drawing/2014/chart" uri="{C3380CC4-5D6E-409C-BE32-E72D297353CC}">
              <c16:uniqueId val="{00000002-43C3-4735-BD92-DEAEABD67E18}"/>
            </c:ext>
          </c:extLst>
        </c:ser>
        <c:dLbls>
          <c:showLegendKey val="0"/>
          <c:showVal val="0"/>
          <c:showCatName val="0"/>
          <c:showSerName val="0"/>
          <c:showPercent val="0"/>
          <c:showBubbleSize val="0"/>
        </c:dLbls>
        <c:gapWidth val="150"/>
        <c:overlap val="100"/>
        <c:axId val="8541743"/>
        <c:axId val="8546319"/>
      </c:barChart>
      <c:catAx>
        <c:axId val="854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319"/>
        <c:crosses val="autoZero"/>
        <c:auto val="1"/>
        <c:lblAlgn val="ctr"/>
        <c:lblOffset val="100"/>
        <c:noMultiLvlLbl val="0"/>
      </c:catAx>
      <c:valAx>
        <c:axId val="85463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'3c-Graphs'!$K$40:$K$41</c:f>
              <c:strCache>
                <c:ptCount val="2"/>
                <c:pt idx="0">
                  <c:v>Open Code</c:v>
                </c:pt>
                <c:pt idx="1">
                  <c:v>Yes</c:v>
                </c:pt>
              </c:strCache>
            </c:strRef>
          </c:tx>
          <c:spPr>
            <a:solidFill>
              <a:schemeClr val="accent1"/>
            </a:solidFill>
            <a:ln>
              <a:noFill/>
            </a:ln>
            <a:effectLst/>
          </c:spPr>
          <c:invertIfNegative val="0"/>
          <c:cat>
            <c:strRef>
              <c:f>'3c-Graphs'!$J$42:$J$46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'3c-Graphs'!$K$42:$K$46</c:f>
              <c:numCache>
                <c:formatCode>0%</c:formatCode>
                <c:ptCount val="5"/>
                <c:pt idx="0">
                  <c:v>0.36</c:v>
                </c:pt>
                <c:pt idx="1">
                  <c:v>0.9</c:v>
                </c:pt>
                <c:pt idx="2">
                  <c:v>0.21052631578947367</c:v>
                </c:pt>
                <c:pt idx="3">
                  <c:v>0.5</c:v>
                </c:pt>
                <c:pt idx="4">
                  <c:v>0</c:v>
                </c:pt>
              </c:numCache>
            </c:numRef>
          </c:val>
          <c:extLst>
            <c:ext xmlns:c16="http://schemas.microsoft.com/office/drawing/2014/chart" uri="{C3380CC4-5D6E-409C-BE32-E72D297353CC}">
              <c16:uniqueId val="{00000000-E266-4C1B-9DAB-0BDF59F564C9}"/>
            </c:ext>
          </c:extLst>
        </c:ser>
        <c:ser>
          <c:idx val="1"/>
          <c:order val="1"/>
          <c:tx>
            <c:strRef>
              <c:f>'3c-Graphs'!$L$40:$L$41</c:f>
              <c:strCache>
                <c:ptCount val="2"/>
                <c:pt idx="0">
                  <c:v>Open Code</c:v>
                </c:pt>
                <c:pt idx="1">
                  <c:v>No</c:v>
                </c:pt>
              </c:strCache>
            </c:strRef>
          </c:tx>
          <c:spPr>
            <a:solidFill>
              <a:schemeClr val="accent2"/>
            </a:solidFill>
            <a:ln>
              <a:noFill/>
            </a:ln>
            <a:effectLst/>
          </c:spPr>
          <c:invertIfNegative val="0"/>
          <c:cat>
            <c:strRef>
              <c:f>'3c-Graphs'!$J$42:$J$46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'3c-Graphs'!$L$42:$L$46</c:f>
              <c:numCache>
                <c:formatCode>0%</c:formatCode>
                <c:ptCount val="5"/>
                <c:pt idx="0">
                  <c:v>0.52</c:v>
                </c:pt>
                <c:pt idx="1">
                  <c:v>0.1</c:v>
                </c:pt>
                <c:pt idx="2">
                  <c:v>0.78947368421052633</c:v>
                </c:pt>
                <c:pt idx="3">
                  <c:v>0.5</c:v>
                </c:pt>
                <c:pt idx="4">
                  <c:v>1</c:v>
                </c:pt>
              </c:numCache>
            </c:numRef>
          </c:val>
          <c:extLst>
            <c:ext xmlns:c16="http://schemas.microsoft.com/office/drawing/2014/chart" uri="{C3380CC4-5D6E-409C-BE32-E72D297353CC}">
              <c16:uniqueId val="{00000001-E266-4C1B-9DAB-0BDF59F564C9}"/>
            </c:ext>
          </c:extLst>
        </c:ser>
        <c:ser>
          <c:idx val="2"/>
          <c:order val="2"/>
          <c:tx>
            <c:strRef>
              <c:f>'3c-Graphs'!$M$40:$M$41</c:f>
              <c:strCache>
                <c:ptCount val="2"/>
                <c:pt idx="0">
                  <c:v>Open Code</c:v>
                </c:pt>
                <c:pt idx="1">
                  <c:v>N/A</c:v>
                </c:pt>
              </c:strCache>
            </c:strRef>
          </c:tx>
          <c:spPr>
            <a:solidFill>
              <a:schemeClr val="accent3"/>
            </a:solidFill>
            <a:ln>
              <a:noFill/>
            </a:ln>
            <a:effectLst/>
          </c:spPr>
          <c:invertIfNegative val="0"/>
          <c:cat>
            <c:strRef>
              <c:f>'3c-Graphs'!$J$42:$J$46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'3c-Graphs'!$M$42:$M$46</c:f>
              <c:numCache>
                <c:formatCode>0%</c:formatCode>
                <c:ptCount val="5"/>
                <c:pt idx="0">
                  <c:v>0.12</c:v>
                </c:pt>
                <c:pt idx="1">
                  <c:v>0</c:v>
                </c:pt>
                <c:pt idx="2">
                  <c:v>0</c:v>
                </c:pt>
                <c:pt idx="3">
                  <c:v>0</c:v>
                </c:pt>
                <c:pt idx="4">
                  <c:v>0</c:v>
                </c:pt>
              </c:numCache>
            </c:numRef>
          </c:val>
          <c:extLst>
            <c:ext xmlns:c16="http://schemas.microsoft.com/office/drawing/2014/chart" uri="{C3380CC4-5D6E-409C-BE32-E72D297353CC}">
              <c16:uniqueId val="{00000002-E266-4C1B-9DAB-0BDF59F564C9}"/>
            </c:ext>
          </c:extLst>
        </c:ser>
        <c:dLbls>
          <c:showLegendKey val="0"/>
          <c:showVal val="0"/>
          <c:showCatName val="0"/>
          <c:showSerName val="0"/>
          <c:showPercent val="0"/>
          <c:showBubbleSize val="0"/>
        </c:dLbls>
        <c:gapWidth val="150"/>
        <c:overlap val="100"/>
        <c:axId val="1968674687"/>
        <c:axId val="1968676767"/>
      </c:barChart>
      <c:catAx>
        <c:axId val="196867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76767"/>
        <c:crosses val="autoZero"/>
        <c:auto val="1"/>
        <c:lblAlgn val="ctr"/>
        <c:lblOffset val="100"/>
        <c:noMultiLvlLbl val="0"/>
      </c:catAx>
      <c:valAx>
        <c:axId val="19686767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74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Software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'3c-Graphs'!$P$40:$P$41</c:f>
              <c:strCache>
                <c:ptCount val="2"/>
                <c:pt idx="0">
                  <c:v>Open Software</c:v>
                </c:pt>
                <c:pt idx="1">
                  <c:v>Yes</c:v>
                </c:pt>
              </c:strCache>
            </c:strRef>
          </c:tx>
          <c:spPr>
            <a:solidFill>
              <a:schemeClr val="accent1"/>
            </a:solidFill>
            <a:ln>
              <a:noFill/>
            </a:ln>
            <a:effectLst/>
          </c:spPr>
          <c:invertIfNegative val="0"/>
          <c:cat>
            <c:strRef>
              <c:f>'3c-Graphs'!$O$42:$O$46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'3c-Graphs'!$P$42:$P$46</c:f>
              <c:numCache>
                <c:formatCode>0%</c:formatCode>
                <c:ptCount val="5"/>
                <c:pt idx="0">
                  <c:v>0.72</c:v>
                </c:pt>
                <c:pt idx="1">
                  <c:v>1</c:v>
                </c:pt>
                <c:pt idx="2">
                  <c:v>0.68421052631578949</c:v>
                </c:pt>
                <c:pt idx="3">
                  <c:v>1</c:v>
                </c:pt>
                <c:pt idx="4">
                  <c:v>0.16666666666666666</c:v>
                </c:pt>
              </c:numCache>
            </c:numRef>
          </c:val>
          <c:extLst>
            <c:ext xmlns:c16="http://schemas.microsoft.com/office/drawing/2014/chart" uri="{C3380CC4-5D6E-409C-BE32-E72D297353CC}">
              <c16:uniqueId val="{00000000-98D7-4373-A92F-9DD56032813F}"/>
            </c:ext>
          </c:extLst>
        </c:ser>
        <c:ser>
          <c:idx val="1"/>
          <c:order val="1"/>
          <c:tx>
            <c:strRef>
              <c:f>'3c-Graphs'!$Q$40:$Q$41</c:f>
              <c:strCache>
                <c:ptCount val="2"/>
                <c:pt idx="0">
                  <c:v>Open Software</c:v>
                </c:pt>
                <c:pt idx="1">
                  <c:v>No</c:v>
                </c:pt>
              </c:strCache>
            </c:strRef>
          </c:tx>
          <c:spPr>
            <a:solidFill>
              <a:schemeClr val="accent2"/>
            </a:solidFill>
            <a:ln>
              <a:noFill/>
            </a:ln>
            <a:effectLst/>
          </c:spPr>
          <c:invertIfNegative val="0"/>
          <c:cat>
            <c:strRef>
              <c:f>'3c-Graphs'!$O$42:$O$46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'3c-Graphs'!$Q$42:$Q$46</c:f>
              <c:numCache>
                <c:formatCode>0%</c:formatCode>
                <c:ptCount val="5"/>
                <c:pt idx="0">
                  <c:v>0.28000000000000003</c:v>
                </c:pt>
                <c:pt idx="1">
                  <c:v>0</c:v>
                </c:pt>
                <c:pt idx="2">
                  <c:v>0.31578947368421051</c:v>
                </c:pt>
                <c:pt idx="3">
                  <c:v>0</c:v>
                </c:pt>
                <c:pt idx="4">
                  <c:v>0.83333333333333337</c:v>
                </c:pt>
              </c:numCache>
            </c:numRef>
          </c:val>
          <c:extLst>
            <c:ext xmlns:c16="http://schemas.microsoft.com/office/drawing/2014/chart" uri="{C3380CC4-5D6E-409C-BE32-E72D297353CC}">
              <c16:uniqueId val="{00000001-98D7-4373-A92F-9DD56032813F}"/>
            </c:ext>
          </c:extLst>
        </c:ser>
        <c:ser>
          <c:idx val="2"/>
          <c:order val="2"/>
          <c:tx>
            <c:strRef>
              <c:f>'3c-Graphs'!$R$40:$R$41</c:f>
              <c:strCache>
                <c:ptCount val="2"/>
                <c:pt idx="0">
                  <c:v>Open Software</c:v>
                </c:pt>
                <c:pt idx="1">
                  <c:v>N/A</c:v>
                </c:pt>
              </c:strCache>
            </c:strRef>
          </c:tx>
          <c:spPr>
            <a:solidFill>
              <a:schemeClr val="accent3"/>
            </a:solidFill>
            <a:ln>
              <a:noFill/>
            </a:ln>
            <a:effectLst/>
          </c:spPr>
          <c:invertIfNegative val="0"/>
          <c:cat>
            <c:strRef>
              <c:f>'3c-Graphs'!$O$42:$O$46</c:f>
              <c:strCache>
                <c:ptCount val="5"/>
                <c:pt idx="0">
                  <c:v>Digital Humanities Quarterly</c:v>
                </c:pt>
                <c:pt idx="1">
                  <c:v>Journal of Cultural Analytics</c:v>
                </c:pt>
                <c:pt idx="2">
                  <c:v>Digital Scholarship in the Humanities</c:v>
                </c:pt>
                <c:pt idx="3">
                  <c:v>International Journal of Digital Humanities</c:v>
                </c:pt>
                <c:pt idx="4">
                  <c:v>MLA ALH CI</c:v>
                </c:pt>
              </c:strCache>
            </c:strRef>
          </c:cat>
          <c:val>
            <c:numRef>
              <c:f>'3c-Graphs'!$R$42:$R$46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98D7-4373-A92F-9DD56032813F}"/>
            </c:ext>
          </c:extLst>
        </c:ser>
        <c:dLbls>
          <c:showLegendKey val="0"/>
          <c:showVal val="0"/>
          <c:showCatName val="0"/>
          <c:showSerName val="0"/>
          <c:showPercent val="0"/>
          <c:showBubbleSize val="0"/>
        </c:dLbls>
        <c:gapWidth val="150"/>
        <c:overlap val="100"/>
        <c:axId val="2032963231"/>
        <c:axId val="2032961983"/>
      </c:barChart>
      <c:catAx>
        <c:axId val="203296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61983"/>
        <c:crosses val="autoZero"/>
        <c:auto val="1"/>
        <c:lblAlgn val="ctr"/>
        <c:lblOffset val="100"/>
        <c:noMultiLvlLbl val="0"/>
      </c:catAx>
      <c:valAx>
        <c:axId val="20329619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63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'2c-Graphs'!$O$166:$O$167</c:f>
              <c:strCache>
                <c:ptCount val="2"/>
                <c:pt idx="0">
                  <c:v>Open Data</c:v>
                </c:pt>
                <c:pt idx="1">
                  <c:v>Yes</c:v>
                </c:pt>
              </c:strCache>
            </c:strRef>
          </c:tx>
          <c:spPr>
            <a:solidFill>
              <a:schemeClr val="accent1"/>
            </a:solidFill>
            <a:ln>
              <a:noFill/>
            </a:ln>
            <a:effectLst/>
          </c:spPr>
          <c:invertIfNegative val="0"/>
          <c:cat>
            <c:strRef>
              <c:f>'2c-Graphs'!$N$168:$N$171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'2c-Graphs'!$O$168:$O$171</c:f>
              <c:numCache>
                <c:formatCode>0%</c:formatCode>
                <c:ptCount val="4"/>
                <c:pt idx="0">
                  <c:v>0.25</c:v>
                </c:pt>
                <c:pt idx="1">
                  <c:v>0.89655172413793105</c:v>
                </c:pt>
                <c:pt idx="2">
                  <c:v>0.36363636363636365</c:v>
                </c:pt>
                <c:pt idx="3">
                  <c:v>8.3333333333333329E-2</c:v>
                </c:pt>
              </c:numCache>
            </c:numRef>
          </c:val>
          <c:extLst>
            <c:ext xmlns:c16="http://schemas.microsoft.com/office/drawing/2014/chart" uri="{C3380CC4-5D6E-409C-BE32-E72D297353CC}">
              <c16:uniqueId val="{00000000-61FD-4247-A327-DE1EECA57C64}"/>
            </c:ext>
          </c:extLst>
        </c:ser>
        <c:ser>
          <c:idx val="1"/>
          <c:order val="1"/>
          <c:tx>
            <c:strRef>
              <c:f>'2c-Graphs'!$P$166:$P$167</c:f>
              <c:strCache>
                <c:ptCount val="2"/>
                <c:pt idx="0">
                  <c:v>Open Data</c:v>
                </c:pt>
                <c:pt idx="1">
                  <c:v>No</c:v>
                </c:pt>
              </c:strCache>
            </c:strRef>
          </c:tx>
          <c:spPr>
            <a:solidFill>
              <a:schemeClr val="accent2"/>
            </a:solidFill>
            <a:ln>
              <a:noFill/>
            </a:ln>
            <a:effectLst/>
          </c:spPr>
          <c:invertIfNegative val="0"/>
          <c:cat>
            <c:strRef>
              <c:f>'2c-Graphs'!$N$168:$N$171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'2c-Graphs'!$P$168:$P$171</c:f>
              <c:numCache>
                <c:formatCode>0%</c:formatCode>
                <c:ptCount val="4"/>
                <c:pt idx="0">
                  <c:v>0.14705882352941177</c:v>
                </c:pt>
                <c:pt idx="1">
                  <c:v>6.8965517241379309E-2</c:v>
                </c:pt>
                <c:pt idx="2">
                  <c:v>0.17272727272727273</c:v>
                </c:pt>
                <c:pt idx="3">
                  <c:v>8.3333333333333329E-2</c:v>
                </c:pt>
              </c:numCache>
            </c:numRef>
          </c:val>
          <c:extLst>
            <c:ext xmlns:c16="http://schemas.microsoft.com/office/drawing/2014/chart" uri="{C3380CC4-5D6E-409C-BE32-E72D297353CC}">
              <c16:uniqueId val="{00000001-61FD-4247-A327-DE1EECA57C64}"/>
            </c:ext>
          </c:extLst>
        </c:ser>
        <c:ser>
          <c:idx val="2"/>
          <c:order val="2"/>
          <c:tx>
            <c:strRef>
              <c:f>'2c-Graphs'!$Q$166:$Q$167</c:f>
              <c:strCache>
                <c:ptCount val="2"/>
                <c:pt idx="0">
                  <c:v>Open Data</c:v>
                </c:pt>
                <c:pt idx="1">
                  <c:v>N/A</c:v>
                </c:pt>
              </c:strCache>
            </c:strRef>
          </c:tx>
          <c:spPr>
            <a:solidFill>
              <a:schemeClr val="accent3"/>
            </a:solidFill>
            <a:ln>
              <a:noFill/>
            </a:ln>
            <a:effectLst/>
          </c:spPr>
          <c:invertIfNegative val="0"/>
          <c:cat>
            <c:strRef>
              <c:f>'2c-Graphs'!$N$168:$N$171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'2c-Graphs'!$Q$168:$Q$171</c:f>
              <c:numCache>
                <c:formatCode>0%</c:formatCode>
                <c:ptCount val="4"/>
                <c:pt idx="0">
                  <c:v>0.6029411764705882</c:v>
                </c:pt>
                <c:pt idx="1">
                  <c:v>3.4482758620689655E-2</c:v>
                </c:pt>
                <c:pt idx="2">
                  <c:v>0.46363636363636362</c:v>
                </c:pt>
                <c:pt idx="3">
                  <c:v>0.83333333333333337</c:v>
                </c:pt>
              </c:numCache>
            </c:numRef>
          </c:val>
          <c:extLst>
            <c:ext xmlns:c16="http://schemas.microsoft.com/office/drawing/2014/chart" uri="{C3380CC4-5D6E-409C-BE32-E72D297353CC}">
              <c16:uniqueId val="{00000002-61FD-4247-A327-DE1EECA57C64}"/>
            </c:ext>
          </c:extLst>
        </c:ser>
        <c:dLbls>
          <c:showLegendKey val="0"/>
          <c:showVal val="0"/>
          <c:showCatName val="0"/>
          <c:showSerName val="0"/>
          <c:showPercent val="0"/>
          <c:showBubbleSize val="0"/>
        </c:dLbls>
        <c:gapWidth val="150"/>
        <c:overlap val="100"/>
        <c:axId val="362301583"/>
        <c:axId val="362302415"/>
      </c:barChart>
      <c:catAx>
        <c:axId val="36230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02415"/>
        <c:crosses val="autoZero"/>
        <c:auto val="1"/>
        <c:lblAlgn val="ctr"/>
        <c:lblOffset val="100"/>
        <c:noMultiLvlLbl val="0"/>
      </c:catAx>
      <c:valAx>
        <c:axId val="3623024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0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'2c-Graphs'!$T$166:$T$167</c:f>
              <c:strCache>
                <c:ptCount val="2"/>
                <c:pt idx="0">
                  <c:v>Open Code</c:v>
                </c:pt>
                <c:pt idx="1">
                  <c:v>Yes</c:v>
                </c:pt>
              </c:strCache>
            </c:strRef>
          </c:tx>
          <c:spPr>
            <a:solidFill>
              <a:schemeClr val="accent1"/>
            </a:solidFill>
            <a:ln>
              <a:noFill/>
            </a:ln>
            <a:effectLst/>
          </c:spPr>
          <c:invertIfNegative val="0"/>
          <c:cat>
            <c:strRef>
              <c:f>'2c-Graphs'!$S$168:$S$171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'2c-Graphs'!$T$168:$T$171</c:f>
              <c:numCache>
                <c:formatCode>0%</c:formatCode>
                <c:ptCount val="4"/>
                <c:pt idx="0">
                  <c:v>0.13235294117647059</c:v>
                </c:pt>
                <c:pt idx="1">
                  <c:v>0.62068965517241381</c:v>
                </c:pt>
                <c:pt idx="2">
                  <c:v>0.10909090909090909</c:v>
                </c:pt>
                <c:pt idx="3">
                  <c:v>0.25</c:v>
                </c:pt>
              </c:numCache>
            </c:numRef>
          </c:val>
          <c:extLst>
            <c:ext xmlns:c16="http://schemas.microsoft.com/office/drawing/2014/chart" uri="{C3380CC4-5D6E-409C-BE32-E72D297353CC}">
              <c16:uniqueId val="{00000000-3513-4615-A03B-7ADE5EB45691}"/>
            </c:ext>
          </c:extLst>
        </c:ser>
        <c:ser>
          <c:idx val="1"/>
          <c:order val="1"/>
          <c:tx>
            <c:strRef>
              <c:f>'2c-Graphs'!$U$166:$U$167</c:f>
              <c:strCache>
                <c:ptCount val="2"/>
                <c:pt idx="0">
                  <c:v>Open Code</c:v>
                </c:pt>
                <c:pt idx="1">
                  <c:v>No</c:v>
                </c:pt>
              </c:strCache>
            </c:strRef>
          </c:tx>
          <c:spPr>
            <a:solidFill>
              <a:schemeClr val="accent2"/>
            </a:solidFill>
            <a:ln>
              <a:noFill/>
            </a:ln>
            <a:effectLst/>
          </c:spPr>
          <c:invertIfNegative val="0"/>
          <c:cat>
            <c:strRef>
              <c:f>'2c-Graphs'!$S$168:$S$171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'2c-Graphs'!$U$168:$U$171</c:f>
              <c:numCache>
                <c:formatCode>0%</c:formatCode>
                <c:ptCount val="4"/>
                <c:pt idx="0">
                  <c:v>0.19117647058823528</c:v>
                </c:pt>
                <c:pt idx="1">
                  <c:v>6.8965517241379309E-2</c:v>
                </c:pt>
                <c:pt idx="2">
                  <c:v>0.41818181818181815</c:v>
                </c:pt>
                <c:pt idx="3">
                  <c:v>8.3333333333333329E-2</c:v>
                </c:pt>
              </c:numCache>
            </c:numRef>
          </c:val>
          <c:extLst>
            <c:ext xmlns:c16="http://schemas.microsoft.com/office/drawing/2014/chart" uri="{C3380CC4-5D6E-409C-BE32-E72D297353CC}">
              <c16:uniqueId val="{00000001-3513-4615-A03B-7ADE5EB45691}"/>
            </c:ext>
          </c:extLst>
        </c:ser>
        <c:ser>
          <c:idx val="2"/>
          <c:order val="2"/>
          <c:tx>
            <c:strRef>
              <c:f>'2c-Graphs'!$V$166:$V$167</c:f>
              <c:strCache>
                <c:ptCount val="2"/>
                <c:pt idx="0">
                  <c:v>Open Code</c:v>
                </c:pt>
                <c:pt idx="1">
                  <c:v>N/A</c:v>
                </c:pt>
              </c:strCache>
            </c:strRef>
          </c:tx>
          <c:spPr>
            <a:solidFill>
              <a:schemeClr val="accent3"/>
            </a:solidFill>
            <a:ln>
              <a:noFill/>
            </a:ln>
            <a:effectLst/>
          </c:spPr>
          <c:invertIfNegative val="0"/>
          <c:cat>
            <c:strRef>
              <c:f>'2c-Graphs'!$S$168:$S$171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'2c-Graphs'!$V$168:$V$171</c:f>
              <c:numCache>
                <c:formatCode>0%</c:formatCode>
                <c:ptCount val="4"/>
                <c:pt idx="0">
                  <c:v>0.67647058823529416</c:v>
                </c:pt>
                <c:pt idx="1">
                  <c:v>0.31034482758620691</c:v>
                </c:pt>
                <c:pt idx="2">
                  <c:v>0.47272727272727272</c:v>
                </c:pt>
                <c:pt idx="3">
                  <c:v>0.66666666666666663</c:v>
                </c:pt>
              </c:numCache>
            </c:numRef>
          </c:val>
          <c:extLst>
            <c:ext xmlns:c16="http://schemas.microsoft.com/office/drawing/2014/chart" uri="{C3380CC4-5D6E-409C-BE32-E72D297353CC}">
              <c16:uniqueId val="{00000002-3513-4615-A03B-7ADE5EB45691}"/>
            </c:ext>
          </c:extLst>
        </c:ser>
        <c:dLbls>
          <c:showLegendKey val="0"/>
          <c:showVal val="0"/>
          <c:showCatName val="0"/>
          <c:showSerName val="0"/>
          <c:showPercent val="0"/>
          <c:showBubbleSize val="0"/>
        </c:dLbls>
        <c:gapWidth val="150"/>
        <c:overlap val="100"/>
        <c:axId val="363198831"/>
        <c:axId val="363197999"/>
      </c:barChart>
      <c:catAx>
        <c:axId val="36319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97999"/>
        <c:crosses val="autoZero"/>
        <c:auto val="1"/>
        <c:lblAlgn val="ctr"/>
        <c:lblOffset val="100"/>
        <c:noMultiLvlLbl val="0"/>
      </c:catAx>
      <c:valAx>
        <c:axId val="3631979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98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Software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'2c-Graphs'!$Y$166:$Y$167</c:f>
              <c:strCache>
                <c:ptCount val="2"/>
                <c:pt idx="0">
                  <c:v>Open Software</c:v>
                </c:pt>
                <c:pt idx="1">
                  <c:v>Yes</c:v>
                </c:pt>
              </c:strCache>
            </c:strRef>
          </c:tx>
          <c:spPr>
            <a:solidFill>
              <a:schemeClr val="accent1"/>
            </a:solidFill>
            <a:ln>
              <a:noFill/>
            </a:ln>
            <a:effectLst/>
          </c:spPr>
          <c:invertIfNegative val="0"/>
          <c:cat>
            <c:strRef>
              <c:f>'2c-Graphs'!$X$168:$X$171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'2c-Graphs'!$Y$168:$Y$171</c:f>
              <c:numCache>
                <c:formatCode>0%</c:formatCode>
                <c:ptCount val="4"/>
                <c:pt idx="0">
                  <c:v>0.27941176470588236</c:v>
                </c:pt>
                <c:pt idx="1">
                  <c:v>0.68965517241379315</c:v>
                </c:pt>
                <c:pt idx="2">
                  <c:v>0.37272727272727274</c:v>
                </c:pt>
                <c:pt idx="3">
                  <c:v>0.33333333333333331</c:v>
                </c:pt>
              </c:numCache>
            </c:numRef>
          </c:val>
          <c:extLst>
            <c:ext xmlns:c16="http://schemas.microsoft.com/office/drawing/2014/chart" uri="{C3380CC4-5D6E-409C-BE32-E72D297353CC}">
              <c16:uniqueId val="{00000000-3DE7-4F3F-A2DC-D69ECD55F19E}"/>
            </c:ext>
          </c:extLst>
        </c:ser>
        <c:ser>
          <c:idx val="1"/>
          <c:order val="1"/>
          <c:tx>
            <c:strRef>
              <c:f>'2c-Graphs'!$Z$166:$Z$167</c:f>
              <c:strCache>
                <c:ptCount val="2"/>
                <c:pt idx="0">
                  <c:v>Open Software</c:v>
                </c:pt>
                <c:pt idx="1">
                  <c:v>No</c:v>
                </c:pt>
              </c:strCache>
            </c:strRef>
          </c:tx>
          <c:spPr>
            <a:solidFill>
              <a:schemeClr val="accent2"/>
            </a:solidFill>
            <a:ln>
              <a:noFill/>
            </a:ln>
            <a:effectLst/>
          </c:spPr>
          <c:invertIfNegative val="0"/>
          <c:cat>
            <c:strRef>
              <c:f>'2c-Graphs'!$X$168:$X$171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'2c-Graphs'!$Z$168:$Z$171</c:f>
              <c:numCache>
                <c:formatCode>0%</c:formatCode>
                <c:ptCount val="4"/>
                <c:pt idx="0">
                  <c:v>0.10294117647058823</c:v>
                </c:pt>
                <c:pt idx="1">
                  <c:v>0</c:v>
                </c:pt>
                <c:pt idx="2">
                  <c:v>0.17272727272727273</c:v>
                </c:pt>
                <c:pt idx="3">
                  <c:v>0</c:v>
                </c:pt>
              </c:numCache>
            </c:numRef>
          </c:val>
          <c:extLst>
            <c:ext xmlns:c16="http://schemas.microsoft.com/office/drawing/2014/chart" uri="{C3380CC4-5D6E-409C-BE32-E72D297353CC}">
              <c16:uniqueId val="{00000001-3DE7-4F3F-A2DC-D69ECD55F19E}"/>
            </c:ext>
          </c:extLst>
        </c:ser>
        <c:ser>
          <c:idx val="2"/>
          <c:order val="2"/>
          <c:tx>
            <c:strRef>
              <c:f>'2c-Graphs'!$AA$166:$AA$167</c:f>
              <c:strCache>
                <c:ptCount val="2"/>
                <c:pt idx="0">
                  <c:v>Open Software</c:v>
                </c:pt>
                <c:pt idx="1">
                  <c:v>N/A</c:v>
                </c:pt>
              </c:strCache>
            </c:strRef>
          </c:tx>
          <c:spPr>
            <a:solidFill>
              <a:schemeClr val="accent3"/>
            </a:solidFill>
            <a:ln>
              <a:noFill/>
            </a:ln>
            <a:effectLst/>
          </c:spPr>
          <c:invertIfNegative val="0"/>
          <c:cat>
            <c:strRef>
              <c:f>'2c-Graphs'!$X$168:$X$171</c:f>
              <c:strCache>
                <c:ptCount val="4"/>
                <c:pt idx="0">
                  <c:v>Digital Humanities Quarterly</c:v>
                </c:pt>
                <c:pt idx="1">
                  <c:v>Journal of Cultural Analytics</c:v>
                </c:pt>
                <c:pt idx="2">
                  <c:v>Digital Scholarship in the Humanities</c:v>
                </c:pt>
                <c:pt idx="3">
                  <c:v>International Journal of Digital Humanities</c:v>
                </c:pt>
              </c:strCache>
            </c:strRef>
          </c:cat>
          <c:val>
            <c:numRef>
              <c:f>'2c-Graphs'!$AA$168:$AA$171</c:f>
              <c:numCache>
                <c:formatCode>0%</c:formatCode>
                <c:ptCount val="4"/>
                <c:pt idx="0">
                  <c:v>0.61764705882352944</c:v>
                </c:pt>
                <c:pt idx="1">
                  <c:v>0.31034482758620691</c:v>
                </c:pt>
                <c:pt idx="2">
                  <c:v>0.45454545454545453</c:v>
                </c:pt>
                <c:pt idx="3">
                  <c:v>0.66666666666666663</c:v>
                </c:pt>
              </c:numCache>
            </c:numRef>
          </c:val>
          <c:extLst>
            <c:ext xmlns:c16="http://schemas.microsoft.com/office/drawing/2014/chart" uri="{C3380CC4-5D6E-409C-BE32-E72D297353CC}">
              <c16:uniqueId val="{00000002-3DE7-4F3F-A2DC-D69ECD55F19E}"/>
            </c:ext>
          </c:extLst>
        </c:ser>
        <c:dLbls>
          <c:showLegendKey val="0"/>
          <c:showVal val="0"/>
          <c:showCatName val="0"/>
          <c:showSerName val="0"/>
          <c:showPercent val="0"/>
          <c:showBubbleSize val="0"/>
        </c:dLbls>
        <c:gapWidth val="150"/>
        <c:overlap val="100"/>
        <c:axId val="421728959"/>
        <c:axId val="421738111"/>
      </c:barChart>
      <c:catAx>
        <c:axId val="42172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38111"/>
        <c:crosses val="autoZero"/>
        <c:auto val="1"/>
        <c:lblAlgn val="ctr"/>
        <c:lblOffset val="100"/>
        <c:noMultiLvlLbl val="0"/>
      </c:catAx>
      <c:valAx>
        <c:axId val="4217381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2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Open Access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'2c-Graphs'!$B$33</c:f>
              <c:strCache>
                <c:ptCount val="1"/>
                <c:pt idx="0">
                  <c:v>Yes</c:v>
                </c:pt>
              </c:strCache>
            </c:strRef>
          </c:tx>
          <c:spPr>
            <a:solidFill>
              <a:schemeClr val="accent1"/>
            </a:solidFill>
            <a:ln>
              <a:noFill/>
            </a:ln>
            <a:effectLst/>
          </c:spPr>
          <c:invertIfNegative val="0"/>
          <c:cat>
            <c:strRef>
              <c:f>'2c-Graphs'!$A$34</c:f>
              <c:strCache>
                <c:ptCount val="1"/>
                <c:pt idx="0">
                  <c:v>Open Access</c:v>
                </c:pt>
              </c:strCache>
            </c:strRef>
          </c:cat>
          <c:val>
            <c:numRef>
              <c:f>'2c-Graphs'!$B$34</c:f>
              <c:numCache>
                <c:formatCode>0%</c:formatCode>
                <c:ptCount val="1"/>
                <c:pt idx="0">
                  <c:v>0.39543726235741444</c:v>
                </c:pt>
              </c:numCache>
            </c:numRef>
          </c:val>
          <c:extLst>
            <c:ext xmlns:c16="http://schemas.microsoft.com/office/drawing/2014/chart" uri="{C3380CC4-5D6E-409C-BE32-E72D297353CC}">
              <c16:uniqueId val="{00000000-2DB6-408C-943F-DC1A92B193C5}"/>
            </c:ext>
          </c:extLst>
        </c:ser>
        <c:ser>
          <c:idx val="1"/>
          <c:order val="1"/>
          <c:tx>
            <c:strRef>
              <c:f>'2c-Graphs'!$C$33</c:f>
              <c:strCache>
                <c:ptCount val="1"/>
                <c:pt idx="0">
                  <c:v>No</c:v>
                </c:pt>
              </c:strCache>
            </c:strRef>
          </c:tx>
          <c:spPr>
            <a:solidFill>
              <a:schemeClr val="accent2"/>
            </a:solidFill>
            <a:ln>
              <a:noFill/>
            </a:ln>
            <a:effectLst/>
          </c:spPr>
          <c:invertIfNegative val="0"/>
          <c:cat>
            <c:strRef>
              <c:f>'2c-Graphs'!$A$34</c:f>
              <c:strCache>
                <c:ptCount val="1"/>
                <c:pt idx="0">
                  <c:v>Open Access</c:v>
                </c:pt>
              </c:strCache>
            </c:strRef>
          </c:cat>
          <c:val>
            <c:numRef>
              <c:f>'2c-Graphs'!$C$34</c:f>
              <c:numCache>
                <c:formatCode>0%</c:formatCode>
                <c:ptCount val="1"/>
                <c:pt idx="0">
                  <c:v>0.6045627376425855</c:v>
                </c:pt>
              </c:numCache>
            </c:numRef>
          </c:val>
          <c:extLst>
            <c:ext xmlns:c16="http://schemas.microsoft.com/office/drawing/2014/chart" uri="{C3380CC4-5D6E-409C-BE32-E72D297353CC}">
              <c16:uniqueId val="{00000001-2DB6-408C-943F-DC1A92B193C5}"/>
            </c:ext>
          </c:extLst>
        </c:ser>
        <c:dLbls>
          <c:showLegendKey val="0"/>
          <c:showVal val="0"/>
          <c:showCatName val="0"/>
          <c:showSerName val="0"/>
          <c:showPercent val="0"/>
          <c:showBubbleSize val="0"/>
        </c:dLbls>
        <c:gapWidth val="150"/>
        <c:overlap val="100"/>
        <c:axId val="2064709215"/>
        <c:axId val="2064720863"/>
      </c:barChart>
      <c:catAx>
        <c:axId val="206470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20863"/>
        <c:crosses val="autoZero"/>
        <c:auto val="1"/>
        <c:lblAlgn val="ctr"/>
        <c:lblOffset val="100"/>
        <c:noMultiLvlLbl val="0"/>
      </c:catAx>
      <c:valAx>
        <c:axId val="20647208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09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Book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'2c-Graphs'!$G$33</c:f>
              <c:strCache>
                <c:ptCount val="1"/>
                <c:pt idx="0">
                  <c:v>Yes</c:v>
                </c:pt>
              </c:strCache>
            </c:strRef>
          </c:tx>
          <c:spPr>
            <a:solidFill>
              <a:schemeClr val="accent1"/>
            </a:solidFill>
            <a:ln>
              <a:noFill/>
            </a:ln>
            <a:effectLst/>
          </c:spPr>
          <c:invertIfNegative val="0"/>
          <c:cat>
            <c:strRef>
              <c:f>'2c-Graphs'!$F$34</c:f>
              <c:strCache>
                <c:ptCount val="1"/>
                <c:pt idx="0">
                  <c:v>Book Review</c:v>
                </c:pt>
              </c:strCache>
            </c:strRef>
          </c:cat>
          <c:val>
            <c:numRef>
              <c:f>'2c-Graphs'!$G$34</c:f>
              <c:numCache>
                <c:formatCode>0%</c:formatCode>
                <c:ptCount val="1"/>
                <c:pt idx="0">
                  <c:v>0.15779467680608364</c:v>
                </c:pt>
              </c:numCache>
            </c:numRef>
          </c:val>
          <c:extLst>
            <c:ext xmlns:c16="http://schemas.microsoft.com/office/drawing/2014/chart" uri="{C3380CC4-5D6E-409C-BE32-E72D297353CC}">
              <c16:uniqueId val="{00000000-6A02-4118-BCFC-FB59285B4158}"/>
            </c:ext>
          </c:extLst>
        </c:ser>
        <c:ser>
          <c:idx val="1"/>
          <c:order val="1"/>
          <c:tx>
            <c:strRef>
              <c:f>'2c-Graphs'!$H$33</c:f>
              <c:strCache>
                <c:ptCount val="1"/>
                <c:pt idx="0">
                  <c:v>No</c:v>
                </c:pt>
              </c:strCache>
            </c:strRef>
          </c:tx>
          <c:spPr>
            <a:solidFill>
              <a:schemeClr val="accent2"/>
            </a:solidFill>
            <a:ln>
              <a:noFill/>
            </a:ln>
            <a:effectLst/>
          </c:spPr>
          <c:invertIfNegative val="0"/>
          <c:cat>
            <c:strRef>
              <c:f>'2c-Graphs'!$F$34</c:f>
              <c:strCache>
                <c:ptCount val="1"/>
                <c:pt idx="0">
                  <c:v>Book Review</c:v>
                </c:pt>
              </c:strCache>
            </c:strRef>
          </c:cat>
          <c:val>
            <c:numRef>
              <c:f>'2c-Graphs'!$H$34</c:f>
              <c:numCache>
                <c:formatCode>0%</c:formatCode>
                <c:ptCount val="1"/>
                <c:pt idx="0">
                  <c:v>0.84220532319391639</c:v>
                </c:pt>
              </c:numCache>
            </c:numRef>
          </c:val>
          <c:extLst>
            <c:ext xmlns:c16="http://schemas.microsoft.com/office/drawing/2014/chart" uri="{C3380CC4-5D6E-409C-BE32-E72D297353CC}">
              <c16:uniqueId val="{00000001-6A02-4118-BCFC-FB59285B4158}"/>
            </c:ext>
          </c:extLst>
        </c:ser>
        <c:dLbls>
          <c:showLegendKey val="0"/>
          <c:showVal val="0"/>
          <c:showCatName val="0"/>
          <c:showSerName val="0"/>
          <c:showPercent val="0"/>
          <c:showBubbleSize val="0"/>
        </c:dLbls>
        <c:gapWidth val="150"/>
        <c:overlap val="100"/>
        <c:axId val="1911223455"/>
        <c:axId val="1911226367"/>
      </c:barChart>
      <c:catAx>
        <c:axId val="191122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26367"/>
        <c:crosses val="autoZero"/>
        <c:auto val="1"/>
        <c:lblAlgn val="ctr"/>
        <c:lblOffset val="100"/>
        <c:noMultiLvlLbl val="0"/>
      </c:catAx>
      <c:valAx>
        <c:axId val="19112263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23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Computational/Quantitative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'2c-Graphs'!$L$33</c:f>
              <c:strCache>
                <c:ptCount val="1"/>
                <c:pt idx="0">
                  <c:v>Yes</c:v>
                </c:pt>
              </c:strCache>
            </c:strRef>
          </c:tx>
          <c:spPr>
            <a:solidFill>
              <a:schemeClr val="accent1"/>
            </a:solidFill>
            <a:ln>
              <a:noFill/>
            </a:ln>
            <a:effectLst/>
          </c:spPr>
          <c:invertIfNegative val="0"/>
          <c:cat>
            <c:strRef>
              <c:f>'2c-Graphs'!$K$34</c:f>
              <c:strCache>
                <c:ptCount val="1"/>
                <c:pt idx="0">
                  <c:v>Computational/Quantitative</c:v>
                </c:pt>
              </c:strCache>
            </c:strRef>
          </c:cat>
          <c:val>
            <c:numRef>
              <c:f>'2c-Graphs'!$L$34</c:f>
              <c:numCache>
                <c:formatCode>0%</c:formatCode>
                <c:ptCount val="1"/>
                <c:pt idx="0">
                  <c:v>0.20912547528517111</c:v>
                </c:pt>
              </c:numCache>
            </c:numRef>
          </c:val>
          <c:extLst>
            <c:ext xmlns:c16="http://schemas.microsoft.com/office/drawing/2014/chart" uri="{C3380CC4-5D6E-409C-BE32-E72D297353CC}">
              <c16:uniqueId val="{00000000-2DB1-4834-8D71-E90340D0D8BB}"/>
            </c:ext>
          </c:extLst>
        </c:ser>
        <c:ser>
          <c:idx val="1"/>
          <c:order val="1"/>
          <c:tx>
            <c:strRef>
              <c:f>'2c-Graphs'!$M$33</c:f>
              <c:strCache>
                <c:ptCount val="1"/>
                <c:pt idx="0">
                  <c:v>No</c:v>
                </c:pt>
              </c:strCache>
            </c:strRef>
          </c:tx>
          <c:spPr>
            <a:solidFill>
              <a:schemeClr val="accent2"/>
            </a:solidFill>
            <a:ln>
              <a:noFill/>
            </a:ln>
            <a:effectLst/>
          </c:spPr>
          <c:invertIfNegative val="0"/>
          <c:cat>
            <c:strRef>
              <c:f>'2c-Graphs'!$K$34</c:f>
              <c:strCache>
                <c:ptCount val="1"/>
                <c:pt idx="0">
                  <c:v>Computational/Quantitative</c:v>
                </c:pt>
              </c:strCache>
            </c:strRef>
          </c:cat>
          <c:val>
            <c:numRef>
              <c:f>'2c-Graphs'!$M$34</c:f>
              <c:numCache>
                <c:formatCode>0%</c:formatCode>
                <c:ptCount val="1"/>
                <c:pt idx="0">
                  <c:v>0.52851711026615966</c:v>
                </c:pt>
              </c:numCache>
            </c:numRef>
          </c:val>
          <c:extLst>
            <c:ext xmlns:c16="http://schemas.microsoft.com/office/drawing/2014/chart" uri="{C3380CC4-5D6E-409C-BE32-E72D297353CC}">
              <c16:uniqueId val="{00000001-2DB1-4834-8D71-E90340D0D8BB}"/>
            </c:ext>
          </c:extLst>
        </c:ser>
        <c:ser>
          <c:idx val="2"/>
          <c:order val="2"/>
          <c:tx>
            <c:strRef>
              <c:f>'2c-Graphs'!$N$33</c:f>
              <c:strCache>
                <c:ptCount val="1"/>
                <c:pt idx="0">
                  <c:v>N/A</c:v>
                </c:pt>
              </c:strCache>
            </c:strRef>
          </c:tx>
          <c:spPr>
            <a:solidFill>
              <a:schemeClr val="accent3"/>
            </a:solidFill>
            <a:ln>
              <a:noFill/>
            </a:ln>
            <a:effectLst/>
          </c:spPr>
          <c:invertIfNegative val="0"/>
          <c:cat>
            <c:strRef>
              <c:f>'2c-Graphs'!$K$34</c:f>
              <c:strCache>
                <c:ptCount val="1"/>
                <c:pt idx="0">
                  <c:v>Computational/Quantitative</c:v>
                </c:pt>
              </c:strCache>
            </c:strRef>
          </c:cat>
          <c:val>
            <c:numRef>
              <c:f>'2c-Graphs'!$N$34</c:f>
              <c:numCache>
                <c:formatCode>0%</c:formatCode>
                <c:ptCount val="1"/>
                <c:pt idx="0">
                  <c:v>0.26235741444866922</c:v>
                </c:pt>
              </c:numCache>
            </c:numRef>
          </c:val>
          <c:extLst>
            <c:ext xmlns:c16="http://schemas.microsoft.com/office/drawing/2014/chart" uri="{C3380CC4-5D6E-409C-BE32-E72D297353CC}">
              <c16:uniqueId val="{00000002-2DB1-4834-8D71-E90340D0D8BB}"/>
            </c:ext>
          </c:extLst>
        </c:ser>
        <c:dLbls>
          <c:showLegendKey val="0"/>
          <c:showVal val="0"/>
          <c:showCatName val="0"/>
          <c:showSerName val="0"/>
          <c:showPercent val="0"/>
          <c:showBubbleSize val="0"/>
        </c:dLbls>
        <c:gapWidth val="150"/>
        <c:overlap val="100"/>
        <c:axId val="2064715871"/>
        <c:axId val="2064718783"/>
      </c:barChart>
      <c:catAx>
        <c:axId val="2064715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18783"/>
        <c:crosses val="autoZero"/>
        <c:auto val="1"/>
        <c:lblAlgn val="ctr"/>
        <c:lblOffset val="100"/>
        <c:noMultiLvlLbl val="0"/>
      </c:catAx>
      <c:valAx>
        <c:axId val="2064718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1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1128711</xdr:colOff>
      <xdr:row>120</xdr:row>
      <xdr:rowOff>3704</xdr:rowOff>
    </xdr:from>
    <xdr:to>
      <xdr:col>10</xdr:col>
      <xdr:colOff>313265</xdr:colOff>
      <xdr:row>134</xdr:row>
      <xdr:rowOff>79904</xdr:rowOff>
    </xdr:to>
    <xdr:graphicFrame macro="">
      <xdr:nvGraphicFramePr>
        <xdr:cNvPr id="3" name="Chart 2">
          <a:extLst>
            <a:ext uri="{FF2B5EF4-FFF2-40B4-BE49-F238E27FC236}">
              <a16:creationId xmlns:a16="http://schemas.microsoft.com/office/drawing/2014/main" id="{1EE9B883-7083-23C5-C278-03F63485E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5819</xdr:colOff>
      <xdr:row>134</xdr:row>
      <xdr:rowOff>118004</xdr:rowOff>
    </xdr:from>
    <xdr:to>
      <xdr:col>10</xdr:col>
      <xdr:colOff>322790</xdr:colOff>
      <xdr:row>149</xdr:row>
      <xdr:rowOff>3704</xdr:rowOff>
    </xdr:to>
    <xdr:graphicFrame macro="">
      <xdr:nvGraphicFramePr>
        <xdr:cNvPr id="4" name="Chart 3">
          <a:extLst>
            <a:ext uri="{FF2B5EF4-FFF2-40B4-BE49-F238E27FC236}">
              <a16:creationId xmlns:a16="http://schemas.microsoft.com/office/drawing/2014/main" id="{6B5EDDFE-625F-7388-7E60-FAE5BDBAF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5819</xdr:colOff>
      <xdr:row>149</xdr:row>
      <xdr:rowOff>60854</xdr:rowOff>
    </xdr:from>
    <xdr:to>
      <xdr:col>10</xdr:col>
      <xdr:colOff>322790</xdr:colOff>
      <xdr:row>163</xdr:row>
      <xdr:rowOff>137054</xdr:rowOff>
    </xdr:to>
    <xdr:graphicFrame macro="">
      <xdr:nvGraphicFramePr>
        <xdr:cNvPr id="5" name="Chart 4">
          <a:extLst>
            <a:ext uri="{FF2B5EF4-FFF2-40B4-BE49-F238E27FC236}">
              <a16:creationId xmlns:a16="http://schemas.microsoft.com/office/drawing/2014/main" id="{8CE396D1-3E4F-78B4-5466-790879A42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1587</xdr:colOff>
      <xdr:row>120</xdr:row>
      <xdr:rowOff>7937</xdr:rowOff>
    </xdr:from>
    <xdr:to>
      <xdr:col>20</xdr:col>
      <xdr:colOff>318559</xdr:colOff>
      <xdr:row>134</xdr:row>
      <xdr:rowOff>84137</xdr:rowOff>
    </xdr:to>
    <xdr:graphicFrame macro="">
      <xdr:nvGraphicFramePr>
        <xdr:cNvPr id="6" name="Chart 5">
          <a:extLst>
            <a:ext uri="{FF2B5EF4-FFF2-40B4-BE49-F238E27FC236}">
              <a16:creationId xmlns:a16="http://schemas.microsoft.com/office/drawing/2014/main" id="{D3397170-688D-9983-B554-8FA8FDC54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603778</xdr:colOff>
      <xdr:row>134</xdr:row>
      <xdr:rowOff>144463</xdr:rowOff>
    </xdr:from>
    <xdr:to>
      <xdr:col>20</xdr:col>
      <xdr:colOff>306917</xdr:colOff>
      <xdr:row>149</xdr:row>
      <xdr:rowOff>30163</xdr:rowOff>
    </xdr:to>
    <xdr:graphicFrame macro="">
      <xdr:nvGraphicFramePr>
        <xdr:cNvPr id="7" name="Chart 6">
          <a:extLst>
            <a:ext uri="{FF2B5EF4-FFF2-40B4-BE49-F238E27FC236}">
              <a16:creationId xmlns:a16="http://schemas.microsoft.com/office/drawing/2014/main" id="{45106846-D721-7955-46FD-7208FC3EB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583670</xdr:colOff>
      <xdr:row>149</xdr:row>
      <xdr:rowOff>173037</xdr:rowOff>
    </xdr:from>
    <xdr:to>
      <xdr:col>20</xdr:col>
      <xdr:colOff>286809</xdr:colOff>
      <xdr:row>164</xdr:row>
      <xdr:rowOff>58737</xdr:rowOff>
    </xdr:to>
    <xdr:graphicFrame macro="">
      <xdr:nvGraphicFramePr>
        <xdr:cNvPr id="8" name="Chart 7">
          <a:extLst>
            <a:ext uri="{FF2B5EF4-FFF2-40B4-BE49-F238E27FC236}">
              <a16:creationId xmlns:a16="http://schemas.microsoft.com/office/drawing/2014/main" id="{30C5BFF1-E011-2164-ED8B-F94327034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190500</xdr:colOff>
      <xdr:row>2</xdr:row>
      <xdr:rowOff>4232</xdr:rowOff>
    </xdr:from>
    <xdr:to>
      <xdr:col>6</xdr:col>
      <xdr:colOff>560917</xdr:colOff>
      <xdr:row>16</xdr:row>
      <xdr:rowOff>80432</xdr:rowOff>
    </xdr:to>
    <xdr:graphicFrame macro="">
      <xdr:nvGraphicFramePr>
        <xdr:cNvPr id="2" name="Chart 1">
          <a:extLst>
            <a:ext uri="{FF2B5EF4-FFF2-40B4-BE49-F238E27FC236}">
              <a16:creationId xmlns:a16="http://schemas.microsoft.com/office/drawing/2014/main" id="{20D89470-F24A-8252-6A4C-86DBF70F8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47623</xdr:colOff>
      <xdr:row>2</xdr:row>
      <xdr:rowOff>4232</xdr:rowOff>
    </xdr:from>
    <xdr:to>
      <xdr:col>14</xdr:col>
      <xdr:colOff>322790</xdr:colOff>
      <xdr:row>16</xdr:row>
      <xdr:rowOff>80432</xdr:rowOff>
    </xdr:to>
    <xdr:graphicFrame macro="">
      <xdr:nvGraphicFramePr>
        <xdr:cNvPr id="9" name="Chart 8">
          <a:extLst>
            <a:ext uri="{FF2B5EF4-FFF2-40B4-BE49-F238E27FC236}">
              <a16:creationId xmlns:a16="http://schemas.microsoft.com/office/drawing/2014/main" id="{BF0FDB35-E237-0678-5EAC-F158BF99F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523874</xdr:colOff>
      <xdr:row>2</xdr:row>
      <xdr:rowOff>14816</xdr:rowOff>
    </xdr:from>
    <xdr:to>
      <xdr:col>22</xdr:col>
      <xdr:colOff>185207</xdr:colOff>
      <xdr:row>16</xdr:row>
      <xdr:rowOff>91016</xdr:rowOff>
    </xdr:to>
    <xdr:graphicFrame macro="">
      <xdr:nvGraphicFramePr>
        <xdr:cNvPr id="10" name="Chart 9">
          <a:extLst>
            <a:ext uri="{FF2B5EF4-FFF2-40B4-BE49-F238E27FC236}">
              <a16:creationId xmlns:a16="http://schemas.microsoft.com/office/drawing/2014/main" id="{0D724920-4E81-6ED0-6BCB-E64F149BD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185207</xdr:colOff>
      <xdr:row>17</xdr:row>
      <xdr:rowOff>25400</xdr:rowOff>
    </xdr:from>
    <xdr:to>
      <xdr:col>6</xdr:col>
      <xdr:colOff>555624</xdr:colOff>
      <xdr:row>31</xdr:row>
      <xdr:rowOff>101600</xdr:rowOff>
    </xdr:to>
    <xdr:graphicFrame macro="">
      <xdr:nvGraphicFramePr>
        <xdr:cNvPr id="11" name="Chart 10">
          <a:extLst>
            <a:ext uri="{FF2B5EF4-FFF2-40B4-BE49-F238E27FC236}">
              <a16:creationId xmlns:a16="http://schemas.microsoft.com/office/drawing/2014/main" id="{A38D8F4B-B0A0-A0E8-D636-60946BE9F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58207</xdr:colOff>
      <xdr:row>17</xdr:row>
      <xdr:rowOff>14817</xdr:rowOff>
    </xdr:from>
    <xdr:to>
      <xdr:col>14</xdr:col>
      <xdr:colOff>333374</xdr:colOff>
      <xdr:row>31</xdr:row>
      <xdr:rowOff>91017</xdr:rowOff>
    </xdr:to>
    <xdr:graphicFrame macro="">
      <xdr:nvGraphicFramePr>
        <xdr:cNvPr id="12" name="Chart 11">
          <a:extLst>
            <a:ext uri="{FF2B5EF4-FFF2-40B4-BE49-F238E27FC236}">
              <a16:creationId xmlns:a16="http://schemas.microsoft.com/office/drawing/2014/main" id="{6D1BD48E-4922-DB0D-2EE0-D4FD4F58D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523875</xdr:colOff>
      <xdr:row>17</xdr:row>
      <xdr:rowOff>14816</xdr:rowOff>
    </xdr:from>
    <xdr:to>
      <xdr:col>22</xdr:col>
      <xdr:colOff>185208</xdr:colOff>
      <xdr:row>31</xdr:row>
      <xdr:rowOff>91016</xdr:rowOff>
    </xdr:to>
    <xdr:graphicFrame macro="">
      <xdr:nvGraphicFramePr>
        <xdr:cNvPr id="13" name="Chart 12">
          <a:extLst>
            <a:ext uri="{FF2B5EF4-FFF2-40B4-BE49-F238E27FC236}">
              <a16:creationId xmlns:a16="http://schemas.microsoft.com/office/drawing/2014/main" id="{AE0004DD-D94F-06E2-2FF8-9F50F4710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296334</xdr:colOff>
      <xdr:row>41</xdr:row>
      <xdr:rowOff>25400</xdr:rowOff>
    </xdr:from>
    <xdr:to>
      <xdr:col>7</xdr:col>
      <xdr:colOff>52917</xdr:colOff>
      <xdr:row>55</xdr:row>
      <xdr:rowOff>101600</xdr:rowOff>
    </xdr:to>
    <xdr:graphicFrame macro="">
      <xdr:nvGraphicFramePr>
        <xdr:cNvPr id="14" name="Chart 13">
          <a:extLst>
            <a:ext uri="{FF2B5EF4-FFF2-40B4-BE49-F238E27FC236}">
              <a16:creationId xmlns:a16="http://schemas.microsoft.com/office/drawing/2014/main" id="{D712FDA0-5B67-6A22-1BC6-BCEC99C61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185207</xdr:colOff>
      <xdr:row>41</xdr:row>
      <xdr:rowOff>25400</xdr:rowOff>
    </xdr:from>
    <xdr:to>
      <xdr:col>14</xdr:col>
      <xdr:colOff>460374</xdr:colOff>
      <xdr:row>55</xdr:row>
      <xdr:rowOff>101600</xdr:rowOff>
    </xdr:to>
    <xdr:graphicFrame macro="">
      <xdr:nvGraphicFramePr>
        <xdr:cNvPr id="16" name="Chart 15">
          <a:extLst>
            <a:ext uri="{FF2B5EF4-FFF2-40B4-BE49-F238E27FC236}">
              <a16:creationId xmlns:a16="http://schemas.microsoft.com/office/drawing/2014/main" id="{3437909C-A3CE-7B0A-422D-95C726A6F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608541</xdr:colOff>
      <xdr:row>41</xdr:row>
      <xdr:rowOff>14817</xdr:rowOff>
    </xdr:from>
    <xdr:to>
      <xdr:col>22</xdr:col>
      <xdr:colOff>269874</xdr:colOff>
      <xdr:row>55</xdr:row>
      <xdr:rowOff>91017</xdr:rowOff>
    </xdr:to>
    <xdr:graphicFrame macro="">
      <xdr:nvGraphicFramePr>
        <xdr:cNvPr id="17" name="Chart 16">
          <a:extLst>
            <a:ext uri="{FF2B5EF4-FFF2-40B4-BE49-F238E27FC236}">
              <a16:creationId xmlns:a16="http://schemas.microsoft.com/office/drawing/2014/main" id="{1134FEEA-69E5-4E26-24E4-83D41BE33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312208</xdr:colOff>
      <xdr:row>56</xdr:row>
      <xdr:rowOff>88901</xdr:rowOff>
    </xdr:from>
    <xdr:to>
      <xdr:col>7</xdr:col>
      <xdr:colOff>68791</xdr:colOff>
      <xdr:row>70</xdr:row>
      <xdr:rowOff>165101</xdr:rowOff>
    </xdr:to>
    <xdr:graphicFrame macro="">
      <xdr:nvGraphicFramePr>
        <xdr:cNvPr id="18" name="Chart 17">
          <a:extLst>
            <a:ext uri="{FF2B5EF4-FFF2-40B4-BE49-F238E27FC236}">
              <a16:creationId xmlns:a16="http://schemas.microsoft.com/office/drawing/2014/main" id="{E73B9BDB-8D93-81FB-204B-D72505570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216957</xdr:colOff>
      <xdr:row>56</xdr:row>
      <xdr:rowOff>88901</xdr:rowOff>
    </xdr:from>
    <xdr:to>
      <xdr:col>14</xdr:col>
      <xdr:colOff>492124</xdr:colOff>
      <xdr:row>70</xdr:row>
      <xdr:rowOff>165101</xdr:rowOff>
    </xdr:to>
    <xdr:graphicFrame macro="">
      <xdr:nvGraphicFramePr>
        <xdr:cNvPr id="19" name="Chart 18">
          <a:extLst>
            <a:ext uri="{FF2B5EF4-FFF2-40B4-BE49-F238E27FC236}">
              <a16:creationId xmlns:a16="http://schemas.microsoft.com/office/drawing/2014/main" id="{6F022D0E-A793-B868-F3DB-EC6423FE5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15874</xdr:colOff>
      <xdr:row>56</xdr:row>
      <xdr:rowOff>78318</xdr:rowOff>
    </xdr:from>
    <xdr:to>
      <xdr:col>22</xdr:col>
      <xdr:colOff>291040</xdr:colOff>
      <xdr:row>70</xdr:row>
      <xdr:rowOff>154518</xdr:rowOff>
    </xdr:to>
    <xdr:graphicFrame macro="">
      <xdr:nvGraphicFramePr>
        <xdr:cNvPr id="20" name="Chart 19">
          <a:extLst>
            <a:ext uri="{FF2B5EF4-FFF2-40B4-BE49-F238E27FC236}">
              <a16:creationId xmlns:a16="http://schemas.microsoft.com/office/drawing/2014/main" id="{B185E53E-8DC0-B912-289E-FA93071AC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386290</xdr:colOff>
      <xdr:row>81</xdr:row>
      <xdr:rowOff>25400</xdr:rowOff>
    </xdr:from>
    <xdr:to>
      <xdr:col>7</xdr:col>
      <xdr:colOff>142873</xdr:colOff>
      <xdr:row>95</xdr:row>
      <xdr:rowOff>101600</xdr:rowOff>
    </xdr:to>
    <xdr:graphicFrame macro="">
      <xdr:nvGraphicFramePr>
        <xdr:cNvPr id="21" name="Chart 20">
          <a:extLst>
            <a:ext uri="{FF2B5EF4-FFF2-40B4-BE49-F238E27FC236}">
              <a16:creationId xmlns:a16="http://schemas.microsoft.com/office/drawing/2014/main" id="{A9C0931F-6718-C15D-94B1-EC86DACBE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301624</xdr:colOff>
      <xdr:row>81</xdr:row>
      <xdr:rowOff>14817</xdr:rowOff>
    </xdr:from>
    <xdr:to>
      <xdr:col>14</xdr:col>
      <xdr:colOff>576791</xdr:colOff>
      <xdr:row>95</xdr:row>
      <xdr:rowOff>91017</xdr:rowOff>
    </xdr:to>
    <xdr:graphicFrame macro="">
      <xdr:nvGraphicFramePr>
        <xdr:cNvPr id="22" name="Chart 21">
          <a:extLst>
            <a:ext uri="{FF2B5EF4-FFF2-40B4-BE49-F238E27FC236}">
              <a16:creationId xmlns:a16="http://schemas.microsoft.com/office/drawing/2014/main" id="{AB284123-B7A4-69A1-C0E2-9B43DE26A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132291</xdr:colOff>
      <xdr:row>81</xdr:row>
      <xdr:rowOff>14817</xdr:rowOff>
    </xdr:from>
    <xdr:to>
      <xdr:col>22</xdr:col>
      <xdr:colOff>407457</xdr:colOff>
      <xdr:row>95</xdr:row>
      <xdr:rowOff>91017</xdr:rowOff>
    </xdr:to>
    <xdr:graphicFrame macro="">
      <xdr:nvGraphicFramePr>
        <xdr:cNvPr id="23" name="Chart 22">
          <a:extLst>
            <a:ext uri="{FF2B5EF4-FFF2-40B4-BE49-F238E27FC236}">
              <a16:creationId xmlns:a16="http://schemas.microsoft.com/office/drawing/2014/main" id="{744EFC7E-C672-358D-BCA3-B2EB3CE59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418041</xdr:colOff>
      <xdr:row>96</xdr:row>
      <xdr:rowOff>35984</xdr:rowOff>
    </xdr:from>
    <xdr:to>
      <xdr:col>7</xdr:col>
      <xdr:colOff>174624</xdr:colOff>
      <xdr:row>110</xdr:row>
      <xdr:rowOff>112184</xdr:rowOff>
    </xdr:to>
    <xdr:graphicFrame macro="">
      <xdr:nvGraphicFramePr>
        <xdr:cNvPr id="24" name="Chart 23">
          <a:extLst>
            <a:ext uri="{FF2B5EF4-FFF2-40B4-BE49-F238E27FC236}">
              <a16:creationId xmlns:a16="http://schemas.microsoft.com/office/drawing/2014/main" id="{CCCFF2E9-C6C7-980C-A0D1-2C7B2646F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248707</xdr:colOff>
      <xdr:row>96</xdr:row>
      <xdr:rowOff>35983</xdr:rowOff>
    </xdr:from>
    <xdr:to>
      <xdr:col>14</xdr:col>
      <xdr:colOff>523874</xdr:colOff>
      <xdr:row>110</xdr:row>
      <xdr:rowOff>112183</xdr:rowOff>
    </xdr:to>
    <xdr:graphicFrame macro="">
      <xdr:nvGraphicFramePr>
        <xdr:cNvPr id="25" name="Chart 24">
          <a:extLst>
            <a:ext uri="{FF2B5EF4-FFF2-40B4-BE49-F238E27FC236}">
              <a16:creationId xmlns:a16="http://schemas.microsoft.com/office/drawing/2014/main" id="{C4C8F4C4-1381-A71B-BEBB-6DB325527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164041</xdr:colOff>
      <xdr:row>96</xdr:row>
      <xdr:rowOff>14816</xdr:rowOff>
    </xdr:from>
    <xdr:to>
      <xdr:col>22</xdr:col>
      <xdr:colOff>439207</xdr:colOff>
      <xdr:row>110</xdr:row>
      <xdr:rowOff>91016</xdr:rowOff>
    </xdr:to>
    <xdr:graphicFrame macro="">
      <xdr:nvGraphicFramePr>
        <xdr:cNvPr id="26" name="Chart 25">
          <a:extLst>
            <a:ext uri="{FF2B5EF4-FFF2-40B4-BE49-F238E27FC236}">
              <a16:creationId xmlns:a16="http://schemas.microsoft.com/office/drawing/2014/main" id="{8C05723B-BAEC-DED3-A436-C783E2712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33338</xdr:colOff>
      <xdr:row>4</xdr:row>
      <xdr:rowOff>14287</xdr:rowOff>
    </xdr:from>
    <xdr:to>
      <xdr:col>8</xdr:col>
      <xdr:colOff>342371</xdr:colOff>
      <xdr:row>18</xdr:row>
      <xdr:rowOff>90487</xdr:rowOff>
    </xdr:to>
    <xdr:graphicFrame macro="">
      <xdr:nvGraphicFramePr>
        <xdr:cNvPr id="8" name="Chart 7">
          <a:extLst>
            <a:ext uri="{FF2B5EF4-FFF2-40B4-BE49-F238E27FC236}">
              <a16:creationId xmlns:a16="http://schemas.microsoft.com/office/drawing/2014/main" id="{C16ACBDD-6EEE-EB0A-6076-4B868841D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47096</xdr:colOff>
      <xdr:row>4</xdr:row>
      <xdr:rowOff>4762</xdr:rowOff>
    </xdr:from>
    <xdr:to>
      <xdr:col>16</xdr:col>
      <xdr:colOff>351896</xdr:colOff>
      <xdr:row>18</xdr:row>
      <xdr:rowOff>80962</xdr:rowOff>
    </xdr:to>
    <xdr:graphicFrame macro="">
      <xdr:nvGraphicFramePr>
        <xdr:cNvPr id="9" name="Chart 8">
          <a:extLst>
            <a:ext uri="{FF2B5EF4-FFF2-40B4-BE49-F238E27FC236}">
              <a16:creationId xmlns:a16="http://schemas.microsoft.com/office/drawing/2014/main" id="{10E25C88-2451-FDB1-0B9C-EC39327E3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56621</xdr:colOff>
      <xdr:row>19</xdr:row>
      <xdr:rowOff>33337</xdr:rowOff>
    </xdr:from>
    <xdr:to>
      <xdr:col>8</xdr:col>
      <xdr:colOff>361421</xdr:colOff>
      <xdr:row>33</xdr:row>
      <xdr:rowOff>109537</xdr:rowOff>
    </xdr:to>
    <xdr:graphicFrame macro="">
      <xdr:nvGraphicFramePr>
        <xdr:cNvPr id="10" name="Chart 9">
          <a:extLst>
            <a:ext uri="{FF2B5EF4-FFF2-40B4-BE49-F238E27FC236}">
              <a16:creationId xmlns:a16="http://schemas.microsoft.com/office/drawing/2014/main" id="{4236D994-E9E7-E1DF-9FC5-F0DECF073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33338</xdr:colOff>
      <xdr:row>19</xdr:row>
      <xdr:rowOff>14287</xdr:rowOff>
    </xdr:from>
    <xdr:to>
      <xdr:col>16</xdr:col>
      <xdr:colOff>342371</xdr:colOff>
      <xdr:row>33</xdr:row>
      <xdr:rowOff>90487</xdr:rowOff>
    </xdr:to>
    <xdr:graphicFrame macro="">
      <xdr:nvGraphicFramePr>
        <xdr:cNvPr id="11" name="Chart 10">
          <a:extLst>
            <a:ext uri="{FF2B5EF4-FFF2-40B4-BE49-F238E27FC236}">
              <a16:creationId xmlns:a16="http://schemas.microsoft.com/office/drawing/2014/main" id="{98C64FB5-5532-C9D7-B518-221AE45B2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322791</xdr:colOff>
      <xdr:row>49</xdr:row>
      <xdr:rowOff>152400</xdr:rowOff>
    </xdr:from>
    <xdr:to>
      <xdr:col>7</xdr:col>
      <xdr:colOff>597958</xdr:colOff>
      <xdr:row>64</xdr:row>
      <xdr:rowOff>38100</xdr:rowOff>
    </xdr:to>
    <xdr:graphicFrame macro="">
      <xdr:nvGraphicFramePr>
        <xdr:cNvPr id="12" name="Chart 11">
          <a:extLst>
            <a:ext uri="{FF2B5EF4-FFF2-40B4-BE49-F238E27FC236}">
              <a16:creationId xmlns:a16="http://schemas.microsoft.com/office/drawing/2014/main" id="{ECE46C7D-6C97-9F8E-7F57-93A8DD5B2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280457</xdr:colOff>
      <xdr:row>49</xdr:row>
      <xdr:rowOff>162983</xdr:rowOff>
    </xdr:from>
    <xdr:to>
      <xdr:col>15</xdr:col>
      <xdr:colOff>555624</xdr:colOff>
      <xdr:row>64</xdr:row>
      <xdr:rowOff>48683</xdr:rowOff>
    </xdr:to>
    <xdr:graphicFrame macro="">
      <xdr:nvGraphicFramePr>
        <xdr:cNvPr id="13" name="Chart 12">
          <a:extLst>
            <a:ext uri="{FF2B5EF4-FFF2-40B4-BE49-F238E27FC236}">
              <a16:creationId xmlns:a16="http://schemas.microsoft.com/office/drawing/2014/main" id="{83ADAFEB-3975-A0B9-5678-3133D9E87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291041</xdr:colOff>
      <xdr:row>64</xdr:row>
      <xdr:rowOff>141817</xdr:rowOff>
    </xdr:from>
    <xdr:to>
      <xdr:col>7</xdr:col>
      <xdr:colOff>566208</xdr:colOff>
      <xdr:row>79</xdr:row>
      <xdr:rowOff>27517</xdr:rowOff>
    </xdr:to>
    <xdr:graphicFrame macro="">
      <xdr:nvGraphicFramePr>
        <xdr:cNvPr id="14" name="Chart 13">
          <a:extLst>
            <a:ext uri="{FF2B5EF4-FFF2-40B4-BE49-F238E27FC236}">
              <a16:creationId xmlns:a16="http://schemas.microsoft.com/office/drawing/2014/main" id="{3D526CE9-3399-79E9-7995-AA076F0B0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269874</xdr:colOff>
      <xdr:row>64</xdr:row>
      <xdr:rowOff>184150</xdr:rowOff>
    </xdr:from>
    <xdr:to>
      <xdr:col>15</xdr:col>
      <xdr:colOff>545041</xdr:colOff>
      <xdr:row>79</xdr:row>
      <xdr:rowOff>69850</xdr:rowOff>
    </xdr:to>
    <xdr:graphicFrame macro="">
      <xdr:nvGraphicFramePr>
        <xdr:cNvPr id="15" name="Chart 14">
          <a:extLst>
            <a:ext uri="{FF2B5EF4-FFF2-40B4-BE49-F238E27FC236}">
              <a16:creationId xmlns:a16="http://schemas.microsoft.com/office/drawing/2014/main" id="{5FB0E97C-42A9-55D8-4AF3-439B0BD0B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newliteraryhistory.org/" TargetMode="External"/><Relationship Id="rId13" Type="http://schemas.openxmlformats.org/officeDocument/2006/relationships/hyperlink" Target="https://read.dukeupress.edu/modern-language-quarterly/pages/Submission_Guidelines" TargetMode="External"/><Relationship Id="rId3" Type="http://schemas.openxmlformats.org/officeDocument/2006/relationships/hyperlink" Target="https://culturalanalytics.org/" TargetMode="External"/><Relationship Id="rId7" Type="http://schemas.openxmlformats.org/officeDocument/2006/relationships/hyperlink" Target="https://criticalinquiry.uchicago.edu/" TargetMode="External"/><Relationship Id="rId12" Type="http://schemas.openxmlformats.org/officeDocument/2006/relationships/hyperlink" Target="http://newliteraryhistory.org/contact/" TargetMode="External"/><Relationship Id="rId2" Type="http://schemas.openxmlformats.org/officeDocument/2006/relationships/hyperlink" Target="http://www.digitalhumanities.org/dhq/submissions/index.html" TargetMode="External"/><Relationship Id="rId16" Type="http://schemas.openxmlformats.org/officeDocument/2006/relationships/hyperlink" Target="https://www.mla.org/Publications/Journals/PMLA/Submitting-Manuscripts-to-PMLA" TargetMode="External"/><Relationship Id="rId1" Type="http://schemas.openxmlformats.org/officeDocument/2006/relationships/hyperlink" Target="http://www.digitalhumanities.org/dhq/" TargetMode="External"/><Relationship Id="rId6" Type="http://schemas.openxmlformats.org/officeDocument/2006/relationships/hyperlink" Target="https://academic.oup.com/alh" TargetMode="External"/><Relationship Id="rId11" Type="http://schemas.openxmlformats.org/officeDocument/2006/relationships/hyperlink" Target="https://academic.oup.com/dsh/pages/General_Instructions" TargetMode="External"/><Relationship Id="rId5" Type="http://schemas.openxmlformats.org/officeDocument/2006/relationships/hyperlink" Target="https://read.dukeupress.edu/modern-language-quarterly" TargetMode="External"/><Relationship Id="rId15" Type="http://schemas.openxmlformats.org/officeDocument/2006/relationships/hyperlink" Target="https://criticalinquiry.uchicago.edu/info/submissions/" TargetMode="External"/><Relationship Id="rId10" Type="http://schemas.openxmlformats.org/officeDocument/2006/relationships/hyperlink" Target="https://culturalanalytics.org/for-authors" TargetMode="External"/><Relationship Id="rId4" Type="http://schemas.openxmlformats.org/officeDocument/2006/relationships/hyperlink" Target="https://academic.oup.com/dsh" TargetMode="External"/><Relationship Id="rId9" Type="http://schemas.openxmlformats.org/officeDocument/2006/relationships/hyperlink" Target="https://www.mla.org/Publications/Journals/PMLA" TargetMode="External"/><Relationship Id="rId14" Type="http://schemas.openxmlformats.org/officeDocument/2006/relationships/hyperlink" Target="https://academic.oup.com/alh/pages/Msprep_Submiss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bnagy/mqdq-parser" TargetMode="External"/><Relationship Id="rId1" Type="http://schemas.openxmlformats.org/officeDocument/2006/relationships/hyperlink" Target="https://dataverse.harvard.edu/dataset.xhtml?persistentId=doi:10.7910/DVN/CQURI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bnagy/mqdq-parser" TargetMode="External"/><Relationship Id="rId1" Type="http://schemas.openxmlformats.org/officeDocument/2006/relationships/hyperlink" Target="https://dataverse.harvard.edu/dataset.xhtml?persistentId=doi:10.7910/DVN/CQURIW"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62CA7-4E40-42B7-BD10-49CCD4EE715D}">
  <dimension ref="A1:Q391"/>
  <sheetViews>
    <sheetView zoomScale="80" zoomScaleNormal="80" workbookViewId="0">
      <selection activeCell="C2" sqref="C2"/>
    </sheetView>
  </sheetViews>
  <sheetFormatPr defaultRowHeight="15" x14ac:dyDescent="0.25"/>
  <cols>
    <col min="1" max="1" width="46.5703125" customWidth="1"/>
    <col min="2" max="2" width="13.42578125" customWidth="1"/>
    <col min="3" max="3" width="11.28515625" customWidth="1"/>
    <col min="4" max="4" width="12" customWidth="1"/>
    <col min="5" max="5" width="15" customWidth="1"/>
    <col min="6" max="6" width="13.140625" customWidth="1"/>
    <col min="7" max="7" width="20.85546875" customWidth="1"/>
    <col min="8" max="8" width="14.140625" customWidth="1"/>
    <col min="9" max="9" width="14.42578125" customWidth="1"/>
    <col min="10" max="10" width="14.5703125" customWidth="1"/>
    <col min="11" max="11" width="21.42578125" customWidth="1"/>
    <col min="12" max="15" width="18.7109375" customWidth="1"/>
    <col min="16" max="16" width="16.28515625" customWidth="1"/>
    <col min="17" max="17" width="107.7109375" customWidth="1"/>
  </cols>
  <sheetData>
    <row r="1" spans="1:17" ht="63.75" customHeight="1" x14ac:dyDescent="0.25">
      <c r="A1" s="47" t="s">
        <v>3</v>
      </c>
      <c r="B1" s="47" t="s">
        <v>866</v>
      </c>
      <c r="C1" s="47" t="s">
        <v>867</v>
      </c>
      <c r="D1" s="47" t="s">
        <v>868</v>
      </c>
      <c r="E1" s="47" t="s">
        <v>869</v>
      </c>
      <c r="F1" s="47" t="s">
        <v>870</v>
      </c>
      <c r="G1" s="47" t="s">
        <v>871</v>
      </c>
      <c r="H1" s="47" t="s">
        <v>604</v>
      </c>
      <c r="I1" s="47" t="s">
        <v>872</v>
      </c>
      <c r="J1" s="47" t="s">
        <v>873</v>
      </c>
      <c r="K1" s="47" t="s">
        <v>874</v>
      </c>
      <c r="L1" s="47" t="s">
        <v>875</v>
      </c>
      <c r="M1" s="47" t="s">
        <v>876</v>
      </c>
      <c r="N1" s="47" t="s">
        <v>877</v>
      </c>
      <c r="O1" s="47" t="s">
        <v>878</v>
      </c>
      <c r="P1" s="47" t="s">
        <v>879</v>
      </c>
      <c r="Q1" s="47" t="s">
        <v>11</v>
      </c>
    </row>
    <row r="2" spans="1:17" x14ac:dyDescent="0.25">
      <c r="A2" t="s">
        <v>7</v>
      </c>
      <c r="B2" s="48" t="s">
        <v>880</v>
      </c>
      <c r="C2" s="3" t="s">
        <v>881</v>
      </c>
      <c r="D2" s="3" t="s">
        <v>882</v>
      </c>
      <c r="E2">
        <v>0.1</v>
      </c>
      <c r="F2">
        <v>2007</v>
      </c>
      <c r="G2" t="s">
        <v>883</v>
      </c>
      <c r="H2" t="s">
        <v>109</v>
      </c>
      <c r="I2" s="2">
        <v>0</v>
      </c>
      <c r="J2">
        <v>1</v>
      </c>
      <c r="K2">
        <v>1</v>
      </c>
      <c r="L2">
        <v>1</v>
      </c>
      <c r="M2">
        <v>0</v>
      </c>
      <c r="N2">
        <v>0</v>
      </c>
      <c r="O2">
        <v>0</v>
      </c>
      <c r="P2">
        <v>0</v>
      </c>
      <c r="Q2" t="s">
        <v>884</v>
      </c>
    </row>
    <row r="3" spans="1:17" x14ac:dyDescent="0.25">
      <c r="A3" t="s">
        <v>6</v>
      </c>
      <c r="B3" s="48" t="s">
        <v>885</v>
      </c>
      <c r="C3" s="3" t="s">
        <v>886</v>
      </c>
      <c r="D3" s="3" t="s">
        <v>887</v>
      </c>
      <c r="E3" t="s">
        <v>209</v>
      </c>
      <c r="F3">
        <v>2016</v>
      </c>
      <c r="G3" t="s">
        <v>888</v>
      </c>
      <c r="H3" t="s">
        <v>109</v>
      </c>
      <c r="I3" s="2">
        <v>0</v>
      </c>
      <c r="J3">
        <v>2</v>
      </c>
      <c r="K3">
        <v>2</v>
      </c>
      <c r="L3">
        <v>2</v>
      </c>
      <c r="M3">
        <v>0</v>
      </c>
      <c r="N3">
        <v>0</v>
      </c>
      <c r="O3">
        <v>0</v>
      </c>
      <c r="P3">
        <v>0</v>
      </c>
      <c r="Q3" t="s">
        <v>889</v>
      </c>
    </row>
    <row r="4" spans="1:17" x14ac:dyDescent="0.25">
      <c r="A4" t="s">
        <v>8</v>
      </c>
      <c r="B4" s="48" t="s">
        <v>890</v>
      </c>
      <c r="C4" s="3" t="s">
        <v>891</v>
      </c>
      <c r="D4" s="3" t="s">
        <v>892</v>
      </c>
      <c r="E4">
        <v>1.1499999999999999</v>
      </c>
      <c r="F4">
        <v>1986</v>
      </c>
      <c r="G4" t="s">
        <v>893</v>
      </c>
      <c r="H4" t="s">
        <v>894</v>
      </c>
      <c r="I4">
        <v>0</v>
      </c>
      <c r="J4">
        <v>0</v>
      </c>
      <c r="K4">
        <v>0</v>
      </c>
      <c r="L4">
        <v>0</v>
      </c>
      <c r="M4">
        <v>0</v>
      </c>
      <c r="N4">
        <v>0</v>
      </c>
      <c r="O4">
        <v>0</v>
      </c>
      <c r="P4">
        <v>0</v>
      </c>
      <c r="Q4" t="s">
        <v>895</v>
      </c>
    </row>
    <row r="5" spans="1:17" x14ac:dyDescent="0.25">
      <c r="A5" t="s">
        <v>535</v>
      </c>
      <c r="B5" s="48" t="s">
        <v>896</v>
      </c>
      <c r="C5" s="3" t="s">
        <v>897</v>
      </c>
      <c r="D5" s="3" t="s">
        <v>898</v>
      </c>
      <c r="E5" t="s">
        <v>209</v>
      </c>
      <c r="F5">
        <v>2021</v>
      </c>
      <c r="G5" t="s">
        <v>899</v>
      </c>
      <c r="H5" t="s">
        <v>894</v>
      </c>
      <c r="I5">
        <v>1</v>
      </c>
      <c r="J5">
        <v>1</v>
      </c>
      <c r="K5">
        <v>0</v>
      </c>
      <c r="L5">
        <v>2</v>
      </c>
      <c r="M5">
        <v>0</v>
      </c>
      <c r="N5">
        <v>0</v>
      </c>
      <c r="O5">
        <v>0</v>
      </c>
      <c r="P5">
        <v>0</v>
      </c>
      <c r="Q5" t="s">
        <v>900</v>
      </c>
    </row>
    <row r="6" spans="1:17" x14ac:dyDescent="0.25">
      <c r="A6" t="s">
        <v>213</v>
      </c>
      <c r="B6" s="48" t="s">
        <v>901</v>
      </c>
      <c r="C6" s="3" t="s">
        <v>902</v>
      </c>
      <c r="D6" s="3" t="s">
        <v>903</v>
      </c>
      <c r="E6">
        <v>0.34</v>
      </c>
      <c r="F6">
        <v>1969</v>
      </c>
      <c r="G6" t="s">
        <v>904</v>
      </c>
      <c r="H6" t="s">
        <v>126</v>
      </c>
      <c r="I6">
        <v>0</v>
      </c>
      <c r="J6">
        <v>0</v>
      </c>
      <c r="K6">
        <v>0</v>
      </c>
      <c r="L6">
        <v>0</v>
      </c>
      <c r="M6">
        <v>0</v>
      </c>
      <c r="N6">
        <v>0</v>
      </c>
      <c r="O6">
        <v>0</v>
      </c>
      <c r="P6">
        <v>0</v>
      </c>
    </row>
    <row r="7" spans="1:17" x14ac:dyDescent="0.25">
      <c r="A7" t="s">
        <v>241</v>
      </c>
      <c r="B7" s="48" t="s">
        <v>905</v>
      </c>
      <c r="C7" s="3" t="s">
        <v>906</v>
      </c>
      <c r="D7" s="3" t="s">
        <v>907</v>
      </c>
      <c r="E7">
        <v>0.09</v>
      </c>
      <c r="F7">
        <v>1940</v>
      </c>
      <c r="G7" t="s">
        <v>893</v>
      </c>
      <c r="H7" t="s">
        <v>126</v>
      </c>
      <c r="I7">
        <v>0</v>
      </c>
      <c r="J7">
        <v>0</v>
      </c>
      <c r="K7">
        <v>0</v>
      </c>
      <c r="L7">
        <v>0</v>
      </c>
      <c r="M7">
        <v>0</v>
      </c>
      <c r="N7">
        <v>0</v>
      </c>
      <c r="O7">
        <v>0</v>
      </c>
      <c r="P7">
        <v>0</v>
      </c>
    </row>
    <row r="8" spans="1:17" x14ac:dyDescent="0.25">
      <c r="A8" t="s">
        <v>284</v>
      </c>
      <c r="B8" s="48" t="s">
        <v>908</v>
      </c>
      <c r="C8" s="3" t="s">
        <v>909</v>
      </c>
      <c r="D8" s="3" t="s">
        <v>910</v>
      </c>
      <c r="E8">
        <v>0.12</v>
      </c>
      <c r="F8">
        <v>1989</v>
      </c>
      <c r="G8" t="s">
        <v>911</v>
      </c>
      <c r="H8" t="s">
        <v>894</v>
      </c>
      <c r="I8">
        <v>0</v>
      </c>
      <c r="J8">
        <v>0</v>
      </c>
      <c r="K8">
        <v>0</v>
      </c>
      <c r="L8">
        <v>0</v>
      </c>
      <c r="M8">
        <v>0</v>
      </c>
      <c r="N8">
        <v>0</v>
      </c>
      <c r="O8">
        <v>0</v>
      </c>
      <c r="P8">
        <v>0</v>
      </c>
      <c r="Q8" t="s">
        <v>912</v>
      </c>
    </row>
    <row r="9" spans="1:17" x14ac:dyDescent="0.25">
      <c r="A9" t="s">
        <v>337</v>
      </c>
      <c r="B9" s="48" t="s">
        <v>913</v>
      </c>
      <c r="C9" s="3" t="s">
        <v>914</v>
      </c>
      <c r="D9" s="3" t="s">
        <v>915</v>
      </c>
      <c r="E9">
        <v>0.83</v>
      </c>
      <c r="F9">
        <v>1974</v>
      </c>
      <c r="G9" t="s">
        <v>916</v>
      </c>
      <c r="H9" t="s">
        <v>126</v>
      </c>
      <c r="I9">
        <v>0</v>
      </c>
      <c r="J9">
        <v>0</v>
      </c>
      <c r="K9">
        <v>0</v>
      </c>
      <c r="L9">
        <v>0</v>
      </c>
      <c r="M9">
        <v>0</v>
      </c>
      <c r="N9">
        <v>0</v>
      </c>
      <c r="O9">
        <v>0</v>
      </c>
      <c r="P9">
        <v>0</v>
      </c>
      <c r="Q9" t="s">
        <v>917</v>
      </c>
    </row>
    <row r="10" spans="1:17" x14ac:dyDescent="0.25">
      <c r="A10" t="s">
        <v>453</v>
      </c>
      <c r="B10" s="48" t="s">
        <v>453</v>
      </c>
      <c r="C10" s="3" t="s">
        <v>918</v>
      </c>
      <c r="D10" s="3" t="s">
        <v>919</v>
      </c>
      <c r="E10">
        <v>0.32</v>
      </c>
      <c r="F10">
        <v>1883</v>
      </c>
      <c r="G10" t="s">
        <v>920</v>
      </c>
      <c r="H10" t="s">
        <v>126</v>
      </c>
      <c r="I10">
        <v>0</v>
      </c>
      <c r="J10">
        <v>0</v>
      </c>
      <c r="K10">
        <v>0</v>
      </c>
      <c r="L10">
        <v>0</v>
      </c>
      <c r="M10">
        <v>0</v>
      </c>
      <c r="N10">
        <v>0</v>
      </c>
      <c r="O10">
        <v>0</v>
      </c>
      <c r="P10">
        <v>0</v>
      </c>
      <c r="Q10" t="s">
        <v>921</v>
      </c>
    </row>
    <row r="12" spans="1:17" x14ac:dyDescent="0.25">
      <c r="A12" t="s">
        <v>922</v>
      </c>
      <c r="I12" s="2"/>
    </row>
    <row r="16" spans="1:17" ht="15.75" x14ac:dyDescent="0.25">
      <c r="A16" s="49" t="s">
        <v>923</v>
      </c>
    </row>
    <row r="17" spans="1:2" x14ac:dyDescent="0.25">
      <c r="A17" s="50">
        <v>1</v>
      </c>
      <c r="B17" t="s">
        <v>924</v>
      </c>
    </row>
    <row r="18" spans="1:2" x14ac:dyDescent="0.25">
      <c r="A18" s="50" t="s">
        <v>925</v>
      </c>
      <c r="B18" t="s">
        <v>926</v>
      </c>
    </row>
    <row r="19" spans="1:2" x14ac:dyDescent="0.25">
      <c r="A19" s="50" t="s">
        <v>927</v>
      </c>
      <c r="B19" s="51" t="s">
        <v>928</v>
      </c>
    </row>
    <row r="20" spans="1:2" x14ac:dyDescent="0.25">
      <c r="A20" s="50" t="s">
        <v>929</v>
      </c>
      <c r="B20" t="s">
        <v>930</v>
      </c>
    </row>
    <row r="21" spans="1:2" x14ac:dyDescent="0.25">
      <c r="A21" s="50" t="s">
        <v>931</v>
      </c>
      <c r="B21" s="51" t="s">
        <v>932</v>
      </c>
    </row>
    <row r="22" spans="1:2" x14ac:dyDescent="0.25">
      <c r="A22" s="50">
        <v>4</v>
      </c>
      <c r="B22" t="s">
        <v>933</v>
      </c>
    </row>
    <row r="23" spans="1:2" x14ac:dyDescent="0.25">
      <c r="A23" s="50">
        <v>5</v>
      </c>
      <c r="B23" t="s">
        <v>934</v>
      </c>
    </row>
    <row r="24" spans="1:2" x14ac:dyDescent="0.25">
      <c r="A24" s="50">
        <v>6</v>
      </c>
      <c r="B24" t="s">
        <v>935</v>
      </c>
    </row>
    <row r="221" spans="9:9" x14ac:dyDescent="0.25">
      <c r="I221" s="2"/>
    </row>
    <row r="222" spans="9:9" x14ac:dyDescent="0.25">
      <c r="I222" s="2"/>
    </row>
    <row r="224" spans="9:9" x14ac:dyDescent="0.25">
      <c r="I224" s="2"/>
    </row>
    <row r="226" spans="9:9" x14ac:dyDescent="0.25">
      <c r="I226" s="2"/>
    </row>
    <row r="227" spans="9:9" x14ac:dyDescent="0.25">
      <c r="I227" s="2"/>
    </row>
    <row r="232" spans="9:9" x14ac:dyDescent="0.25">
      <c r="I232" s="2"/>
    </row>
    <row r="235" spans="9:9" x14ac:dyDescent="0.25">
      <c r="I235" s="2"/>
    </row>
    <row r="236" spans="9:9" x14ac:dyDescent="0.25">
      <c r="I236" s="2"/>
    </row>
    <row r="237" spans="9:9" x14ac:dyDescent="0.25">
      <c r="I237" s="2"/>
    </row>
    <row r="241" spans="9:9" x14ac:dyDescent="0.25">
      <c r="I241" s="2"/>
    </row>
    <row r="247" spans="9:9" x14ac:dyDescent="0.25">
      <c r="I247" s="2"/>
    </row>
    <row r="250" spans="9:9" x14ac:dyDescent="0.25">
      <c r="I250" s="2"/>
    </row>
    <row r="251" spans="9:9" x14ac:dyDescent="0.25">
      <c r="I251" s="2"/>
    </row>
    <row r="254" spans="9:9" x14ac:dyDescent="0.25">
      <c r="I254" s="2"/>
    </row>
    <row r="256" spans="9:9" x14ac:dyDescent="0.25">
      <c r="I256" s="2"/>
    </row>
    <row r="257" spans="9:9" x14ac:dyDescent="0.25">
      <c r="I257" s="2"/>
    </row>
    <row r="260" spans="9:9" x14ac:dyDescent="0.25">
      <c r="I260" s="2"/>
    </row>
    <row r="261" spans="9:9" x14ac:dyDescent="0.25">
      <c r="I261" s="2"/>
    </row>
    <row r="263" spans="9:9" x14ac:dyDescent="0.25">
      <c r="I263" s="2"/>
    </row>
    <row r="264" spans="9:9" x14ac:dyDescent="0.25">
      <c r="I264" s="2"/>
    </row>
    <row r="267" spans="9:9" x14ac:dyDescent="0.25">
      <c r="I267" s="2"/>
    </row>
    <row r="268" spans="9:9" x14ac:dyDescent="0.25">
      <c r="I268" s="2"/>
    </row>
    <row r="269" spans="9:9" x14ac:dyDescent="0.25">
      <c r="I269" s="2"/>
    </row>
    <row r="270" spans="9:9" x14ac:dyDescent="0.25">
      <c r="I270" s="2"/>
    </row>
    <row r="272" spans="9:9" x14ac:dyDescent="0.25">
      <c r="I272" s="2"/>
    </row>
    <row r="301" spans="9:9" x14ac:dyDescent="0.25">
      <c r="I301" s="2"/>
    </row>
    <row r="302" spans="9:9" x14ac:dyDescent="0.25">
      <c r="I302" s="2"/>
    </row>
    <row r="304" spans="9:9" x14ac:dyDescent="0.25">
      <c r="I304" s="2"/>
    </row>
    <row r="307" spans="9:9" x14ac:dyDescent="0.25">
      <c r="I307" s="2"/>
    </row>
    <row r="310" spans="9:9" x14ac:dyDescent="0.25">
      <c r="I310" s="2"/>
    </row>
    <row r="312" spans="9:9" x14ac:dyDescent="0.25">
      <c r="I312" s="2"/>
    </row>
    <row r="318" spans="9:9" x14ac:dyDescent="0.25">
      <c r="I318" s="2"/>
    </row>
    <row r="321" spans="9:9" x14ac:dyDescent="0.25">
      <c r="I321" s="2"/>
    </row>
    <row r="322" spans="9:9" x14ac:dyDescent="0.25">
      <c r="I322" s="2"/>
    </row>
    <row r="323" spans="9:9" x14ac:dyDescent="0.25">
      <c r="I323" s="2"/>
    </row>
    <row r="324" spans="9:9" x14ac:dyDescent="0.25">
      <c r="I324" s="2"/>
    </row>
    <row r="325" spans="9:9" x14ac:dyDescent="0.25">
      <c r="I325" s="2"/>
    </row>
    <row r="326" spans="9:9" x14ac:dyDescent="0.25">
      <c r="I326" s="2"/>
    </row>
    <row r="327" spans="9:9" x14ac:dyDescent="0.25">
      <c r="I327" s="2"/>
    </row>
    <row r="328" spans="9:9" x14ac:dyDescent="0.25">
      <c r="I328" s="2"/>
    </row>
    <row r="329" spans="9:9" x14ac:dyDescent="0.25">
      <c r="I329" s="2"/>
    </row>
    <row r="330" spans="9:9" x14ac:dyDescent="0.25">
      <c r="I330" s="2"/>
    </row>
    <row r="331" spans="9:9" x14ac:dyDescent="0.25">
      <c r="I331" s="2"/>
    </row>
    <row r="332" spans="9:9" x14ac:dyDescent="0.25">
      <c r="I332" s="2"/>
    </row>
    <row r="341" spans="9:9" x14ac:dyDescent="0.25">
      <c r="I341" s="2"/>
    </row>
    <row r="342" spans="9:9" x14ac:dyDescent="0.25">
      <c r="I342" s="2"/>
    </row>
    <row r="343" spans="9:9" x14ac:dyDescent="0.25">
      <c r="I343" s="2"/>
    </row>
    <row r="344" spans="9:9" x14ac:dyDescent="0.25">
      <c r="I344" s="2"/>
    </row>
    <row r="345" spans="9:9" x14ac:dyDescent="0.25">
      <c r="I345" s="2"/>
    </row>
    <row r="346" spans="9:9" x14ac:dyDescent="0.25">
      <c r="I346" s="2"/>
    </row>
    <row r="347" spans="9:9" x14ac:dyDescent="0.25">
      <c r="I347" s="2"/>
    </row>
    <row r="348" spans="9:9" x14ac:dyDescent="0.25">
      <c r="I348" s="2"/>
    </row>
    <row r="349" spans="9:9" x14ac:dyDescent="0.25">
      <c r="I349" s="2"/>
    </row>
    <row r="350" spans="9:9" x14ac:dyDescent="0.25">
      <c r="I350" s="2"/>
    </row>
    <row r="351" spans="9:9" x14ac:dyDescent="0.25">
      <c r="I351" s="2"/>
    </row>
    <row r="352" spans="9:9" x14ac:dyDescent="0.25">
      <c r="I352" s="2"/>
    </row>
    <row r="361" spans="9:9" x14ac:dyDescent="0.25">
      <c r="I361" s="2"/>
    </row>
    <row r="362" spans="9:9" x14ac:dyDescent="0.25">
      <c r="I362" s="2"/>
    </row>
    <row r="363" spans="9:9" x14ac:dyDescent="0.25">
      <c r="I363" s="2"/>
    </row>
    <row r="364" spans="9:9" x14ac:dyDescent="0.25">
      <c r="I364" s="2"/>
    </row>
    <row r="365" spans="9:9" x14ac:dyDescent="0.25">
      <c r="I365" s="2"/>
    </row>
    <row r="366" spans="9:9" x14ac:dyDescent="0.25">
      <c r="I366" s="2"/>
    </row>
    <row r="367" spans="9:9" x14ac:dyDescent="0.25">
      <c r="I367" s="2"/>
    </row>
    <row r="368" spans="9:9" x14ac:dyDescent="0.25">
      <c r="I368" s="2"/>
    </row>
    <row r="369" spans="9:9" x14ac:dyDescent="0.25">
      <c r="I369" s="2"/>
    </row>
    <row r="370" spans="9:9" x14ac:dyDescent="0.25">
      <c r="I370" s="2"/>
    </row>
    <row r="371" spans="9:9" x14ac:dyDescent="0.25">
      <c r="I371" s="2"/>
    </row>
    <row r="372" spans="9:9" x14ac:dyDescent="0.25">
      <c r="I372" s="2"/>
    </row>
    <row r="380" spans="9:9" x14ac:dyDescent="0.25">
      <c r="I380" s="2"/>
    </row>
    <row r="381" spans="9:9" x14ac:dyDescent="0.25">
      <c r="I381" s="2"/>
    </row>
    <row r="382" spans="9:9" x14ac:dyDescent="0.25">
      <c r="I382" s="2"/>
    </row>
    <row r="383" spans="9:9" x14ac:dyDescent="0.25">
      <c r="I383" s="2"/>
    </row>
    <row r="384" spans="9:9" x14ac:dyDescent="0.25">
      <c r="I384" s="2"/>
    </row>
    <row r="385" spans="9:9" x14ac:dyDescent="0.25">
      <c r="I385" s="2"/>
    </row>
    <row r="386" spans="9:9" x14ac:dyDescent="0.25">
      <c r="I386" s="2"/>
    </row>
    <row r="387" spans="9:9" x14ac:dyDescent="0.25">
      <c r="I387" s="2"/>
    </row>
    <row r="388" spans="9:9" x14ac:dyDescent="0.25">
      <c r="I388" s="2"/>
    </row>
    <row r="389" spans="9:9" x14ac:dyDescent="0.25">
      <c r="I389" s="2"/>
    </row>
    <row r="391" spans="9:9" x14ac:dyDescent="0.25">
      <c r="I391" s="2"/>
    </row>
  </sheetData>
  <hyperlinks>
    <hyperlink ref="C2" r:id="rId1" xr:uid="{53221E5D-BBCC-4BCF-AA60-EEA9D99F098D}"/>
    <hyperlink ref="D2" r:id="rId2" xr:uid="{EDF39CB6-ADB7-48BA-9999-69E676166561}"/>
    <hyperlink ref="C3" r:id="rId3" xr:uid="{64DA3962-5287-48BD-8A01-645519A19F9B}"/>
    <hyperlink ref="C4" r:id="rId4" xr:uid="{A2019A54-9A2F-464F-9246-BACDB455F058}"/>
    <hyperlink ref="C7" r:id="rId5" xr:uid="{E98454F3-B26A-40B6-A99B-EA41C9E8406D}"/>
    <hyperlink ref="C8" r:id="rId6" xr:uid="{EE790C99-9613-42EB-B629-819A4C9AA0C1}"/>
    <hyperlink ref="C9" r:id="rId7" xr:uid="{610347E9-F969-49E6-B2AF-2B8D1F508B04}"/>
    <hyperlink ref="C6" r:id="rId8" xr:uid="{54485DEB-4610-4861-979C-2F10898ACBD4}"/>
    <hyperlink ref="C10" r:id="rId9" xr:uid="{1D773E42-A1AC-46DA-A0B6-02E853B63D1D}"/>
    <hyperlink ref="D3" r:id="rId10" xr:uid="{2F6AEA60-B934-42D4-8BB5-4A71107EC904}"/>
    <hyperlink ref="D4" r:id="rId11" xr:uid="{F9086A1F-C904-4700-AF8B-54581AA5C2CF}"/>
    <hyperlink ref="D6" r:id="rId12" xr:uid="{593CAF08-9BB3-4FCD-B278-C527F7314BB6}"/>
    <hyperlink ref="D7" r:id="rId13" xr:uid="{D46CA4F3-BB23-4198-8C25-DF99AD31AD00}"/>
    <hyperlink ref="D8" r:id="rId14" xr:uid="{17B75264-0E45-4F5E-93A6-35C111227B31}"/>
    <hyperlink ref="D9" r:id="rId15" xr:uid="{7A11D996-0A56-4084-A4D5-28316D5C2B29}"/>
    <hyperlink ref="D10" r:id="rId16" xr:uid="{A4667ABF-424D-4F7C-BA41-E0448BC622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7"/>
  <sheetViews>
    <sheetView tabSelected="1" zoomScale="90" zoomScaleNormal="90" workbookViewId="0">
      <pane ySplit="1" topLeftCell="A385" activePane="bottomLeft" state="frozen"/>
      <selection activeCell="C1" sqref="C1"/>
      <selection pane="bottomLeft" activeCell="D399" sqref="D399"/>
    </sheetView>
  </sheetViews>
  <sheetFormatPr defaultRowHeight="15" x14ac:dyDescent="0.25"/>
  <cols>
    <col min="1" max="1" width="83.7109375" customWidth="1"/>
    <col min="2" max="2" width="40.28515625" customWidth="1"/>
    <col min="5" max="6" width="15.140625" customWidth="1"/>
    <col min="7" max="7" width="14.140625" customWidth="1"/>
    <col min="8" max="8" width="23.140625" customWidth="1"/>
    <col min="9" max="9" width="15.140625" customWidth="1"/>
    <col min="10" max="11" width="16.28515625" customWidth="1"/>
    <col min="12" max="12" width="154.85546875" customWidth="1"/>
    <col min="13" max="13" width="20.5703125" customWidth="1"/>
    <col min="14" max="14" width="21.85546875" customWidth="1"/>
  </cols>
  <sheetData>
    <row r="1" spans="1:14" x14ac:dyDescent="0.25">
      <c r="A1" s="1" t="s">
        <v>0</v>
      </c>
      <c r="B1" s="1" t="s">
        <v>3</v>
      </c>
      <c r="C1" s="1" t="s">
        <v>1</v>
      </c>
      <c r="D1" s="1" t="s">
        <v>9</v>
      </c>
      <c r="E1" s="1" t="s">
        <v>10</v>
      </c>
      <c r="F1" s="1" t="s">
        <v>334</v>
      </c>
      <c r="G1" s="1" t="s">
        <v>2</v>
      </c>
      <c r="H1" s="1" t="s">
        <v>335</v>
      </c>
      <c r="I1" s="1" t="s">
        <v>4</v>
      </c>
      <c r="J1" s="1" t="s">
        <v>5</v>
      </c>
      <c r="K1" s="1" t="s">
        <v>211</v>
      </c>
      <c r="L1" s="1" t="s">
        <v>11</v>
      </c>
      <c r="M1" s="1" t="s">
        <v>147</v>
      </c>
      <c r="N1" s="1" t="s">
        <v>148</v>
      </c>
    </row>
    <row r="2" spans="1:14" x14ac:dyDescent="0.25">
      <c r="A2" t="s">
        <v>12</v>
      </c>
      <c r="B2" t="s">
        <v>7</v>
      </c>
      <c r="C2">
        <v>2021</v>
      </c>
      <c r="D2">
        <v>15</v>
      </c>
      <c r="E2">
        <v>1</v>
      </c>
      <c r="F2" t="s">
        <v>109</v>
      </c>
      <c r="G2" t="s">
        <v>109</v>
      </c>
      <c r="H2" s="2" t="s">
        <v>209</v>
      </c>
      <c r="I2" s="2" t="s">
        <v>209</v>
      </c>
      <c r="J2" t="s">
        <v>209</v>
      </c>
      <c r="K2" t="s">
        <v>209</v>
      </c>
      <c r="L2" t="s">
        <v>210</v>
      </c>
    </row>
    <row r="3" spans="1:14" x14ac:dyDescent="0.25">
      <c r="A3" t="s">
        <v>13</v>
      </c>
      <c r="B3" t="s">
        <v>7</v>
      </c>
      <c r="C3">
        <v>2021</v>
      </c>
      <c r="D3">
        <v>15</v>
      </c>
      <c r="E3">
        <v>1</v>
      </c>
      <c r="F3" t="s">
        <v>109</v>
      </c>
      <c r="G3" t="s">
        <v>109</v>
      </c>
      <c r="H3" s="2" t="s">
        <v>209</v>
      </c>
      <c r="I3" s="2" t="s">
        <v>209</v>
      </c>
      <c r="J3" t="s">
        <v>209</v>
      </c>
      <c r="K3" t="s">
        <v>209</v>
      </c>
      <c r="L3" t="s">
        <v>210</v>
      </c>
    </row>
    <row r="4" spans="1:14" x14ac:dyDescent="0.25">
      <c r="A4" t="s">
        <v>14</v>
      </c>
      <c r="B4" t="s">
        <v>7</v>
      </c>
      <c r="C4">
        <v>2021</v>
      </c>
      <c r="D4">
        <v>15</v>
      </c>
      <c r="E4">
        <v>1</v>
      </c>
      <c r="F4" t="s">
        <v>126</v>
      </c>
      <c r="G4" t="s">
        <v>109</v>
      </c>
      <c r="H4" t="s">
        <v>109</v>
      </c>
      <c r="I4" t="s">
        <v>109</v>
      </c>
      <c r="J4" t="s">
        <v>109</v>
      </c>
      <c r="K4" t="s">
        <v>109</v>
      </c>
      <c r="L4" t="s">
        <v>703</v>
      </c>
      <c r="M4" t="s">
        <v>702</v>
      </c>
      <c r="N4" t="s">
        <v>701</v>
      </c>
    </row>
    <row r="5" spans="1:14" x14ac:dyDescent="0.25">
      <c r="A5" t="s">
        <v>15</v>
      </c>
      <c r="B5" t="s">
        <v>7</v>
      </c>
      <c r="C5">
        <v>2021</v>
      </c>
      <c r="D5">
        <v>15</v>
      </c>
      <c r="E5">
        <v>1</v>
      </c>
      <c r="F5" t="s">
        <v>126</v>
      </c>
      <c r="G5" t="s">
        <v>109</v>
      </c>
      <c r="H5" t="s">
        <v>126</v>
      </c>
      <c r="I5" t="s">
        <v>109</v>
      </c>
      <c r="J5" t="s">
        <v>209</v>
      </c>
      <c r="K5" t="s">
        <v>109</v>
      </c>
      <c r="L5" t="s">
        <v>212</v>
      </c>
    </row>
    <row r="6" spans="1:14" x14ac:dyDescent="0.25">
      <c r="A6" t="s">
        <v>16</v>
      </c>
      <c r="B6" t="s">
        <v>7</v>
      </c>
      <c r="C6">
        <v>2021</v>
      </c>
      <c r="D6">
        <v>15</v>
      </c>
      <c r="E6">
        <v>1</v>
      </c>
      <c r="F6" t="s">
        <v>126</v>
      </c>
      <c r="G6" t="s">
        <v>109</v>
      </c>
      <c r="H6" t="s">
        <v>126</v>
      </c>
      <c r="I6" s="2" t="s">
        <v>209</v>
      </c>
      <c r="J6" t="s">
        <v>209</v>
      </c>
      <c r="K6" t="s">
        <v>209</v>
      </c>
    </row>
    <row r="7" spans="1:14" x14ac:dyDescent="0.25">
      <c r="A7" t="s">
        <v>17</v>
      </c>
      <c r="B7" t="s">
        <v>7</v>
      </c>
      <c r="C7">
        <v>2021</v>
      </c>
      <c r="D7">
        <v>15</v>
      </c>
      <c r="E7">
        <v>1</v>
      </c>
      <c r="F7" t="s">
        <v>126</v>
      </c>
      <c r="G7" t="s">
        <v>109</v>
      </c>
      <c r="H7" t="s">
        <v>109</v>
      </c>
      <c r="I7" t="s">
        <v>126</v>
      </c>
      <c r="J7" t="s">
        <v>126</v>
      </c>
      <c r="K7" t="s">
        <v>109</v>
      </c>
      <c r="L7" t="s">
        <v>636</v>
      </c>
      <c r="M7" t="s">
        <v>637</v>
      </c>
      <c r="N7" t="s">
        <v>635</v>
      </c>
    </row>
    <row r="8" spans="1:14" x14ac:dyDescent="0.25">
      <c r="A8" t="s">
        <v>18</v>
      </c>
      <c r="B8" t="s">
        <v>7</v>
      </c>
      <c r="C8">
        <v>2021</v>
      </c>
      <c r="D8">
        <v>15</v>
      </c>
      <c r="E8">
        <v>1</v>
      </c>
      <c r="F8" t="s">
        <v>126</v>
      </c>
      <c r="G8" t="s">
        <v>109</v>
      </c>
      <c r="H8" t="s">
        <v>126</v>
      </c>
      <c r="I8" s="2" t="s">
        <v>209</v>
      </c>
      <c r="J8" t="s">
        <v>209</v>
      </c>
      <c r="K8" t="s">
        <v>209</v>
      </c>
      <c r="L8" t="s">
        <v>634</v>
      </c>
    </row>
    <row r="9" spans="1:14" x14ac:dyDescent="0.25">
      <c r="A9" t="s">
        <v>19</v>
      </c>
      <c r="B9" t="s">
        <v>7</v>
      </c>
      <c r="C9">
        <v>2021</v>
      </c>
      <c r="D9">
        <v>15</v>
      </c>
      <c r="E9">
        <v>1</v>
      </c>
      <c r="F9" t="s">
        <v>126</v>
      </c>
      <c r="G9" t="s">
        <v>109</v>
      </c>
      <c r="H9" t="s">
        <v>126</v>
      </c>
      <c r="I9" s="2" t="s">
        <v>209</v>
      </c>
      <c r="J9" t="s">
        <v>209</v>
      </c>
      <c r="K9" t="s">
        <v>209</v>
      </c>
    </row>
    <row r="10" spans="1:14" x14ac:dyDescent="0.25">
      <c r="A10" t="s">
        <v>20</v>
      </c>
      <c r="B10" t="s">
        <v>7</v>
      </c>
      <c r="C10">
        <v>2021</v>
      </c>
      <c r="D10">
        <v>15</v>
      </c>
      <c r="E10">
        <v>1</v>
      </c>
      <c r="F10" t="s">
        <v>126</v>
      </c>
      <c r="G10" t="s">
        <v>109</v>
      </c>
      <c r="H10" t="s">
        <v>126</v>
      </c>
      <c r="I10" s="2" t="s">
        <v>209</v>
      </c>
      <c r="J10" t="s">
        <v>209</v>
      </c>
      <c r="K10" t="s">
        <v>209</v>
      </c>
    </row>
    <row r="11" spans="1:14" x14ac:dyDescent="0.25">
      <c r="A11" t="s">
        <v>21</v>
      </c>
      <c r="B11" t="s">
        <v>7</v>
      </c>
      <c r="C11">
        <v>2021</v>
      </c>
      <c r="D11">
        <v>15</v>
      </c>
      <c r="E11">
        <v>1</v>
      </c>
      <c r="F11" t="s">
        <v>109</v>
      </c>
      <c r="G11" t="s">
        <v>109</v>
      </c>
      <c r="H11" s="2" t="s">
        <v>209</v>
      </c>
      <c r="I11" s="2" t="s">
        <v>209</v>
      </c>
      <c r="J11" t="s">
        <v>209</v>
      </c>
      <c r="K11" t="s">
        <v>209</v>
      </c>
    </row>
    <row r="12" spans="1:14" x14ac:dyDescent="0.25">
      <c r="A12" t="s">
        <v>22</v>
      </c>
      <c r="B12" t="s">
        <v>7</v>
      </c>
      <c r="C12">
        <v>2021</v>
      </c>
      <c r="D12">
        <v>15</v>
      </c>
      <c r="E12">
        <v>1</v>
      </c>
      <c r="F12" t="s">
        <v>126</v>
      </c>
      <c r="G12" t="s">
        <v>109</v>
      </c>
      <c r="H12" t="s">
        <v>126</v>
      </c>
      <c r="I12" s="2" t="s">
        <v>209</v>
      </c>
      <c r="J12" t="s">
        <v>209</v>
      </c>
      <c r="K12" t="s">
        <v>209</v>
      </c>
    </row>
    <row r="13" spans="1:14" x14ac:dyDescent="0.25">
      <c r="A13" t="s">
        <v>23</v>
      </c>
      <c r="B13" t="s">
        <v>7</v>
      </c>
      <c r="C13">
        <v>2021</v>
      </c>
      <c r="D13">
        <v>15</v>
      </c>
      <c r="E13">
        <v>1</v>
      </c>
      <c r="F13" t="s">
        <v>126</v>
      </c>
      <c r="G13" t="s">
        <v>109</v>
      </c>
      <c r="H13" t="s">
        <v>109</v>
      </c>
      <c r="I13" t="s">
        <v>109</v>
      </c>
      <c r="J13" t="s">
        <v>126</v>
      </c>
      <c r="K13" t="s">
        <v>126</v>
      </c>
      <c r="L13" t="s">
        <v>638</v>
      </c>
      <c r="M13" t="s">
        <v>640</v>
      </c>
      <c r="N13" t="s">
        <v>637</v>
      </c>
    </row>
    <row r="14" spans="1:14" x14ac:dyDescent="0.25">
      <c r="A14" t="s">
        <v>24</v>
      </c>
      <c r="B14" t="s">
        <v>7</v>
      </c>
      <c r="C14">
        <v>2021</v>
      </c>
      <c r="D14">
        <v>15</v>
      </c>
      <c r="E14">
        <v>1</v>
      </c>
      <c r="F14" t="s">
        <v>126</v>
      </c>
      <c r="G14" t="s">
        <v>109</v>
      </c>
      <c r="H14" t="s">
        <v>109</v>
      </c>
      <c r="I14" t="s">
        <v>109</v>
      </c>
      <c r="J14" t="s">
        <v>109</v>
      </c>
      <c r="K14" t="s">
        <v>109</v>
      </c>
      <c r="L14" t="s">
        <v>641</v>
      </c>
      <c r="M14" t="s">
        <v>639</v>
      </c>
      <c r="N14" t="s">
        <v>639</v>
      </c>
    </row>
    <row r="15" spans="1:14" x14ac:dyDescent="0.25">
      <c r="A15" t="s">
        <v>25</v>
      </c>
      <c r="B15" t="s">
        <v>7</v>
      </c>
      <c r="C15">
        <v>2021</v>
      </c>
      <c r="D15">
        <v>15</v>
      </c>
      <c r="E15">
        <v>1</v>
      </c>
      <c r="F15" t="s">
        <v>126</v>
      </c>
      <c r="G15" t="s">
        <v>109</v>
      </c>
      <c r="H15" t="s">
        <v>109</v>
      </c>
      <c r="I15" t="s">
        <v>109</v>
      </c>
      <c r="J15" t="s">
        <v>209</v>
      </c>
      <c r="K15" t="s">
        <v>109</v>
      </c>
      <c r="L15" t="s">
        <v>644</v>
      </c>
      <c r="M15" t="s">
        <v>643</v>
      </c>
      <c r="N15" t="s">
        <v>642</v>
      </c>
    </row>
    <row r="16" spans="1:14" x14ac:dyDescent="0.25">
      <c r="A16" t="s">
        <v>26</v>
      </c>
      <c r="B16" t="s">
        <v>7</v>
      </c>
      <c r="C16">
        <v>2021</v>
      </c>
      <c r="D16">
        <v>15</v>
      </c>
      <c r="E16">
        <v>1</v>
      </c>
      <c r="F16" t="s">
        <v>126</v>
      </c>
      <c r="G16" t="s">
        <v>109</v>
      </c>
      <c r="H16" t="s">
        <v>126</v>
      </c>
      <c r="I16" s="2" t="s">
        <v>209</v>
      </c>
      <c r="J16" t="s">
        <v>209</v>
      </c>
      <c r="K16" t="s">
        <v>209</v>
      </c>
      <c r="L16" t="s">
        <v>645</v>
      </c>
    </row>
    <row r="17" spans="1:14" x14ac:dyDescent="0.25">
      <c r="A17" t="s">
        <v>27</v>
      </c>
      <c r="B17" t="s">
        <v>7</v>
      </c>
      <c r="C17">
        <v>2021</v>
      </c>
      <c r="D17">
        <v>15</v>
      </c>
      <c r="E17">
        <v>1</v>
      </c>
      <c r="F17" t="s">
        <v>126</v>
      </c>
      <c r="G17" t="s">
        <v>109</v>
      </c>
      <c r="H17" t="s">
        <v>126</v>
      </c>
      <c r="I17" s="2" t="s">
        <v>209</v>
      </c>
      <c r="J17" t="s">
        <v>209</v>
      </c>
      <c r="K17" t="s">
        <v>209</v>
      </c>
      <c r="L17" t="s">
        <v>646</v>
      </c>
    </row>
    <row r="18" spans="1:14" x14ac:dyDescent="0.25">
      <c r="A18" t="s">
        <v>28</v>
      </c>
      <c r="B18" t="s">
        <v>7</v>
      </c>
      <c r="C18">
        <v>2021</v>
      </c>
      <c r="D18">
        <v>15</v>
      </c>
      <c r="E18">
        <v>1</v>
      </c>
      <c r="F18" t="s">
        <v>126</v>
      </c>
      <c r="G18" t="s">
        <v>109</v>
      </c>
      <c r="H18" t="s">
        <v>126</v>
      </c>
      <c r="I18" s="2" t="s">
        <v>109</v>
      </c>
      <c r="J18" t="s">
        <v>209</v>
      </c>
      <c r="K18" t="s">
        <v>209</v>
      </c>
      <c r="L18" s="29" t="s">
        <v>647</v>
      </c>
      <c r="M18" t="s">
        <v>648</v>
      </c>
    </row>
    <row r="19" spans="1:14" x14ac:dyDescent="0.25">
      <c r="A19" t="s">
        <v>29</v>
      </c>
      <c r="B19" t="s">
        <v>7</v>
      </c>
      <c r="C19">
        <v>2021</v>
      </c>
      <c r="D19">
        <v>15</v>
      </c>
      <c r="E19">
        <v>1</v>
      </c>
      <c r="F19" t="s">
        <v>126</v>
      </c>
      <c r="G19" t="s">
        <v>109</v>
      </c>
      <c r="H19" t="s">
        <v>126</v>
      </c>
      <c r="I19" s="2" t="s">
        <v>209</v>
      </c>
      <c r="J19" t="s">
        <v>209</v>
      </c>
      <c r="K19" t="s">
        <v>209</v>
      </c>
      <c r="L19" s="20" t="s">
        <v>649</v>
      </c>
    </row>
    <row r="20" spans="1:14" x14ac:dyDescent="0.25">
      <c r="A20" t="s">
        <v>30</v>
      </c>
      <c r="B20" t="s">
        <v>7</v>
      </c>
      <c r="C20">
        <v>2021</v>
      </c>
      <c r="D20">
        <v>15</v>
      </c>
      <c r="E20">
        <v>1</v>
      </c>
      <c r="F20" t="s">
        <v>126</v>
      </c>
      <c r="G20" t="s">
        <v>109</v>
      </c>
      <c r="H20" s="2" t="s">
        <v>209</v>
      </c>
      <c r="I20" s="2" t="s">
        <v>209</v>
      </c>
      <c r="J20" t="s">
        <v>209</v>
      </c>
      <c r="K20" t="s">
        <v>209</v>
      </c>
      <c r="L20" t="s">
        <v>650</v>
      </c>
    </row>
    <row r="21" spans="1:14" x14ac:dyDescent="0.25">
      <c r="A21" t="s">
        <v>31</v>
      </c>
      <c r="B21" t="s">
        <v>7</v>
      </c>
      <c r="C21">
        <v>2021</v>
      </c>
      <c r="D21">
        <v>15</v>
      </c>
      <c r="E21">
        <v>1</v>
      </c>
      <c r="F21" t="s">
        <v>126</v>
      </c>
      <c r="G21" t="s">
        <v>109</v>
      </c>
      <c r="H21" t="s">
        <v>109</v>
      </c>
      <c r="I21" t="s">
        <v>126</v>
      </c>
      <c r="J21" t="s">
        <v>109</v>
      </c>
      <c r="K21" t="s">
        <v>109</v>
      </c>
      <c r="L21" t="s">
        <v>683</v>
      </c>
      <c r="N21" t="s">
        <v>682</v>
      </c>
    </row>
    <row r="22" spans="1:14" x14ac:dyDescent="0.25">
      <c r="A22" t="s">
        <v>32</v>
      </c>
      <c r="B22" t="s">
        <v>7</v>
      </c>
      <c r="C22">
        <v>2021</v>
      </c>
      <c r="D22">
        <v>15</v>
      </c>
      <c r="E22">
        <v>1</v>
      </c>
      <c r="F22" t="s">
        <v>126</v>
      </c>
      <c r="G22" t="s">
        <v>109</v>
      </c>
      <c r="H22" t="s">
        <v>126</v>
      </c>
      <c r="I22" s="2" t="s">
        <v>209</v>
      </c>
      <c r="J22" t="s">
        <v>209</v>
      </c>
      <c r="K22" t="s">
        <v>209</v>
      </c>
      <c r="L22" t="s">
        <v>684</v>
      </c>
    </row>
    <row r="23" spans="1:14" x14ac:dyDescent="0.25">
      <c r="A23" t="s">
        <v>33</v>
      </c>
      <c r="B23" t="s">
        <v>7</v>
      </c>
      <c r="C23">
        <v>2021</v>
      </c>
      <c r="D23">
        <v>15</v>
      </c>
      <c r="E23">
        <v>1</v>
      </c>
      <c r="F23" t="s">
        <v>126</v>
      </c>
      <c r="G23" t="s">
        <v>109</v>
      </c>
      <c r="H23" t="s">
        <v>126</v>
      </c>
      <c r="I23" s="2" t="s">
        <v>209</v>
      </c>
      <c r="J23" t="s">
        <v>209</v>
      </c>
      <c r="K23" t="s">
        <v>209</v>
      </c>
      <c r="L23" t="s">
        <v>685</v>
      </c>
    </row>
    <row r="24" spans="1:14" x14ac:dyDescent="0.25">
      <c r="A24" t="s">
        <v>34</v>
      </c>
      <c r="B24" t="s">
        <v>7</v>
      </c>
      <c r="C24">
        <v>2021</v>
      </c>
      <c r="D24">
        <v>15</v>
      </c>
      <c r="E24">
        <v>1</v>
      </c>
      <c r="F24" t="s">
        <v>126</v>
      </c>
      <c r="G24" t="s">
        <v>109</v>
      </c>
      <c r="H24" t="s">
        <v>109</v>
      </c>
      <c r="I24" t="s">
        <v>126</v>
      </c>
      <c r="J24" t="s">
        <v>126</v>
      </c>
      <c r="K24" t="s">
        <v>126</v>
      </c>
      <c r="L24" t="s">
        <v>686</v>
      </c>
    </row>
    <row r="25" spans="1:14" x14ac:dyDescent="0.25">
      <c r="A25" t="s">
        <v>35</v>
      </c>
      <c r="B25" t="s">
        <v>7</v>
      </c>
      <c r="C25">
        <v>2021</v>
      </c>
      <c r="D25">
        <v>15</v>
      </c>
      <c r="E25">
        <v>1</v>
      </c>
      <c r="F25" t="s">
        <v>126</v>
      </c>
      <c r="G25" t="s">
        <v>109</v>
      </c>
      <c r="H25" t="s">
        <v>126</v>
      </c>
      <c r="I25" s="2" t="s">
        <v>209</v>
      </c>
      <c r="J25" t="s">
        <v>209</v>
      </c>
      <c r="K25" t="s">
        <v>209</v>
      </c>
      <c r="L25" t="s">
        <v>687</v>
      </c>
    </row>
    <row r="26" spans="1:14" x14ac:dyDescent="0.25">
      <c r="A26" t="s">
        <v>36</v>
      </c>
      <c r="B26" t="s">
        <v>7</v>
      </c>
      <c r="C26">
        <v>2021</v>
      </c>
      <c r="D26">
        <v>15</v>
      </c>
      <c r="E26">
        <v>1</v>
      </c>
      <c r="F26" t="s">
        <v>126</v>
      </c>
      <c r="G26" t="s">
        <v>109</v>
      </c>
      <c r="H26" t="s">
        <v>109</v>
      </c>
      <c r="I26" t="s">
        <v>126</v>
      </c>
      <c r="J26" t="s">
        <v>126</v>
      </c>
      <c r="K26" t="s">
        <v>109</v>
      </c>
      <c r="L26" t="s">
        <v>688</v>
      </c>
    </row>
    <row r="27" spans="1:14" x14ac:dyDescent="0.25">
      <c r="A27" t="s">
        <v>37</v>
      </c>
      <c r="B27" t="s">
        <v>7</v>
      </c>
      <c r="C27">
        <v>2021</v>
      </c>
      <c r="D27">
        <v>15</v>
      </c>
      <c r="E27">
        <v>1</v>
      </c>
      <c r="F27" t="s">
        <v>126</v>
      </c>
      <c r="G27" t="s">
        <v>109</v>
      </c>
      <c r="H27" s="2" t="s">
        <v>209</v>
      </c>
      <c r="I27" s="2" t="s">
        <v>209</v>
      </c>
      <c r="J27" t="s">
        <v>209</v>
      </c>
      <c r="K27" t="s">
        <v>209</v>
      </c>
      <c r="L27" t="s">
        <v>689</v>
      </c>
    </row>
    <row r="28" spans="1:14" x14ac:dyDescent="0.25">
      <c r="A28" t="s">
        <v>38</v>
      </c>
      <c r="B28" t="s">
        <v>7</v>
      </c>
      <c r="C28">
        <v>2021</v>
      </c>
      <c r="D28">
        <v>15</v>
      </c>
      <c r="E28">
        <v>1</v>
      </c>
      <c r="F28" t="s">
        <v>126</v>
      </c>
      <c r="G28" t="s">
        <v>109</v>
      </c>
      <c r="H28" s="2" t="s">
        <v>209</v>
      </c>
      <c r="I28" s="2" t="s">
        <v>209</v>
      </c>
      <c r="J28" t="s">
        <v>209</v>
      </c>
      <c r="K28" t="s">
        <v>209</v>
      </c>
      <c r="L28" t="s">
        <v>689</v>
      </c>
    </row>
    <row r="29" spans="1:14" x14ac:dyDescent="0.25">
      <c r="A29" t="s">
        <v>39</v>
      </c>
      <c r="B29" t="s">
        <v>7</v>
      </c>
      <c r="C29">
        <v>2021</v>
      </c>
      <c r="D29">
        <v>15</v>
      </c>
      <c r="E29">
        <v>1</v>
      </c>
      <c r="F29" t="s">
        <v>126</v>
      </c>
      <c r="G29" t="s">
        <v>109</v>
      </c>
      <c r="H29" t="s">
        <v>109</v>
      </c>
      <c r="I29" t="s">
        <v>126</v>
      </c>
      <c r="J29" t="s">
        <v>126</v>
      </c>
      <c r="K29" t="s">
        <v>109</v>
      </c>
      <c r="L29" s="21" t="s">
        <v>690</v>
      </c>
    </row>
    <row r="30" spans="1:14" x14ac:dyDescent="0.25">
      <c r="A30" t="s">
        <v>40</v>
      </c>
      <c r="B30" t="s">
        <v>7</v>
      </c>
      <c r="C30">
        <v>2021</v>
      </c>
      <c r="D30">
        <v>15</v>
      </c>
      <c r="E30">
        <v>1</v>
      </c>
      <c r="F30" t="s">
        <v>126</v>
      </c>
      <c r="G30" t="s">
        <v>109</v>
      </c>
      <c r="H30" t="s">
        <v>109</v>
      </c>
      <c r="I30" t="s">
        <v>126</v>
      </c>
      <c r="J30" t="s">
        <v>209</v>
      </c>
      <c r="K30" t="s">
        <v>126</v>
      </c>
      <c r="L30" t="s">
        <v>691</v>
      </c>
    </row>
    <row r="31" spans="1:14" x14ac:dyDescent="0.25">
      <c r="A31" t="s">
        <v>41</v>
      </c>
      <c r="B31" t="s">
        <v>7</v>
      </c>
      <c r="C31">
        <v>2021</v>
      </c>
      <c r="D31">
        <v>15</v>
      </c>
      <c r="E31">
        <v>1</v>
      </c>
      <c r="F31" t="s">
        <v>126</v>
      </c>
      <c r="G31" t="s">
        <v>109</v>
      </c>
      <c r="H31" t="s">
        <v>109</v>
      </c>
      <c r="I31" t="s">
        <v>126</v>
      </c>
      <c r="J31" t="s">
        <v>126</v>
      </c>
      <c r="K31" t="s">
        <v>126</v>
      </c>
      <c r="L31" t="s">
        <v>692</v>
      </c>
    </row>
    <row r="32" spans="1:14" x14ac:dyDescent="0.25">
      <c r="A32" t="s">
        <v>42</v>
      </c>
      <c r="B32" t="s">
        <v>7</v>
      </c>
      <c r="C32">
        <v>2021</v>
      </c>
      <c r="D32">
        <v>15</v>
      </c>
      <c r="E32">
        <v>1</v>
      </c>
      <c r="F32" t="s">
        <v>126</v>
      </c>
      <c r="G32" t="s">
        <v>109</v>
      </c>
      <c r="H32" t="s">
        <v>126</v>
      </c>
      <c r="I32" s="2" t="s">
        <v>209</v>
      </c>
      <c r="J32" t="s">
        <v>209</v>
      </c>
      <c r="K32" t="s">
        <v>209</v>
      </c>
      <c r="L32" t="s">
        <v>336</v>
      </c>
    </row>
    <row r="33" spans="1:14" x14ac:dyDescent="0.25">
      <c r="A33" t="s">
        <v>43</v>
      </c>
      <c r="B33" t="s">
        <v>7</v>
      </c>
      <c r="C33">
        <v>2021</v>
      </c>
      <c r="D33">
        <v>15</v>
      </c>
      <c r="E33">
        <v>1</v>
      </c>
      <c r="F33" t="s">
        <v>126</v>
      </c>
      <c r="G33" t="s">
        <v>109</v>
      </c>
      <c r="H33" t="s">
        <v>126</v>
      </c>
      <c r="I33" s="2" t="s">
        <v>209</v>
      </c>
      <c r="J33" t="s">
        <v>209</v>
      </c>
      <c r="K33" t="s">
        <v>209</v>
      </c>
      <c r="L33" t="s">
        <v>693</v>
      </c>
    </row>
    <row r="34" spans="1:14" x14ac:dyDescent="0.25">
      <c r="A34" t="s">
        <v>44</v>
      </c>
      <c r="B34" t="s">
        <v>7</v>
      </c>
      <c r="C34">
        <v>2021</v>
      </c>
      <c r="D34">
        <v>15</v>
      </c>
      <c r="E34">
        <v>1</v>
      </c>
      <c r="F34" t="s">
        <v>126</v>
      </c>
      <c r="G34" t="s">
        <v>109</v>
      </c>
      <c r="H34" t="s">
        <v>126</v>
      </c>
      <c r="I34" s="2" t="s">
        <v>209</v>
      </c>
      <c r="J34" t="s">
        <v>209</v>
      </c>
      <c r="K34" t="s">
        <v>209</v>
      </c>
    </row>
    <row r="35" spans="1:14" x14ac:dyDescent="0.25">
      <c r="A35" t="s">
        <v>45</v>
      </c>
      <c r="B35" t="s">
        <v>7</v>
      </c>
      <c r="C35">
        <v>2021</v>
      </c>
      <c r="D35">
        <v>15</v>
      </c>
      <c r="E35">
        <v>1</v>
      </c>
      <c r="F35" t="s">
        <v>126</v>
      </c>
      <c r="G35" t="s">
        <v>109</v>
      </c>
      <c r="H35" t="s">
        <v>109</v>
      </c>
      <c r="I35" t="s">
        <v>109</v>
      </c>
      <c r="J35" t="s">
        <v>126</v>
      </c>
      <c r="K35" t="s">
        <v>109</v>
      </c>
      <c r="L35" t="s">
        <v>695</v>
      </c>
      <c r="M35" t="s">
        <v>694</v>
      </c>
    </row>
    <row r="36" spans="1:14" x14ac:dyDescent="0.25">
      <c r="A36" t="s">
        <v>46</v>
      </c>
      <c r="B36" t="s">
        <v>7</v>
      </c>
      <c r="C36">
        <v>2021</v>
      </c>
      <c r="D36">
        <v>15</v>
      </c>
      <c r="E36">
        <v>1</v>
      </c>
      <c r="F36" t="s">
        <v>126</v>
      </c>
      <c r="G36" t="s">
        <v>109</v>
      </c>
      <c r="H36" t="s">
        <v>109</v>
      </c>
      <c r="I36" t="s">
        <v>109</v>
      </c>
      <c r="J36" t="s">
        <v>126</v>
      </c>
      <c r="K36" t="s">
        <v>109</v>
      </c>
      <c r="L36" t="s">
        <v>696</v>
      </c>
    </row>
    <row r="37" spans="1:14" x14ac:dyDescent="0.25">
      <c r="A37" t="s">
        <v>47</v>
      </c>
      <c r="B37" t="s">
        <v>7</v>
      </c>
      <c r="C37">
        <v>2021</v>
      </c>
      <c r="D37">
        <v>15</v>
      </c>
      <c r="E37">
        <v>1</v>
      </c>
      <c r="F37" t="s">
        <v>126</v>
      </c>
      <c r="G37" t="s">
        <v>109</v>
      </c>
      <c r="H37" t="s">
        <v>109</v>
      </c>
      <c r="I37" s="2" t="s">
        <v>109</v>
      </c>
      <c r="J37" t="s">
        <v>109</v>
      </c>
      <c r="K37" t="s">
        <v>109</v>
      </c>
      <c r="L37" s="22" t="s">
        <v>697</v>
      </c>
      <c r="M37" t="s">
        <v>698</v>
      </c>
      <c r="N37" t="s">
        <v>698</v>
      </c>
    </row>
    <row r="38" spans="1:14" x14ac:dyDescent="0.25">
      <c r="A38" t="s">
        <v>48</v>
      </c>
      <c r="B38" t="s">
        <v>7</v>
      </c>
      <c r="C38">
        <v>2021</v>
      </c>
      <c r="D38">
        <v>15</v>
      </c>
      <c r="E38">
        <v>1</v>
      </c>
      <c r="F38" t="s">
        <v>126</v>
      </c>
      <c r="G38" t="s">
        <v>109</v>
      </c>
      <c r="H38" t="s">
        <v>109</v>
      </c>
      <c r="I38" t="s">
        <v>126</v>
      </c>
      <c r="J38" t="s">
        <v>126</v>
      </c>
      <c r="K38" t="s">
        <v>126</v>
      </c>
      <c r="L38" s="22" t="s">
        <v>699</v>
      </c>
    </row>
    <row r="39" spans="1:14" x14ac:dyDescent="0.25">
      <c r="A39" t="s">
        <v>49</v>
      </c>
      <c r="B39" t="s">
        <v>7</v>
      </c>
      <c r="C39">
        <v>2021</v>
      </c>
      <c r="D39">
        <v>15</v>
      </c>
      <c r="E39">
        <v>1</v>
      </c>
      <c r="F39" t="s">
        <v>126</v>
      </c>
      <c r="G39" t="s">
        <v>109</v>
      </c>
      <c r="H39" t="s">
        <v>109</v>
      </c>
      <c r="I39" s="2" t="s">
        <v>209</v>
      </c>
      <c r="J39" t="s">
        <v>209</v>
      </c>
      <c r="K39" t="s">
        <v>126</v>
      </c>
      <c r="L39" s="22" t="s">
        <v>700</v>
      </c>
    </row>
    <row r="40" spans="1:14" x14ac:dyDescent="0.25">
      <c r="A40" t="s">
        <v>50</v>
      </c>
      <c r="B40" t="s">
        <v>7</v>
      </c>
      <c r="C40">
        <v>2021</v>
      </c>
      <c r="D40">
        <v>15</v>
      </c>
      <c r="E40">
        <v>2</v>
      </c>
      <c r="F40" t="s">
        <v>126</v>
      </c>
      <c r="G40" t="s">
        <v>109</v>
      </c>
      <c r="H40" t="s">
        <v>109</v>
      </c>
      <c r="I40" t="s">
        <v>126</v>
      </c>
      <c r="J40" t="s">
        <v>126</v>
      </c>
      <c r="K40" t="s">
        <v>109</v>
      </c>
      <c r="L40" t="s">
        <v>651</v>
      </c>
    </row>
    <row r="41" spans="1:14" x14ac:dyDescent="0.25">
      <c r="A41" t="s">
        <v>51</v>
      </c>
      <c r="B41" t="s">
        <v>7</v>
      </c>
      <c r="C41">
        <v>2021</v>
      </c>
      <c r="D41">
        <v>15</v>
      </c>
      <c r="E41">
        <v>2</v>
      </c>
      <c r="F41" t="s">
        <v>126</v>
      </c>
      <c r="G41" t="s">
        <v>109</v>
      </c>
      <c r="H41" t="s">
        <v>126</v>
      </c>
      <c r="I41" t="s">
        <v>209</v>
      </c>
      <c r="J41" t="s">
        <v>209</v>
      </c>
      <c r="K41" t="s">
        <v>209</v>
      </c>
      <c r="L41" t="s">
        <v>652</v>
      </c>
    </row>
    <row r="42" spans="1:14" x14ac:dyDescent="0.25">
      <c r="A42" t="s">
        <v>52</v>
      </c>
      <c r="B42" t="s">
        <v>7</v>
      </c>
      <c r="C42">
        <v>2021</v>
      </c>
      <c r="D42">
        <v>15</v>
      </c>
      <c r="E42">
        <v>2</v>
      </c>
      <c r="F42" t="s">
        <v>126</v>
      </c>
      <c r="G42" t="s">
        <v>109</v>
      </c>
      <c r="H42" t="s">
        <v>126</v>
      </c>
      <c r="I42" t="s">
        <v>209</v>
      </c>
      <c r="J42" t="s">
        <v>209</v>
      </c>
      <c r="K42" t="s">
        <v>209</v>
      </c>
      <c r="L42" t="s">
        <v>653</v>
      </c>
    </row>
    <row r="43" spans="1:14" x14ac:dyDescent="0.25">
      <c r="A43" t="s">
        <v>53</v>
      </c>
      <c r="B43" t="s">
        <v>7</v>
      </c>
      <c r="C43">
        <v>2021</v>
      </c>
      <c r="D43">
        <v>15</v>
      </c>
      <c r="E43">
        <v>2</v>
      </c>
      <c r="F43" t="s">
        <v>126</v>
      </c>
      <c r="G43" t="s">
        <v>109</v>
      </c>
      <c r="H43" t="s">
        <v>126</v>
      </c>
      <c r="I43" t="s">
        <v>209</v>
      </c>
      <c r="J43" t="s">
        <v>209</v>
      </c>
      <c r="K43" t="s">
        <v>209</v>
      </c>
      <c r="L43" t="s">
        <v>654</v>
      </c>
    </row>
    <row r="44" spans="1:14" x14ac:dyDescent="0.25">
      <c r="A44" t="s">
        <v>54</v>
      </c>
      <c r="B44" t="s">
        <v>7</v>
      </c>
      <c r="C44">
        <v>2021</v>
      </c>
      <c r="D44">
        <v>15</v>
      </c>
      <c r="E44">
        <v>2</v>
      </c>
      <c r="F44" t="s">
        <v>126</v>
      </c>
      <c r="G44" t="s">
        <v>109</v>
      </c>
      <c r="H44" t="s">
        <v>126</v>
      </c>
      <c r="I44" t="s">
        <v>209</v>
      </c>
      <c r="J44" t="s">
        <v>209</v>
      </c>
      <c r="K44" t="s">
        <v>209</v>
      </c>
      <c r="L44" t="s">
        <v>655</v>
      </c>
    </row>
    <row r="45" spans="1:14" x14ac:dyDescent="0.25">
      <c r="A45" t="s">
        <v>55</v>
      </c>
      <c r="B45" t="s">
        <v>7</v>
      </c>
      <c r="C45">
        <v>2021</v>
      </c>
      <c r="D45">
        <v>15</v>
      </c>
      <c r="E45">
        <v>2</v>
      </c>
      <c r="F45" t="s">
        <v>126</v>
      </c>
      <c r="G45" t="s">
        <v>109</v>
      </c>
      <c r="H45" t="s">
        <v>126</v>
      </c>
      <c r="I45" t="s">
        <v>209</v>
      </c>
      <c r="J45" t="s">
        <v>209</v>
      </c>
      <c r="K45" t="s">
        <v>209</v>
      </c>
      <c r="L45" t="s">
        <v>656</v>
      </c>
    </row>
    <row r="46" spans="1:14" x14ac:dyDescent="0.25">
      <c r="A46" t="s">
        <v>56</v>
      </c>
      <c r="B46" t="s">
        <v>7</v>
      </c>
      <c r="C46">
        <v>2021</v>
      </c>
      <c r="D46">
        <v>15</v>
      </c>
      <c r="E46">
        <v>2</v>
      </c>
      <c r="F46" t="s">
        <v>126</v>
      </c>
      <c r="G46" t="s">
        <v>109</v>
      </c>
      <c r="H46" t="s">
        <v>126</v>
      </c>
      <c r="I46" t="s">
        <v>209</v>
      </c>
      <c r="J46" t="s">
        <v>209</v>
      </c>
      <c r="K46" t="s">
        <v>209</v>
      </c>
      <c r="L46" t="s">
        <v>657</v>
      </c>
    </row>
    <row r="47" spans="1:14" x14ac:dyDescent="0.25">
      <c r="A47" t="s">
        <v>57</v>
      </c>
      <c r="B47" t="s">
        <v>7</v>
      </c>
      <c r="C47">
        <v>2021</v>
      </c>
      <c r="D47">
        <v>15</v>
      </c>
      <c r="E47">
        <v>2</v>
      </c>
      <c r="F47" t="s">
        <v>126</v>
      </c>
      <c r="G47" t="s">
        <v>109</v>
      </c>
      <c r="H47" t="s">
        <v>126</v>
      </c>
      <c r="I47" t="s">
        <v>209</v>
      </c>
      <c r="J47" t="s">
        <v>209</v>
      </c>
      <c r="K47" t="s">
        <v>209</v>
      </c>
      <c r="L47" t="s">
        <v>658</v>
      </c>
    </row>
    <row r="48" spans="1:14" x14ac:dyDescent="0.25">
      <c r="A48" t="s">
        <v>58</v>
      </c>
      <c r="B48" t="s">
        <v>7</v>
      </c>
      <c r="C48">
        <v>2021</v>
      </c>
      <c r="D48">
        <v>15</v>
      </c>
      <c r="E48">
        <v>3</v>
      </c>
      <c r="F48" t="s">
        <v>126</v>
      </c>
      <c r="G48" t="s">
        <v>109</v>
      </c>
      <c r="H48" t="s">
        <v>109</v>
      </c>
      <c r="I48" t="s">
        <v>126</v>
      </c>
      <c r="J48" t="s">
        <v>126</v>
      </c>
      <c r="K48" t="s">
        <v>109</v>
      </c>
      <c r="L48" t="s">
        <v>670</v>
      </c>
    </row>
    <row r="49" spans="1:14" x14ac:dyDescent="0.25">
      <c r="A49" t="s">
        <v>59</v>
      </c>
      <c r="B49" t="s">
        <v>7</v>
      </c>
      <c r="C49">
        <v>2021</v>
      </c>
      <c r="D49">
        <v>15</v>
      </c>
      <c r="E49">
        <v>3</v>
      </c>
      <c r="F49" t="s">
        <v>126</v>
      </c>
      <c r="G49" t="s">
        <v>109</v>
      </c>
      <c r="H49" t="s">
        <v>126</v>
      </c>
      <c r="I49" t="s">
        <v>209</v>
      </c>
      <c r="J49" t="s">
        <v>209</v>
      </c>
      <c r="K49" t="s">
        <v>209</v>
      </c>
      <c r="L49" t="s">
        <v>671</v>
      </c>
    </row>
    <row r="50" spans="1:14" x14ac:dyDescent="0.25">
      <c r="A50" t="s">
        <v>60</v>
      </c>
      <c r="B50" t="s">
        <v>7</v>
      </c>
      <c r="C50">
        <v>2021</v>
      </c>
      <c r="D50">
        <v>15</v>
      </c>
      <c r="E50">
        <v>3</v>
      </c>
      <c r="F50" t="s">
        <v>126</v>
      </c>
      <c r="G50" t="s">
        <v>109</v>
      </c>
      <c r="H50" t="s">
        <v>126</v>
      </c>
      <c r="I50" t="s">
        <v>209</v>
      </c>
      <c r="J50" t="s">
        <v>209</v>
      </c>
      <c r="K50" t="s">
        <v>209</v>
      </c>
    </row>
    <row r="51" spans="1:14" x14ac:dyDescent="0.25">
      <c r="A51" t="s">
        <v>61</v>
      </c>
      <c r="B51" t="s">
        <v>7</v>
      </c>
      <c r="C51">
        <v>2021</v>
      </c>
      <c r="D51">
        <v>15</v>
      </c>
      <c r="E51">
        <v>3</v>
      </c>
      <c r="F51" t="s">
        <v>109</v>
      </c>
      <c r="G51" t="s">
        <v>109</v>
      </c>
      <c r="H51" t="s">
        <v>209</v>
      </c>
      <c r="I51" t="s">
        <v>209</v>
      </c>
      <c r="J51" t="s">
        <v>209</v>
      </c>
      <c r="K51" t="s">
        <v>209</v>
      </c>
      <c r="L51" t="s">
        <v>672</v>
      </c>
    </row>
    <row r="52" spans="1:14" x14ac:dyDescent="0.25">
      <c r="A52" t="s">
        <v>62</v>
      </c>
      <c r="B52" t="s">
        <v>7</v>
      </c>
      <c r="C52">
        <v>2021</v>
      </c>
      <c r="D52">
        <v>15</v>
      </c>
      <c r="E52">
        <v>3</v>
      </c>
      <c r="F52" t="s">
        <v>126</v>
      </c>
      <c r="G52" t="s">
        <v>109</v>
      </c>
      <c r="H52" t="s">
        <v>126</v>
      </c>
      <c r="I52" t="s">
        <v>209</v>
      </c>
      <c r="J52" t="s">
        <v>209</v>
      </c>
      <c r="K52" t="s">
        <v>209</v>
      </c>
      <c r="L52" t="s">
        <v>673</v>
      </c>
    </row>
    <row r="53" spans="1:14" x14ac:dyDescent="0.25">
      <c r="A53" t="s">
        <v>63</v>
      </c>
      <c r="B53" t="s">
        <v>7</v>
      </c>
      <c r="C53">
        <v>2021</v>
      </c>
      <c r="D53">
        <v>15</v>
      </c>
      <c r="E53">
        <v>3</v>
      </c>
      <c r="F53" t="s">
        <v>126</v>
      </c>
      <c r="G53" t="s">
        <v>109</v>
      </c>
      <c r="H53" t="s">
        <v>109</v>
      </c>
      <c r="I53" t="s">
        <v>109</v>
      </c>
      <c r="J53" t="s">
        <v>109</v>
      </c>
      <c r="K53" t="s">
        <v>109</v>
      </c>
      <c r="L53" t="s">
        <v>675</v>
      </c>
      <c r="N53" t="s">
        <v>674</v>
      </c>
    </row>
    <row r="54" spans="1:14" x14ac:dyDescent="0.25">
      <c r="A54" t="s">
        <v>64</v>
      </c>
      <c r="B54" t="s">
        <v>7</v>
      </c>
      <c r="C54">
        <v>2021</v>
      </c>
      <c r="D54">
        <v>15</v>
      </c>
      <c r="E54">
        <v>3</v>
      </c>
      <c r="F54" t="s">
        <v>126</v>
      </c>
      <c r="G54" t="s">
        <v>109</v>
      </c>
      <c r="H54" t="s">
        <v>126</v>
      </c>
      <c r="I54" t="s">
        <v>209</v>
      </c>
      <c r="J54" t="s">
        <v>209</v>
      </c>
      <c r="K54" t="s">
        <v>209</v>
      </c>
      <c r="L54" t="s">
        <v>676</v>
      </c>
    </row>
    <row r="55" spans="1:14" x14ac:dyDescent="0.25">
      <c r="A55" t="s">
        <v>65</v>
      </c>
      <c r="B55" t="s">
        <v>7</v>
      </c>
      <c r="C55">
        <v>2021</v>
      </c>
      <c r="D55">
        <v>15</v>
      </c>
      <c r="E55">
        <v>3</v>
      </c>
      <c r="F55" t="s">
        <v>126</v>
      </c>
      <c r="G55" t="s">
        <v>109</v>
      </c>
      <c r="H55" t="s">
        <v>126</v>
      </c>
      <c r="I55" t="s">
        <v>109</v>
      </c>
      <c r="J55" t="s">
        <v>209</v>
      </c>
      <c r="K55" t="s">
        <v>209</v>
      </c>
      <c r="L55" t="s">
        <v>678</v>
      </c>
      <c r="M55" t="s">
        <v>677</v>
      </c>
    </row>
    <row r="56" spans="1:14" x14ac:dyDescent="0.25">
      <c r="A56" t="s">
        <v>66</v>
      </c>
      <c r="B56" t="s">
        <v>7</v>
      </c>
      <c r="C56">
        <v>2021</v>
      </c>
      <c r="D56">
        <v>15</v>
      </c>
      <c r="E56">
        <v>3</v>
      </c>
      <c r="F56" t="s">
        <v>126</v>
      </c>
      <c r="G56" t="s">
        <v>109</v>
      </c>
      <c r="H56" t="s">
        <v>126</v>
      </c>
      <c r="I56" t="s">
        <v>209</v>
      </c>
      <c r="J56" t="s">
        <v>209</v>
      </c>
      <c r="K56" t="s">
        <v>209</v>
      </c>
      <c r="L56" t="s">
        <v>679</v>
      </c>
    </row>
    <row r="57" spans="1:14" x14ac:dyDescent="0.25">
      <c r="A57" t="s">
        <v>67</v>
      </c>
      <c r="B57" t="s">
        <v>7</v>
      </c>
      <c r="C57">
        <v>2021</v>
      </c>
      <c r="D57">
        <v>15</v>
      </c>
      <c r="E57">
        <v>3</v>
      </c>
      <c r="F57" t="s">
        <v>109</v>
      </c>
      <c r="G57" t="s">
        <v>109</v>
      </c>
      <c r="H57" t="s">
        <v>209</v>
      </c>
      <c r="I57" t="s">
        <v>209</v>
      </c>
      <c r="J57" t="s">
        <v>209</v>
      </c>
      <c r="K57" t="s">
        <v>209</v>
      </c>
      <c r="L57" t="s">
        <v>672</v>
      </c>
    </row>
    <row r="58" spans="1:14" x14ac:dyDescent="0.25">
      <c r="A58" t="s">
        <v>68</v>
      </c>
      <c r="B58" t="s">
        <v>7</v>
      </c>
      <c r="C58">
        <v>2021</v>
      </c>
      <c r="D58">
        <v>15</v>
      </c>
      <c r="E58">
        <v>3</v>
      </c>
      <c r="F58" t="s">
        <v>109</v>
      </c>
      <c r="G58" t="s">
        <v>109</v>
      </c>
      <c r="H58" t="s">
        <v>209</v>
      </c>
      <c r="I58" t="s">
        <v>209</v>
      </c>
      <c r="J58" t="s">
        <v>209</v>
      </c>
      <c r="K58" t="s">
        <v>209</v>
      </c>
      <c r="L58" t="s">
        <v>672</v>
      </c>
    </row>
    <row r="59" spans="1:14" x14ac:dyDescent="0.25">
      <c r="A59" t="s">
        <v>69</v>
      </c>
      <c r="B59" t="s">
        <v>7</v>
      </c>
      <c r="C59">
        <v>2021</v>
      </c>
      <c r="D59">
        <v>15</v>
      </c>
      <c r="E59">
        <v>3</v>
      </c>
      <c r="F59" t="s">
        <v>126</v>
      </c>
      <c r="G59" t="s">
        <v>109</v>
      </c>
      <c r="H59" t="s">
        <v>126</v>
      </c>
      <c r="I59" t="s">
        <v>209</v>
      </c>
      <c r="J59" t="s">
        <v>209</v>
      </c>
      <c r="K59" t="s">
        <v>209</v>
      </c>
      <c r="L59" t="s">
        <v>592</v>
      </c>
    </row>
    <row r="60" spans="1:14" x14ac:dyDescent="0.25">
      <c r="A60" t="s">
        <v>70</v>
      </c>
      <c r="B60" t="s">
        <v>7</v>
      </c>
      <c r="C60">
        <v>2021</v>
      </c>
      <c r="D60">
        <v>15</v>
      </c>
      <c r="E60">
        <v>3</v>
      </c>
      <c r="F60" t="s">
        <v>126</v>
      </c>
      <c r="G60" t="s">
        <v>109</v>
      </c>
      <c r="H60" t="s">
        <v>126</v>
      </c>
      <c r="I60" t="s">
        <v>209</v>
      </c>
      <c r="J60" t="s">
        <v>209</v>
      </c>
      <c r="K60" t="s">
        <v>209</v>
      </c>
      <c r="L60" t="s">
        <v>680</v>
      </c>
    </row>
    <row r="61" spans="1:14" x14ac:dyDescent="0.25">
      <c r="A61" t="s">
        <v>71</v>
      </c>
      <c r="B61" t="s">
        <v>7</v>
      </c>
      <c r="C61">
        <v>2021</v>
      </c>
      <c r="D61">
        <v>15</v>
      </c>
      <c r="E61">
        <v>3</v>
      </c>
      <c r="F61" t="s">
        <v>126</v>
      </c>
      <c r="G61" t="s">
        <v>109</v>
      </c>
      <c r="H61" t="s">
        <v>126</v>
      </c>
      <c r="I61" t="s">
        <v>209</v>
      </c>
      <c r="J61" t="s">
        <v>209</v>
      </c>
      <c r="K61" t="s">
        <v>209</v>
      </c>
      <c r="L61" t="s">
        <v>681</v>
      </c>
    </row>
    <row r="62" spans="1:14" x14ac:dyDescent="0.25">
      <c r="A62" t="s">
        <v>72</v>
      </c>
      <c r="B62" t="s">
        <v>7</v>
      </c>
      <c r="C62">
        <v>2021</v>
      </c>
      <c r="D62">
        <v>15</v>
      </c>
      <c r="E62">
        <v>4</v>
      </c>
      <c r="F62" t="s">
        <v>126</v>
      </c>
      <c r="G62" t="s">
        <v>109</v>
      </c>
      <c r="H62" t="s">
        <v>109</v>
      </c>
      <c r="I62" t="s">
        <v>109</v>
      </c>
      <c r="J62" t="s">
        <v>126</v>
      </c>
      <c r="K62" t="s">
        <v>126</v>
      </c>
      <c r="L62" s="20" t="s">
        <v>660</v>
      </c>
      <c r="M62" t="s">
        <v>659</v>
      </c>
    </row>
    <row r="63" spans="1:14" x14ac:dyDescent="0.25">
      <c r="A63" t="s">
        <v>73</v>
      </c>
      <c r="B63" t="s">
        <v>7</v>
      </c>
      <c r="C63">
        <v>2021</v>
      </c>
      <c r="D63">
        <v>15</v>
      </c>
      <c r="E63">
        <v>4</v>
      </c>
      <c r="F63" t="s">
        <v>126</v>
      </c>
      <c r="G63" t="s">
        <v>109</v>
      </c>
      <c r="H63" t="s">
        <v>109</v>
      </c>
      <c r="I63" t="s">
        <v>109</v>
      </c>
      <c r="J63" t="s">
        <v>109</v>
      </c>
      <c r="K63" t="s">
        <v>109</v>
      </c>
      <c r="L63" t="s">
        <v>534</v>
      </c>
      <c r="M63" t="s">
        <v>533</v>
      </c>
      <c r="N63" t="s">
        <v>533</v>
      </c>
    </row>
    <row r="64" spans="1:14" x14ac:dyDescent="0.25">
      <c r="A64" t="s">
        <v>74</v>
      </c>
      <c r="B64" t="s">
        <v>7</v>
      </c>
      <c r="C64">
        <v>2021</v>
      </c>
      <c r="D64">
        <v>15</v>
      </c>
      <c r="E64">
        <v>4</v>
      </c>
      <c r="F64" t="s">
        <v>126</v>
      </c>
      <c r="G64" t="s">
        <v>109</v>
      </c>
      <c r="H64" t="s">
        <v>109</v>
      </c>
      <c r="I64" t="s">
        <v>109</v>
      </c>
      <c r="J64" t="s">
        <v>109</v>
      </c>
      <c r="K64" t="s">
        <v>109</v>
      </c>
      <c r="L64" t="s">
        <v>662</v>
      </c>
      <c r="M64" t="s">
        <v>661</v>
      </c>
      <c r="N64" t="s">
        <v>661</v>
      </c>
    </row>
    <row r="65" spans="1:14" x14ac:dyDescent="0.25">
      <c r="A65" t="s">
        <v>75</v>
      </c>
      <c r="B65" t="s">
        <v>7</v>
      </c>
      <c r="C65">
        <v>2021</v>
      </c>
      <c r="D65">
        <v>15</v>
      </c>
      <c r="E65">
        <v>4</v>
      </c>
      <c r="F65" t="s">
        <v>126</v>
      </c>
      <c r="G65" t="s">
        <v>109</v>
      </c>
      <c r="H65" t="s">
        <v>109</v>
      </c>
      <c r="I65" t="s">
        <v>109</v>
      </c>
      <c r="J65" t="s">
        <v>109</v>
      </c>
      <c r="K65" t="s">
        <v>109</v>
      </c>
      <c r="L65" t="s">
        <v>662</v>
      </c>
      <c r="M65" t="s">
        <v>663</v>
      </c>
      <c r="N65" t="s">
        <v>663</v>
      </c>
    </row>
    <row r="66" spans="1:14" x14ac:dyDescent="0.25">
      <c r="A66" t="s">
        <v>76</v>
      </c>
      <c r="B66" t="s">
        <v>7</v>
      </c>
      <c r="C66">
        <v>2021</v>
      </c>
      <c r="D66">
        <v>15</v>
      </c>
      <c r="E66">
        <v>4</v>
      </c>
      <c r="F66" t="s">
        <v>126</v>
      </c>
      <c r="G66" t="s">
        <v>109</v>
      </c>
      <c r="H66" t="s">
        <v>109</v>
      </c>
      <c r="I66" t="s">
        <v>109</v>
      </c>
      <c r="J66" t="s">
        <v>109</v>
      </c>
      <c r="K66" t="s">
        <v>109</v>
      </c>
      <c r="L66" s="20" t="s">
        <v>666</v>
      </c>
      <c r="M66" t="s">
        <v>665</v>
      </c>
      <c r="N66" t="s">
        <v>664</v>
      </c>
    </row>
    <row r="67" spans="1:14" x14ac:dyDescent="0.25">
      <c r="A67" t="s">
        <v>77</v>
      </c>
      <c r="B67" t="s">
        <v>7</v>
      </c>
      <c r="C67">
        <v>2021</v>
      </c>
      <c r="D67">
        <v>15</v>
      </c>
      <c r="E67">
        <v>4</v>
      </c>
      <c r="F67" t="s">
        <v>126</v>
      </c>
      <c r="G67" t="s">
        <v>109</v>
      </c>
      <c r="H67" t="s">
        <v>126</v>
      </c>
      <c r="I67" t="s">
        <v>209</v>
      </c>
      <c r="J67" t="s">
        <v>209</v>
      </c>
      <c r="K67" t="s">
        <v>209</v>
      </c>
      <c r="L67" t="s">
        <v>667</v>
      </c>
    </row>
    <row r="68" spans="1:14" x14ac:dyDescent="0.25">
      <c r="A68" t="s">
        <v>78</v>
      </c>
      <c r="B68" t="s">
        <v>7</v>
      </c>
      <c r="C68">
        <v>2021</v>
      </c>
      <c r="D68">
        <v>15</v>
      </c>
      <c r="E68">
        <v>4</v>
      </c>
      <c r="F68" t="s">
        <v>126</v>
      </c>
      <c r="G68" t="s">
        <v>109</v>
      </c>
      <c r="H68" t="s">
        <v>109</v>
      </c>
      <c r="I68" t="s">
        <v>109</v>
      </c>
      <c r="J68" t="s">
        <v>126</v>
      </c>
      <c r="K68" t="s">
        <v>109</v>
      </c>
      <c r="L68" t="s">
        <v>668</v>
      </c>
    </row>
    <row r="69" spans="1:14" x14ac:dyDescent="0.25">
      <c r="A69" t="s">
        <v>79</v>
      </c>
      <c r="B69" t="s">
        <v>7</v>
      </c>
      <c r="C69">
        <v>2021</v>
      </c>
      <c r="D69">
        <v>15</v>
      </c>
      <c r="E69">
        <v>4</v>
      </c>
      <c r="F69" t="s">
        <v>109</v>
      </c>
      <c r="G69" t="s">
        <v>109</v>
      </c>
      <c r="H69" t="s">
        <v>209</v>
      </c>
      <c r="I69" t="s">
        <v>209</v>
      </c>
      <c r="J69" t="s">
        <v>209</v>
      </c>
      <c r="K69" t="s">
        <v>209</v>
      </c>
      <c r="L69" t="s">
        <v>669</v>
      </c>
    </row>
    <row r="70" spans="1:14" x14ac:dyDescent="0.25">
      <c r="A70" t="s">
        <v>80</v>
      </c>
      <c r="B70" t="s">
        <v>6</v>
      </c>
      <c r="C70">
        <v>2021</v>
      </c>
      <c r="D70">
        <v>6</v>
      </c>
      <c r="E70">
        <v>1</v>
      </c>
      <c r="F70" t="s">
        <v>126</v>
      </c>
      <c r="G70" t="s">
        <v>109</v>
      </c>
      <c r="H70" t="s">
        <v>109</v>
      </c>
      <c r="I70" t="s">
        <v>109</v>
      </c>
      <c r="J70" t="s">
        <v>109</v>
      </c>
      <c r="K70" t="s">
        <v>109</v>
      </c>
      <c r="L70" t="s">
        <v>549</v>
      </c>
      <c r="M70" t="s">
        <v>552</v>
      </c>
      <c r="N70" t="s">
        <v>550</v>
      </c>
    </row>
    <row r="71" spans="1:14" x14ac:dyDescent="0.25">
      <c r="A71" t="s">
        <v>81</v>
      </c>
      <c r="B71" t="s">
        <v>6</v>
      </c>
      <c r="C71">
        <v>2021</v>
      </c>
      <c r="D71">
        <v>6</v>
      </c>
      <c r="E71">
        <v>1</v>
      </c>
      <c r="F71" t="s">
        <v>126</v>
      </c>
      <c r="G71" t="s">
        <v>109</v>
      </c>
      <c r="H71" t="s">
        <v>109</v>
      </c>
      <c r="I71" t="s">
        <v>109</v>
      </c>
      <c r="J71" t="s">
        <v>109</v>
      </c>
      <c r="K71" t="s">
        <v>109</v>
      </c>
      <c r="L71" t="s">
        <v>554</v>
      </c>
      <c r="M71" t="s">
        <v>551</v>
      </c>
    </row>
    <row r="72" spans="1:14" x14ac:dyDescent="0.25">
      <c r="A72" t="s">
        <v>82</v>
      </c>
      <c r="B72" t="s">
        <v>6</v>
      </c>
      <c r="C72">
        <v>2021</v>
      </c>
      <c r="D72">
        <v>6</v>
      </c>
      <c r="E72">
        <v>1</v>
      </c>
      <c r="F72" t="s">
        <v>126</v>
      </c>
      <c r="G72" t="s">
        <v>109</v>
      </c>
      <c r="H72" t="s">
        <v>109</v>
      </c>
      <c r="I72" t="s">
        <v>109</v>
      </c>
      <c r="J72" t="s">
        <v>109</v>
      </c>
      <c r="K72" t="s">
        <v>109</v>
      </c>
      <c r="M72" t="s">
        <v>553</v>
      </c>
      <c r="N72" t="s">
        <v>553</v>
      </c>
    </row>
    <row r="73" spans="1:14" x14ac:dyDescent="0.25">
      <c r="A73" t="s">
        <v>83</v>
      </c>
      <c r="B73" t="s">
        <v>6</v>
      </c>
      <c r="C73">
        <v>2021</v>
      </c>
      <c r="D73">
        <v>6</v>
      </c>
      <c r="E73">
        <v>1</v>
      </c>
      <c r="F73" t="s">
        <v>126</v>
      </c>
      <c r="G73" t="s">
        <v>109</v>
      </c>
      <c r="H73" t="s">
        <v>109</v>
      </c>
      <c r="I73" t="s">
        <v>109</v>
      </c>
      <c r="J73" t="s">
        <v>109</v>
      </c>
      <c r="K73" t="s">
        <v>109</v>
      </c>
      <c r="L73" t="s">
        <v>559</v>
      </c>
      <c r="M73" t="s">
        <v>555</v>
      </c>
      <c r="N73" t="s">
        <v>556</v>
      </c>
    </row>
    <row r="74" spans="1:14" x14ac:dyDescent="0.25">
      <c r="A74" t="s">
        <v>84</v>
      </c>
      <c r="B74" t="s">
        <v>6</v>
      </c>
      <c r="C74">
        <v>2021</v>
      </c>
      <c r="D74">
        <v>6</v>
      </c>
      <c r="E74">
        <v>1</v>
      </c>
      <c r="F74" t="s">
        <v>126</v>
      </c>
      <c r="G74" t="s">
        <v>109</v>
      </c>
      <c r="H74" t="s">
        <v>109</v>
      </c>
      <c r="I74" t="s">
        <v>109</v>
      </c>
      <c r="J74" t="s">
        <v>109</v>
      </c>
      <c r="K74" t="s">
        <v>109</v>
      </c>
      <c r="L74" t="s">
        <v>558</v>
      </c>
      <c r="M74" t="s">
        <v>557</v>
      </c>
      <c r="N74" t="s">
        <v>557</v>
      </c>
    </row>
    <row r="75" spans="1:14" x14ac:dyDescent="0.25">
      <c r="A75" t="s">
        <v>85</v>
      </c>
      <c r="B75" t="s">
        <v>6</v>
      </c>
      <c r="C75">
        <v>2021</v>
      </c>
      <c r="D75">
        <v>6</v>
      </c>
      <c r="E75">
        <v>1</v>
      </c>
      <c r="F75" t="s">
        <v>126</v>
      </c>
      <c r="G75" t="s">
        <v>109</v>
      </c>
      <c r="H75" t="s">
        <v>109</v>
      </c>
      <c r="I75" t="s">
        <v>109</v>
      </c>
      <c r="J75" t="s">
        <v>109</v>
      </c>
      <c r="K75" t="s">
        <v>109</v>
      </c>
      <c r="L75" t="s">
        <v>561</v>
      </c>
      <c r="M75" t="s">
        <v>560</v>
      </c>
      <c r="N75" t="s">
        <v>560</v>
      </c>
    </row>
    <row r="76" spans="1:14" x14ac:dyDescent="0.25">
      <c r="A76" t="s">
        <v>86</v>
      </c>
      <c r="B76" t="s">
        <v>6</v>
      </c>
      <c r="C76">
        <v>2021</v>
      </c>
      <c r="D76">
        <v>6</v>
      </c>
      <c r="E76">
        <v>1</v>
      </c>
      <c r="F76" t="s">
        <v>126</v>
      </c>
      <c r="G76" t="s">
        <v>109</v>
      </c>
      <c r="H76" t="s">
        <v>109</v>
      </c>
      <c r="I76" t="s">
        <v>109</v>
      </c>
      <c r="J76" t="s">
        <v>109</v>
      </c>
      <c r="K76" t="s">
        <v>109</v>
      </c>
      <c r="L76" t="s">
        <v>563</v>
      </c>
      <c r="M76" t="s">
        <v>562</v>
      </c>
      <c r="N76" t="s">
        <v>562</v>
      </c>
    </row>
    <row r="77" spans="1:14" x14ac:dyDescent="0.25">
      <c r="A77" t="s">
        <v>87</v>
      </c>
      <c r="B77" t="s">
        <v>6</v>
      </c>
      <c r="C77">
        <v>2021</v>
      </c>
      <c r="D77">
        <v>6</v>
      </c>
      <c r="E77">
        <v>2</v>
      </c>
      <c r="F77" t="s">
        <v>126</v>
      </c>
      <c r="G77" t="s">
        <v>109</v>
      </c>
      <c r="H77" t="s">
        <v>109</v>
      </c>
      <c r="I77" t="s">
        <v>109</v>
      </c>
      <c r="J77" t="s">
        <v>109</v>
      </c>
      <c r="K77" t="s">
        <v>109</v>
      </c>
      <c r="L77" t="s">
        <v>558</v>
      </c>
      <c r="M77" t="s">
        <v>564</v>
      </c>
      <c r="N77" t="s">
        <v>564</v>
      </c>
    </row>
    <row r="78" spans="1:14" x14ac:dyDescent="0.25">
      <c r="A78" t="s">
        <v>88</v>
      </c>
      <c r="B78" t="s">
        <v>6</v>
      </c>
      <c r="C78">
        <v>2021</v>
      </c>
      <c r="D78">
        <v>6</v>
      </c>
      <c r="E78">
        <v>2</v>
      </c>
      <c r="F78" t="s">
        <v>126</v>
      </c>
      <c r="G78" t="s">
        <v>109</v>
      </c>
      <c r="H78" t="s">
        <v>109</v>
      </c>
      <c r="I78" t="s">
        <v>126</v>
      </c>
      <c r="J78" t="s">
        <v>109</v>
      </c>
      <c r="K78" t="s">
        <v>109</v>
      </c>
      <c r="L78" t="s">
        <v>566</v>
      </c>
      <c r="N78" t="s">
        <v>565</v>
      </c>
    </row>
    <row r="79" spans="1:14" x14ac:dyDescent="0.25">
      <c r="A79" t="s">
        <v>89</v>
      </c>
      <c r="B79" t="s">
        <v>6</v>
      </c>
      <c r="C79">
        <v>2021</v>
      </c>
      <c r="D79">
        <v>6</v>
      </c>
      <c r="E79">
        <v>2</v>
      </c>
      <c r="F79" t="s">
        <v>126</v>
      </c>
      <c r="G79" t="s">
        <v>109</v>
      </c>
      <c r="H79" t="s">
        <v>109</v>
      </c>
      <c r="I79" t="s">
        <v>109</v>
      </c>
      <c r="J79" t="s">
        <v>126</v>
      </c>
      <c r="K79" t="s">
        <v>109</v>
      </c>
      <c r="L79" t="s">
        <v>568</v>
      </c>
      <c r="M79" t="s">
        <v>567</v>
      </c>
    </row>
    <row r="80" spans="1:14" x14ac:dyDescent="0.25">
      <c r="A80" t="s">
        <v>90</v>
      </c>
      <c r="B80" t="s">
        <v>6</v>
      </c>
      <c r="C80">
        <v>2021</v>
      </c>
      <c r="D80">
        <v>6</v>
      </c>
      <c r="E80">
        <v>2</v>
      </c>
      <c r="F80" t="s">
        <v>126</v>
      </c>
      <c r="G80" t="s">
        <v>109</v>
      </c>
      <c r="H80" t="s">
        <v>109</v>
      </c>
      <c r="I80" t="s">
        <v>109</v>
      </c>
      <c r="J80" t="s">
        <v>109</v>
      </c>
      <c r="K80" t="s">
        <v>109</v>
      </c>
      <c r="L80" t="s">
        <v>558</v>
      </c>
      <c r="M80" t="s">
        <v>569</v>
      </c>
      <c r="N80" t="s">
        <v>569</v>
      </c>
    </row>
    <row r="81" spans="1:14" x14ac:dyDescent="0.25">
      <c r="A81" t="s">
        <v>91</v>
      </c>
      <c r="B81" t="s">
        <v>6</v>
      </c>
      <c r="C81">
        <v>2021</v>
      </c>
      <c r="D81">
        <v>6</v>
      </c>
      <c r="E81">
        <v>2</v>
      </c>
      <c r="F81" t="s">
        <v>126</v>
      </c>
      <c r="G81" t="s">
        <v>109</v>
      </c>
      <c r="H81" t="s">
        <v>109</v>
      </c>
      <c r="I81" t="s">
        <v>109</v>
      </c>
      <c r="J81" t="s">
        <v>109</v>
      </c>
      <c r="K81" t="s">
        <v>109</v>
      </c>
      <c r="L81" t="s">
        <v>558</v>
      </c>
      <c r="M81" s="3" t="s">
        <v>570</v>
      </c>
      <c r="N81" t="s">
        <v>570</v>
      </c>
    </row>
    <row r="82" spans="1:14" x14ac:dyDescent="0.25">
      <c r="A82" t="s">
        <v>92</v>
      </c>
      <c r="B82" t="s">
        <v>6</v>
      </c>
      <c r="C82">
        <v>2021</v>
      </c>
      <c r="D82">
        <v>6</v>
      </c>
      <c r="E82">
        <v>2</v>
      </c>
      <c r="F82" t="s">
        <v>126</v>
      </c>
      <c r="G82" t="s">
        <v>109</v>
      </c>
      <c r="H82" t="s">
        <v>109</v>
      </c>
      <c r="I82" t="s">
        <v>126</v>
      </c>
      <c r="J82" t="s">
        <v>126</v>
      </c>
      <c r="K82" t="s">
        <v>109</v>
      </c>
      <c r="L82" t="s">
        <v>571</v>
      </c>
    </row>
    <row r="83" spans="1:14" x14ac:dyDescent="0.25">
      <c r="A83" t="s">
        <v>93</v>
      </c>
      <c r="B83" t="s">
        <v>6</v>
      </c>
      <c r="C83">
        <v>2021</v>
      </c>
      <c r="D83">
        <v>6</v>
      </c>
      <c r="E83">
        <v>2</v>
      </c>
      <c r="F83" t="s">
        <v>126</v>
      </c>
      <c r="G83" t="s">
        <v>109</v>
      </c>
      <c r="H83" t="s">
        <v>209</v>
      </c>
      <c r="I83" t="s">
        <v>209</v>
      </c>
      <c r="J83" t="s">
        <v>209</v>
      </c>
      <c r="K83" t="s">
        <v>209</v>
      </c>
      <c r="L83" t="s">
        <v>572</v>
      </c>
      <c r="M83" t="s">
        <v>209</v>
      </c>
      <c r="N83" t="s">
        <v>209</v>
      </c>
    </row>
    <row r="84" spans="1:14" x14ac:dyDescent="0.25">
      <c r="A84" t="s">
        <v>94</v>
      </c>
      <c r="B84" t="s">
        <v>6</v>
      </c>
      <c r="C84">
        <v>2021</v>
      </c>
      <c r="D84">
        <v>6</v>
      </c>
      <c r="E84">
        <v>3</v>
      </c>
      <c r="F84" t="s">
        <v>126</v>
      </c>
      <c r="G84" t="s">
        <v>109</v>
      </c>
      <c r="H84" t="s">
        <v>109</v>
      </c>
      <c r="I84" t="s">
        <v>109</v>
      </c>
      <c r="J84" t="s">
        <v>109</v>
      </c>
      <c r="K84" t="s">
        <v>109</v>
      </c>
      <c r="L84" t="s">
        <v>558</v>
      </c>
      <c r="M84" t="s">
        <v>573</v>
      </c>
      <c r="N84" t="s">
        <v>573</v>
      </c>
    </row>
    <row r="85" spans="1:14" x14ac:dyDescent="0.25">
      <c r="A85" t="s">
        <v>95</v>
      </c>
      <c r="B85" t="s">
        <v>6</v>
      </c>
      <c r="C85">
        <v>2021</v>
      </c>
      <c r="D85">
        <v>6</v>
      </c>
      <c r="E85">
        <v>3</v>
      </c>
      <c r="F85" t="s">
        <v>126</v>
      </c>
      <c r="G85" t="s">
        <v>109</v>
      </c>
      <c r="H85" t="s">
        <v>109</v>
      </c>
      <c r="I85" t="s">
        <v>109</v>
      </c>
      <c r="J85" t="s">
        <v>109</v>
      </c>
      <c r="K85" t="s">
        <v>109</v>
      </c>
      <c r="L85" t="s">
        <v>558</v>
      </c>
      <c r="M85" t="s">
        <v>574</v>
      </c>
      <c r="N85" t="s">
        <v>574</v>
      </c>
    </row>
    <row r="86" spans="1:14" x14ac:dyDescent="0.25">
      <c r="A86" t="s">
        <v>96</v>
      </c>
      <c r="B86" t="s">
        <v>6</v>
      </c>
      <c r="C86">
        <v>2021</v>
      </c>
      <c r="D86">
        <v>6</v>
      </c>
      <c r="E86">
        <v>3</v>
      </c>
      <c r="F86" t="s">
        <v>126</v>
      </c>
      <c r="G86" t="s">
        <v>109</v>
      </c>
      <c r="H86" t="s">
        <v>109</v>
      </c>
      <c r="I86" t="s">
        <v>109</v>
      </c>
      <c r="J86" t="s">
        <v>109</v>
      </c>
      <c r="K86" t="s">
        <v>109</v>
      </c>
      <c r="L86" t="s">
        <v>576</v>
      </c>
      <c r="M86" t="s">
        <v>575</v>
      </c>
      <c r="N86" t="s">
        <v>575</v>
      </c>
    </row>
    <row r="87" spans="1:14" x14ac:dyDescent="0.25">
      <c r="A87" t="s">
        <v>97</v>
      </c>
      <c r="B87" t="s">
        <v>6</v>
      </c>
      <c r="C87">
        <v>2021</v>
      </c>
      <c r="D87">
        <v>6</v>
      </c>
      <c r="E87">
        <v>3</v>
      </c>
      <c r="F87" t="s">
        <v>126</v>
      </c>
      <c r="G87" t="s">
        <v>109</v>
      </c>
      <c r="H87" t="s">
        <v>109</v>
      </c>
      <c r="I87" t="s">
        <v>109</v>
      </c>
      <c r="J87" t="s">
        <v>109</v>
      </c>
      <c r="K87" t="s">
        <v>109</v>
      </c>
      <c r="L87" t="s">
        <v>561</v>
      </c>
      <c r="M87" t="s">
        <v>577</v>
      </c>
      <c r="N87" t="s">
        <v>577</v>
      </c>
    </row>
    <row r="88" spans="1:14" x14ac:dyDescent="0.25">
      <c r="A88" t="s">
        <v>98</v>
      </c>
      <c r="B88" t="s">
        <v>6</v>
      </c>
      <c r="C88">
        <v>2021</v>
      </c>
      <c r="D88">
        <v>6</v>
      </c>
      <c r="E88">
        <v>3</v>
      </c>
      <c r="F88" t="s">
        <v>126</v>
      </c>
      <c r="G88" t="s">
        <v>109</v>
      </c>
      <c r="H88" t="s">
        <v>109</v>
      </c>
      <c r="I88" t="s">
        <v>109</v>
      </c>
      <c r="J88" t="s">
        <v>109</v>
      </c>
      <c r="K88" t="s">
        <v>109</v>
      </c>
      <c r="L88" t="s">
        <v>561</v>
      </c>
      <c r="M88" t="s">
        <v>578</v>
      </c>
      <c r="N88" t="s">
        <v>578</v>
      </c>
    </row>
    <row r="89" spans="1:14" x14ac:dyDescent="0.25">
      <c r="A89" t="s">
        <v>99</v>
      </c>
      <c r="B89" t="s">
        <v>6</v>
      </c>
      <c r="C89">
        <v>2021</v>
      </c>
      <c r="D89">
        <v>6</v>
      </c>
      <c r="E89">
        <v>3</v>
      </c>
      <c r="F89" t="s">
        <v>126</v>
      </c>
      <c r="G89" t="s">
        <v>109</v>
      </c>
      <c r="H89" t="s">
        <v>109</v>
      </c>
      <c r="I89" t="s">
        <v>109</v>
      </c>
      <c r="J89" t="s">
        <v>109</v>
      </c>
      <c r="K89" t="s">
        <v>109</v>
      </c>
      <c r="L89" t="s">
        <v>580</v>
      </c>
      <c r="M89" t="s">
        <v>579</v>
      </c>
      <c r="N89" t="s">
        <v>579</v>
      </c>
    </row>
    <row r="90" spans="1:14" x14ac:dyDescent="0.25">
      <c r="A90" t="s">
        <v>100</v>
      </c>
      <c r="B90" t="s">
        <v>6</v>
      </c>
      <c r="C90">
        <v>2021</v>
      </c>
      <c r="D90">
        <v>6</v>
      </c>
      <c r="E90">
        <v>3</v>
      </c>
      <c r="F90" t="s">
        <v>126</v>
      </c>
      <c r="G90" t="s">
        <v>109</v>
      </c>
      <c r="H90" t="s">
        <v>109</v>
      </c>
      <c r="I90" t="s">
        <v>109</v>
      </c>
      <c r="J90" t="s">
        <v>109</v>
      </c>
      <c r="K90" t="s">
        <v>109</v>
      </c>
      <c r="L90" t="s">
        <v>558</v>
      </c>
      <c r="M90" t="s">
        <v>581</v>
      </c>
    </row>
    <row r="91" spans="1:14" x14ac:dyDescent="0.25">
      <c r="A91" t="s">
        <v>101</v>
      </c>
      <c r="B91" t="s">
        <v>6</v>
      </c>
      <c r="C91">
        <v>2021</v>
      </c>
      <c r="D91">
        <v>6</v>
      </c>
      <c r="E91">
        <v>4</v>
      </c>
      <c r="F91" t="s">
        <v>126</v>
      </c>
      <c r="G91" t="s">
        <v>109</v>
      </c>
      <c r="H91" t="s">
        <v>126</v>
      </c>
      <c r="I91" t="s">
        <v>109</v>
      </c>
      <c r="J91" t="s">
        <v>209</v>
      </c>
      <c r="K91" t="s">
        <v>209</v>
      </c>
      <c r="L91" t="s">
        <v>583</v>
      </c>
      <c r="M91" t="s">
        <v>582</v>
      </c>
      <c r="N91" t="s">
        <v>209</v>
      </c>
    </row>
    <row r="92" spans="1:14" x14ac:dyDescent="0.25">
      <c r="A92" t="s">
        <v>102</v>
      </c>
      <c r="B92" t="s">
        <v>6</v>
      </c>
      <c r="C92">
        <v>2021</v>
      </c>
      <c r="D92">
        <v>6</v>
      </c>
      <c r="E92">
        <v>4</v>
      </c>
      <c r="F92" t="s">
        <v>126</v>
      </c>
      <c r="G92" t="s">
        <v>109</v>
      </c>
      <c r="H92" t="s">
        <v>126</v>
      </c>
      <c r="I92" t="s">
        <v>109</v>
      </c>
      <c r="J92" t="s">
        <v>209</v>
      </c>
      <c r="K92" t="s">
        <v>209</v>
      </c>
      <c r="L92" t="s">
        <v>583</v>
      </c>
      <c r="M92" t="s">
        <v>584</v>
      </c>
      <c r="N92" t="s">
        <v>209</v>
      </c>
    </row>
    <row r="93" spans="1:14" x14ac:dyDescent="0.25">
      <c r="A93" t="s">
        <v>103</v>
      </c>
      <c r="B93" t="s">
        <v>6</v>
      </c>
      <c r="C93">
        <v>2021</v>
      </c>
      <c r="D93">
        <v>6</v>
      </c>
      <c r="E93">
        <v>4</v>
      </c>
      <c r="F93" t="s">
        <v>126</v>
      </c>
      <c r="G93" t="s">
        <v>109</v>
      </c>
      <c r="H93" t="s">
        <v>126</v>
      </c>
      <c r="I93" t="s">
        <v>109</v>
      </c>
      <c r="J93" t="s">
        <v>209</v>
      </c>
      <c r="K93" t="s">
        <v>209</v>
      </c>
      <c r="L93" t="s">
        <v>583</v>
      </c>
      <c r="M93" t="s">
        <v>585</v>
      </c>
      <c r="N93" t="s">
        <v>209</v>
      </c>
    </row>
    <row r="94" spans="1:14" x14ac:dyDescent="0.25">
      <c r="A94" t="s">
        <v>104</v>
      </c>
      <c r="B94" t="s">
        <v>6</v>
      </c>
      <c r="C94">
        <v>2021</v>
      </c>
      <c r="D94">
        <v>6</v>
      </c>
      <c r="E94">
        <v>4</v>
      </c>
      <c r="F94" t="s">
        <v>126</v>
      </c>
      <c r="G94" t="s">
        <v>109</v>
      </c>
      <c r="H94" t="s">
        <v>126</v>
      </c>
      <c r="I94" t="s">
        <v>109</v>
      </c>
      <c r="J94" t="s">
        <v>209</v>
      </c>
      <c r="K94" t="s">
        <v>209</v>
      </c>
      <c r="L94" t="s">
        <v>583</v>
      </c>
      <c r="M94" t="s">
        <v>586</v>
      </c>
      <c r="N94" t="s">
        <v>209</v>
      </c>
    </row>
    <row r="95" spans="1:14" x14ac:dyDescent="0.25">
      <c r="A95" t="s">
        <v>105</v>
      </c>
      <c r="B95" t="s">
        <v>6</v>
      </c>
      <c r="C95">
        <v>2021</v>
      </c>
      <c r="D95">
        <v>6</v>
      </c>
      <c r="E95">
        <v>4</v>
      </c>
      <c r="F95" t="s">
        <v>126</v>
      </c>
      <c r="G95" t="s">
        <v>109</v>
      </c>
      <c r="H95" t="s">
        <v>126</v>
      </c>
      <c r="I95" t="s">
        <v>109</v>
      </c>
      <c r="J95" t="s">
        <v>209</v>
      </c>
      <c r="K95" t="s">
        <v>209</v>
      </c>
      <c r="L95" t="s">
        <v>583</v>
      </c>
      <c r="M95" t="s">
        <v>587</v>
      </c>
      <c r="N95" t="s">
        <v>209</v>
      </c>
    </row>
    <row r="96" spans="1:14" x14ac:dyDescent="0.25">
      <c r="A96" t="s">
        <v>106</v>
      </c>
      <c r="B96" t="s">
        <v>6</v>
      </c>
      <c r="C96">
        <v>2021</v>
      </c>
      <c r="D96">
        <v>6</v>
      </c>
      <c r="E96">
        <v>4</v>
      </c>
      <c r="F96" t="s">
        <v>126</v>
      </c>
      <c r="G96" t="s">
        <v>109</v>
      </c>
      <c r="H96" t="s">
        <v>126</v>
      </c>
      <c r="I96" t="s">
        <v>109</v>
      </c>
      <c r="J96" t="s">
        <v>209</v>
      </c>
      <c r="K96" t="s">
        <v>209</v>
      </c>
      <c r="L96" t="s">
        <v>583</v>
      </c>
      <c r="M96" t="s">
        <v>588</v>
      </c>
      <c r="N96" t="s">
        <v>209</v>
      </c>
    </row>
    <row r="97" spans="1:14" x14ac:dyDescent="0.25">
      <c r="A97" t="s">
        <v>107</v>
      </c>
      <c r="B97" t="s">
        <v>6</v>
      </c>
      <c r="C97">
        <v>2021</v>
      </c>
      <c r="D97">
        <v>6</v>
      </c>
      <c r="E97">
        <v>4</v>
      </c>
      <c r="F97" t="s">
        <v>126</v>
      </c>
      <c r="G97" t="s">
        <v>109</v>
      </c>
      <c r="H97" t="s">
        <v>126</v>
      </c>
      <c r="I97" t="s">
        <v>109</v>
      </c>
      <c r="J97" t="s">
        <v>209</v>
      </c>
      <c r="K97" t="s">
        <v>209</v>
      </c>
      <c r="L97" t="s">
        <v>583</v>
      </c>
      <c r="M97" t="s">
        <v>589</v>
      </c>
      <c r="N97" t="s">
        <v>209</v>
      </c>
    </row>
    <row r="98" spans="1:14" x14ac:dyDescent="0.25">
      <c r="A98" t="s">
        <v>108</v>
      </c>
      <c r="B98" t="s">
        <v>6</v>
      </c>
      <c r="C98">
        <v>2021</v>
      </c>
      <c r="D98">
        <v>6</v>
      </c>
      <c r="E98">
        <v>4</v>
      </c>
      <c r="F98" t="s">
        <v>126</v>
      </c>
      <c r="G98" t="s">
        <v>109</v>
      </c>
      <c r="H98" t="s">
        <v>126</v>
      </c>
      <c r="I98" t="s">
        <v>109</v>
      </c>
      <c r="J98" t="s">
        <v>209</v>
      </c>
      <c r="K98" t="s">
        <v>209</v>
      </c>
      <c r="L98" t="s">
        <v>583</v>
      </c>
      <c r="M98" t="s">
        <v>590</v>
      </c>
      <c r="N98" t="s">
        <v>209</v>
      </c>
    </row>
    <row r="99" spans="1:14" x14ac:dyDescent="0.25">
      <c r="A99" s="23" t="s">
        <v>110</v>
      </c>
      <c r="B99" s="23" t="s">
        <v>8</v>
      </c>
      <c r="C99" s="23">
        <v>2021</v>
      </c>
      <c r="D99" s="23">
        <v>36</v>
      </c>
      <c r="E99" s="23">
        <v>1</v>
      </c>
      <c r="F99" s="23" t="s">
        <v>126</v>
      </c>
      <c r="G99" s="23" t="s">
        <v>126</v>
      </c>
      <c r="H99" s="23" t="s">
        <v>126</v>
      </c>
      <c r="I99" s="23" t="s">
        <v>209</v>
      </c>
      <c r="J99" s="23" t="s">
        <v>209</v>
      </c>
      <c r="K99" s="23" t="s">
        <v>209</v>
      </c>
      <c r="L99" s="23" t="s">
        <v>704</v>
      </c>
    </row>
    <row r="100" spans="1:14" x14ac:dyDescent="0.25">
      <c r="A100" s="23" t="s">
        <v>111</v>
      </c>
      <c r="B100" s="23" t="s">
        <v>8</v>
      </c>
      <c r="C100" s="23">
        <v>2021</v>
      </c>
      <c r="D100" s="23">
        <v>36</v>
      </c>
      <c r="E100" s="23">
        <v>1</v>
      </c>
      <c r="F100" s="23" t="s">
        <v>126</v>
      </c>
      <c r="G100" s="23" t="s">
        <v>126</v>
      </c>
      <c r="H100" s="23" t="s">
        <v>126</v>
      </c>
      <c r="I100" s="23" t="s">
        <v>209</v>
      </c>
      <c r="J100" s="23" t="s">
        <v>209</v>
      </c>
      <c r="K100" s="23" t="s">
        <v>209</v>
      </c>
      <c r="L100" s="23" t="s">
        <v>705</v>
      </c>
    </row>
    <row r="101" spans="1:14" x14ac:dyDescent="0.25">
      <c r="A101" s="23" t="s">
        <v>112</v>
      </c>
      <c r="B101" s="23" t="s">
        <v>8</v>
      </c>
      <c r="C101" s="23">
        <v>2021</v>
      </c>
      <c r="D101" s="23">
        <v>36</v>
      </c>
      <c r="E101" s="23">
        <v>1</v>
      </c>
      <c r="F101" s="23" t="s">
        <v>126</v>
      </c>
      <c r="G101" s="23" t="s">
        <v>126</v>
      </c>
      <c r="H101" s="23" t="s">
        <v>126</v>
      </c>
      <c r="I101" s="23" t="s">
        <v>209</v>
      </c>
      <c r="J101" s="23" t="s">
        <v>209</v>
      </c>
      <c r="K101" s="23" t="s">
        <v>209</v>
      </c>
      <c r="L101" s="23" t="s">
        <v>706</v>
      </c>
    </row>
    <row r="102" spans="1:14" x14ac:dyDescent="0.25">
      <c r="A102" s="23" t="s">
        <v>113</v>
      </c>
      <c r="B102" s="23" t="s">
        <v>8</v>
      </c>
      <c r="C102" s="23">
        <v>2021</v>
      </c>
      <c r="D102" s="23">
        <v>36</v>
      </c>
      <c r="E102" s="23">
        <v>1</v>
      </c>
      <c r="F102" s="23" t="s">
        <v>126</v>
      </c>
      <c r="G102" s="23" t="s">
        <v>126</v>
      </c>
      <c r="H102" s="23" t="s">
        <v>109</v>
      </c>
      <c r="I102" s="23" t="s">
        <v>109</v>
      </c>
      <c r="J102" s="23" t="s">
        <v>126</v>
      </c>
      <c r="K102" s="23" t="s">
        <v>126</v>
      </c>
      <c r="L102" s="23" t="s">
        <v>707</v>
      </c>
    </row>
    <row r="103" spans="1:14" x14ac:dyDescent="0.25">
      <c r="A103" s="23" t="s">
        <v>114</v>
      </c>
      <c r="B103" s="23" t="s">
        <v>8</v>
      </c>
      <c r="C103" s="23">
        <v>2021</v>
      </c>
      <c r="D103" s="23">
        <v>36</v>
      </c>
      <c r="E103" s="23">
        <v>1</v>
      </c>
      <c r="F103" s="23" t="s">
        <v>126</v>
      </c>
      <c r="G103" s="23" t="s">
        <v>126</v>
      </c>
      <c r="H103" s="23" t="s">
        <v>126</v>
      </c>
      <c r="I103" s="23" t="s">
        <v>209</v>
      </c>
      <c r="J103" s="23" t="s">
        <v>209</v>
      </c>
      <c r="K103" s="23" t="s">
        <v>209</v>
      </c>
      <c r="L103" s="23" t="s">
        <v>708</v>
      </c>
    </row>
    <row r="104" spans="1:14" x14ac:dyDescent="0.25">
      <c r="A104" s="23" t="s">
        <v>115</v>
      </c>
      <c r="B104" s="23" t="s">
        <v>8</v>
      </c>
      <c r="C104" s="23">
        <v>2021</v>
      </c>
      <c r="D104" s="23">
        <v>36</v>
      </c>
      <c r="E104" s="23">
        <v>1</v>
      </c>
      <c r="F104" s="23" t="s">
        <v>126</v>
      </c>
      <c r="G104" s="23" t="s">
        <v>126</v>
      </c>
      <c r="H104" s="23" t="s">
        <v>109</v>
      </c>
      <c r="I104" s="23" t="s">
        <v>109</v>
      </c>
      <c r="J104" s="23" t="s">
        <v>126</v>
      </c>
      <c r="K104" s="23" t="s">
        <v>109</v>
      </c>
      <c r="L104" s="23" t="s">
        <v>709</v>
      </c>
    </row>
    <row r="105" spans="1:14" x14ac:dyDescent="0.25">
      <c r="A105" s="23" t="s">
        <v>116</v>
      </c>
      <c r="B105" s="23" t="s">
        <v>8</v>
      </c>
      <c r="C105" s="23">
        <v>2021</v>
      </c>
      <c r="D105" s="23">
        <v>36</v>
      </c>
      <c r="E105" s="23">
        <v>1</v>
      </c>
      <c r="F105" s="23" t="s">
        <v>126</v>
      </c>
      <c r="G105" s="23" t="s">
        <v>126</v>
      </c>
      <c r="H105" s="23" t="s">
        <v>126</v>
      </c>
      <c r="I105" s="23" t="s">
        <v>209</v>
      </c>
      <c r="J105" s="23" t="s">
        <v>209</v>
      </c>
      <c r="K105" s="23" t="s">
        <v>209</v>
      </c>
      <c r="L105" s="23" t="s">
        <v>710</v>
      </c>
    </row>
    <row r="106" spans="1:14" x14ac:dyDescent="0.25">
      <c r="A106" s="23" t="s">
        <v>117</v>
      </c>
      <c r="B106" s="23" t="s">
        <v>8</v>
      </c>
      <c r="C106" s="23">
        <v>2021</v>
      </c>
      <c r="D106" s="23">
        <v>36</v>
      </c>
      <c r="E106" s="23">
        <v>1</v>
      </c>
      <c r="F106" s="23" t="s">
        <v>126</v>
      </c>
      <c r="G106" s="23" t="s">
        <v>126</v>
      </c>
      <c r="H106" s="23" t="s">
        <v>109</v>
      </c>
      <c r="I106" s="23" t="s">
        <v>109</v>
      </c>
      <c r="J106" s="23" t="s">
        <v>126</v>
      </c>
      <c r="K106" s="23" t="s">
        <v>126</v>
      </c>
      <c r="L106" s="23" t="s">
        <v>711</v>
      </c>
    </row>
    <row r="107" spans="1:14" x14ac:dyDescent="0.25">
      <c r="A107" s="23" t="s">
        <v>118</v>
      </c>
      <c r="B107" s="23" t="s">
        <v>8</v>
      </c>
      <c r="C107" s="23">
        <v>2021</v>
      </c>
      <c r="D107" s="23">
        <v>36</v>
      </c>
      <c r="E107" s="23">
        <v>1</v>
      </c>
      <c r="F107" s="23" t="s">
        <v>126</v>
      </c>
      <c r="G107" s="23" t="s">
        <v>126</v>
      </c>
      <c r="H107" s="23" t="s">
        <v>109</v>
      </c>
      <c r="I107" s="23" t="s">
        <v>109</v>
      </c>
      <c r="J107" s="23" t="s">
        <v>126</v>
      </c>
      <c r="K107" s="23" t="s">
        <v>109</v>
      </c>
      <c r="L107" s="23" t="s">
        <v>712</v>
      </c>
    </row>
    <row r="108" spans="1:14" x14ac:dyDescent="0.25">
      <c r="A108" s="23" t="s">
        <v>119</v>
      </c>
      <c r="B108" s="23" t="s">
        <v>8</v>
      </c>
      <c r="C108" s="23">
        <v>2021</v>
      </c>
      <c r="D108" s="23">
        <v>36</v>
      </c>
      <c r="E108" s="23">
        <v>1</v>
      </c>
      <c r="F108" s="23" t="s">
        <v>126</v>
      </c>
      <c r="G108" s="23" t="s">
        <v>126</v>
      </c>
      <c r="H108" s="23" t="s">
        <v>109</v>
      </c>
      <c r="I108" s="23" t="s">
        <v>109</v>
      </c>
      <c r="J108" s="23" t="s">
        <v>126</v>
      </c>
      <c r="K108" s="23" t="s">
        <v>126</v>
      </c>
      <c r="L108" s="23" t="s">
        <v>713</v>
      </c>
    </row>
    <row r="109" spans="1:14" x14ac:dyDescent="0.25">
      <c r="A109" s="23" t="s">
        <v>120</v>
      </c>
      <c r="B109" s="23" t="s">
        <v>8</v>
      </c>
      <c r="C109" s="23">
        <v>2021</v>
      </c>
      <c r="D109" s="23">
        <v>36</v>
      </c>
      <c r="E109" s="23">
        <v>1</v>
      </c>
      <c r="F109" s="23" t="s">
        <v>126</v>
      </c>
      <c r="G109" s="23" t="s">
        <v>109</v>
      </c>
      <c r="H109" s="23" t="s">
        <v>109</v>
      </c>
      <c r="I109" s="23" t="s">
        <v>126</v>
      </c>
      <c r="J109" s="23" t="s">
        <v>126</v>
      </c>
      <c r="K109" s="23" t="s">
        <v>109</v>
      </c>
      <c r="L109" s="23" t="s">
        <v>714</v>
      </c>
    </row>
    <row r="110" spans="1:14" x14ac:dyDescent="0.25">
      <c r="A110" s="23" t="s">
        <v>121</v>
      </c>
      <c r="B110" s="23" t="s">
        <v>8</v>
      </c>
      <c r="C110" s="23">
        <v>2021</v>
      </c>
      <c r="D110" s="23">
        <v>36</v>
      </c>
      <c r="E110" s="23">
        <v>1</v>
      </c>
      <c r="F110" s="23" t="s">
        <v>126</v>
      </c>
      <c r="G110" s="23" t="s">
        <v>126</v>
      </c>
      <c r="H110" s="23" t="s">
        <v>109</v>
      </c>
      <c r="I110" s="23" t="s">
        <v>109</v>
      </c>
      <c r="J110" s="23" t="s">
        <v>126</v>
      </c>
      <c r="K110" s="23" t="s">
        <v>126</v>
      </c>
      <c r="L110" s="23" t="s">
        <v>715</v>
      </c>
    </row>
    <row r="111" spans="1:14" x14ac:dyDescent="0.25">
      <c r="A111" s="23" t="s">
        <v>122</v>
      </c>
      <c r="B111" s="23" t="s">
        <v>8</v>
      </c>
      <c r="C111" s="23">
        <v>2021</v>
      </c>
      <c r="D111" s="23">
        <v>36</v>
      </c>
      <c r="E111" s="23">
        <v>1</v>
      </c>
      <c r="F111" s="23" t="s">
        <v>126</v>
      </c>
      <c r="G111" s="23" t="s">
        <v>126</v>
      </c>
      <c r="H111" s="23" t="s">
        <v>109</v>
      </c>
      <c r="I111" s="23" t="s">
        <v>126</v>
      </c>
      <c r="J111" s="23" t="s">
        <v>126</v>
      </c>
      <c r="K111" s="23" t="s">
        <v>109</v>
      </c>
      <c r="L111" s="23" t="s">
        <v>716</v>
      </c>
    </row>
    <row r="112" spans="1:14" x14ac:dyDescent="0.25">
      <c r="A112" s="23" t="s">
        <v>123</v>
      </c>
      <c r="B112" s="23" t="s">
        <v>8</v>
      </c>
      <c r="C112" s="23">
        <v>2021</v>
      </c>
      <c r="D112" s="23">
        <v>36</v>
      </c>
      <c r="E112" s="23">
        <v>1</v>
      </c>
      <c r="F112" s="23" t="s">
        <v>126</v>
      </c>
      <c r="G112" s="23" t="s">
        <v>126</v>
      </c>
      <c r="H112" s="23" t="s">
        <v>126</v>
      </c>
      <c r="I112" s="23" t="s">
        <v>209</v>
      </c>
      <c r="J112" s="23" t="s">
        <v>209</v>
      </c>
      <c r="K112" s="23" t="s">
        <v>209</v>
      </c>
      <c r="L112" s="23"/>
    </row>
    <row r="113" spans="1:14" x14ac:dyDescent="0.25">
      <c r="A113" s="23" t="s">
        <v>124</v>
      </c>
      <c r="B113" s="23" t="s">
        <v>8</v>
      </c>
      <c r="C113" s="23">
        <v>2021</v>
      </c>
      <c r="D113" s="23">
        <v>36</v>
      </c>
      <c r="E113" s="23">
        <v>1</v>
      </c>
      <c r="F113" s="23" t="s">
        <v>126</v>
      </c>
      <c r="G113" s="23" t="s">
        <v>126</v>
      </c>
      <c r="H113" s="23" t="s">
        <v>126</v>
      </c>
      <c r="I113" s="23" t="s">
        <v>209</v>
      </c>
      <c r="J113" s="23" t="s">
        <v>209</v>
      </c>
      <c r="K113" s="23" t="s">
        <v>209</v>
      </c>
      <c r="L113" s="23"/>
    </row>
    <row r="114" spans="1:14" x14ac:dyDescent="0.25">
      <c r="A114" s="23" t="s">
        <v>125</v>
      </c>
      <c r="B114" s="23" t="s">
        <v>8</v>
      </c>
      <c r="C114" s="23">
        <v>2021</v>
      </c>
      <c r="D114" s="23">
        <v>36</v>
      </c>
      <c r="E114" s="23">
        <v>1</v>
      </c>
      <c r="F114" s="23" t="s">
        <v>126</v>
      </c>
      <c r="G114" s="23" t="s">
        <v>126</v>
      </c>
      <c r="H114" s="23" t="s">
        <v>109</v>
      </c>
      <c r="I114" s="23" t="s">
        <v>209</v>
      </c>
      <c r="J114" s="23" t="s">
        <v>109</v>
      </c>
      <c r="K114" s="23" t="s">
        <v>109</v>
      </c>
      <c r="L114" s="23" t="s">
        <v>717</v>
      </c>
    </row>
    <row r="115" spans="1:14" x14ac:dyDescent="0.25">
      <c r="A115" s="23" t="s">
        <v>127</v>
      </c>
      <c r="B115" s="23" t="s">
        <v>8</v>
      </c>
      <c r="C115" s="23">
        <v>2021</v>
      </c>
      <c r="D115" s="23">
        <v>36</v>
      </c>
      <c r="E115" s="23">
        <v>2</v>
      </c>
      <c r="F115" s="23" t="s">
        <v>126</v>
      </c>
      <c r="G115" s="23" t="s">
        <v>126</v>
      </c>
      <c r="H115" s="23" t="s">
        <v>109</v>
      </c>
      <c r="I115" s="23" t="s">
        <v>109</v>
      </c>
      <c r="J115" s="23" t="s">
        <v>126</v>
      </c>
      <c r="K115" s="23" t="s">
        <v>109</v>
      </c>
      <c r="L115" s="23" t="s">
        <v>718</v>
      </c>
    </row>
    <row r="116" spans="1:14" x14ac:dyDescent="0.25">
      <c r="A116" t="s">
        <v>128</v>
      </c>
      <c r="B116" t="s">
        <v>8</v>
      </c>
      <c r="C116">
        <v>2021</v>
      </c>
      <c r="D116">
        <v>36</v>
      </c>
      <c r="E116">
        <v>2</v>
      </c>
      <c r="F116" s="23" t="s">
        <v>126</v>
      </c>
      <c r="G116" t="s">
        <v>126</v>
      </c>
      <c r="H116" s="23" t="s">
        <v>126</v>
      </c>
      <c r="I116" s="23" t="s">
        <v>209</v>
      </c>
      <c r="J116" s="23" t="s">
        <v>209</v>
      </c>
      <c r="K116" s="23" t="s">
        <v>209</v>
      </c>
      <c r="L116" s="23" t="s">
        <v>719</v>
      </c>
    </row>
    <row r="117" spans="1:14" x14ac:dyDescent="0.25">
      <c r="A117" t="s">
        <v>129</v>
      </c>
      <c r="B117" t="s">
        <v>8</v>
      </c>
      <c r="C117">
        <v>2021</v>
      </c>
      <c r="D117">
        <v>36</v>
      </c>
      <c r="E117">
        <v>2</v>
      </c>
      <c r="F117" s="23" t="s">
        <v>126</v>
      </c>
      <c r="G117" t="s">
        <v>126</v>
      </c>
      <c r="H117" s="23" t="s">
        <v>109</v>
      </c>
      <c r="I117" s="23" t="s">
        <v>109</v>
      </c>
      <c r="J117" s="23" t="s">
        <v>109</v>
      </c>
      <c r="K117" s="23" t="s">
        <v>109</v>
      </c>
      <c r="L117" s="23" t="s">
        <v>722</v>
      </c>
      <c r="M117" t="s">
        <v>721</v>
      </c>
      <c r="N117" t="s">
        <v>720</v>
      </c>
    </row>
    <row r="118" spans="1:14" x14ac:dyDescent="0.25">
      <c r="A118" t="s">
        <v>130</v>
      </c>
      <c r="B118" t="s">
        <v>8</v>
      </c>
      <c r="C118">
        <v>2021</v>
      </c>
      <c r="D118">
        <v>36</v>
      </c>
      <c r="E118">
        <v>2</v>
      </c>
      <c r="F118" s="23" t="s">
        <v>126</v>
      </c>
      <c r="G118" t="s">
        <v>126</v>
      </c>
      <c r="H118" s="23" t="s">
        <v>109</v>
      </c>
      <c r="I118" s="23" t="s">
        <v>109</v>
      </c>
      <c r="J118" s="23" t="s">
        <v>126</v>
      </c>
      <c r="K118" s="23" t="s">
        <v>126</v>
      </c>
      <c r="L118" s="23" t="s">
        <v>724</v>
      </c>
      <c r="M118" t="s">
        <v>723</v>
      </c>
    </row>
    <row r="119" spans="1:14" x14ac:dyDescent="0.25">
      <c r="A119" t="s">
        <v>131</v>
      </c>
      <c r="B119" t="s">
        <v>8</v>
      </c>
      <c r="C119">
        <v>2021</v>
      </c>
      <c r="D119">
        <v>36</v>
      </c>
      <c r="E119">
        <v>2</v>
      </c>
      <c r="F119" s="23" t="s">
        <v>126</v>
      </c>
      <c r="G119" t="s">
        <v>126</v>
      </c>
      <c r="H119" s="23" t="s">
        <v>109</v>
      </c>
      <c r="I119" s="23" t="s">
        <v>126</v>
      </c>
      <c r="J119" s="23" t="s">
        <v>126</v>
      </c>
      <c r="K119" s="23" t="s">
        <v>109</v>
      </c>
      <c r="L119" s="23" t="s">
        <v>725</v>
      </c>
    </row>
    <row r="120" spans="1:14" x14ac:dyDescent="0.25">
      <c r="A120" t="s">
        <v>132</v>
      </c>
      <c r="B120" t="s">
        <v>8</v>
      </c>
      <c r="C120">
        <v>2021</v>
      </c>
      <c r="D120">
        <v>36</v>
      </c>
      <c r="E120">
        <v>2</v>
      </c>
      <c r="F120" s="23" t="s">
        <v>126</v>
      </c>
      <c r="G120" t="s">
        <v>126</v>
      </c>
      <c r="H120" s="23" t="s">
        <v>126</v>
      </c>
      <c r="I120" s="23" t="s">
        <v>209</v>
      </c>
      <c r="J120" s="23" t="s">
        <v>209</v>
      </c>
      <c r="K120" s="23" t="s">
        <v>209</v>
      </c>
      <c r="L120" s="23" t="s">
        <v>726</v>
      </c>
    </row>
    <row r="121" spans="1:14" x14ac:dyDescent="0.25">
      <c r="A121" t="s">
        <v>133</v>
      </c>
      <c r="B121" t="s">
        <v>8</v>
      </c>
      <c r="C121">
        <v>2021</v>
      </c>
      <c r="D121">
        <v>36</v>
      </c>
      <c r="E121">
        <v>2</v>
      </c>
      <c r="F121" s="23" t="s">
        <v>126</v>
      </c>
      <c r="G121" t="s">
        <v>126</v>
      </c>
      <c r="H121" s="23" t="s">
        <v>109</v>
      </c>
      <c r="I121" s="23" t="s">
        <v>109</v>
      </c>
      <c r="J121" s="23" t="s">
        <v>126</v>
      </c>
      <c r="K121" s="23" t="s">
        <v>109</v>
      </c>
      <c r="L121" s="24" t="s">
        <v>728</v>
      </c>
      <c r="M121" t="s">
        <v>727</v>
      </c>
    </row>
    <row r="122" spans="1:14" x14ac:dyDescent="0.25">
      <c r="A122" t="s">
        <v>134</v>
      </c>
      <c r="B122" t="s">
        <v>8</v>
      </c>
      <c r="C122">
        <v>2021</v>
      </c>
      <c r="D122">
        <v>36</v>
      </c>
      <c r="E122">
        <v>2</v>
      </c>
      <c r="F122" s="23" t="s">
        <v>126</v>
      </c>
      <c r="G122" t="s">
        <v>126</v>
      </c>
      <c r="H122" s="23" t="s">
        <v>109</v>
      </c>
      <c r="I122" s="23" t="s">
        <v>109</v>
      </c>
      <c r="J122" s="23" t="s">
        <v>126</v>
      </c>
      <c r="K122" s="23" t="s">
        <v>109</v>
      </c>
      <c r="L122" s="24" t="s">
        <v>731</v>
      </c>
      <c r="M122" t="s">
        <v>730</v>
      </c>
      <c r="N122" t="s">
        <v>729</v>
      </c>
    </row>
    <row r="123" spans="1:14" x14ac:dyDescent="0.25">
      <c r="A123" t="s">
        <v>135</v>
      </c>
      <c r="B123" t="s">
        <v>8</v>
      </c>
      <c r="C123">
        <v>2021</v>
      </c>
      <c r="D123">
        <v>36</v>
      </c>
      <c r="E123">
        <v>2</v>
      </c>
      <c r="F123" s="23" t="s">
        <v>126</v>
      </c>
      <c r="G123" t="s">
        <v>126</v>
      </c>
      <c r="H123" s="23" t="s">
        <v>126</v>
      </c>
      <c r="I123" s="23" t="s">
        <v>209</v>
      </c>
      <c r="J123" s="23" t="s">
        <v>209</v>
      </c>
      <c r="K123" s="23" t="s">
        <v>209</v>
      </c>
      <c r="L123" s="23" t="s">
        <v>732</v>
      </c>
    </row>
    <row r="124" spans="1:14" x14ac:dyDescent="0.25">
      <c r="A124" t="s">
        <v>136</v>
      </c>
      <c r="B124" t="s">
        <v>8</v>
      </c>
      <c r="C124">
        <v>2021</v>
      </c>
      <c r="D124">
        <v>36</v>
      </c>
      <c r="E124">
        <v>2</v>
      </c>
      <c r="F124" s="23" t="s">
        <v>126</v>
      </c>
      <c r="G124" t="s">
        <v>126</v>
      </c>
      <c r="H124" s="23" t="s">
        <v>126</v>
      </c>
      <c r="I124" s="23" t="s">
        <v>209</v>
      </c>
      <c r="J124" s="23" t="s">
        <v>209</v>
      </c>
      <c r="K124" s="23" t="s">
        <v>209</v>
      </c>
    </row>
    <row r="125" spans="1:14" x14ac:dyDescent="0.25">
      <c r="A125" t="s">
        <v>137</v>
      </c>
      <c r="B125" t="s">
        <v>8</v>
      </c>
      <c r="C125">
        <v>2021</v>
      </c>
      <c r="D125">
        <v>36</v>
      </c>
      <c r="E125">
        <v>2</v>
      </c>
      <c r="F125" s="23" t="s">
        <v>126</v>
      </c>
      <c r="G125" t="s">
        <v>126</v>
      </c>
      <c r="H125" s="23" t="s">
        <v>126</v>
      </c>
      <c r="I125" s="23" t="s">
        <v>209</v>
      </c>
      <c r="J125" s="23" t="s">
        <v>209</v>
      </c>
      <c r="K125" s="23" t="s">
        <v>209</v>
      </c>
      <c r="L125" s="23" t="s">
        <v>732</v>
      </c>
    </row>
    <row r="126" spans="1:14" x14ac:dyDescent="0.25">
      <c r="A126" t="s">
        <v>138</v>
      </c>
      <c r="B126" t="s">
        <v>8</v>
      </c>
      <c r="C126">
        <v>2021</v>
      </c>
      <c r="D126">
        <v>36</v>
      </c>
      <c r="E126">
        <v>2</v>
      </c>
      <c r="F126" s="23" t="s">
        <v>126</v>
      </c>
      <c r="G126" t="s">
        <v>126</v>
      </c>
      <c r="H126" s="23" t="s">
        <v>109</v>
      </c>
      <c r="I126" s="23" t="s">
        <v>109</v>
      </c>
      <c r="J126" s="23" t="s">
        <v>126</v>
      </c>
      <c r="K126" s="23" t="s">
        <v>109</v>
      </c>
      <c r="L126" t="s">
        <v>734</v>
      </c>
      <c r="M126" t="s">
        <v>733</v>
      </c>
    </row>
    <row r="127" spans="1:14" x14ac:dyDescent="0.25">
      <c r="A127" t="s">
        <v>139</v>
      </c>
      <c r="B127" t="s">
        <v>8</v>
      </c>
      <c r="C127">
        <v>2021</v>
      </c>
      <c r="D127">
        <v>36</v>
      </c>
      <c r="E127">
        <v>2</v>
      </c>
      <c r="F127" s="23" t="s">
        <v>126</v>
      </c>
      <c r="G127" t="s">
        <v>126</v>
      </c>
      <c r="H127" s="23" t="s">
        <v>109</v>
      </c>
      <c r="I127" s="23" t="s">
        <v>109</v>
      </c>
      <c r="J127" s="23" t="s">
        <v>126</v>
      </c>
      <c r="K127" s="23" t="s">
        <v>109</v>
      </c>
      <c r="L127" s="23" t="s">
        <v>736</v>
      </c>
      <c r="M127" t="s">
        <v>735</v>
      </c>
    </row>
    <row r="128" spans="1:14" x14ac:dyDescent="0.25">
      <c r="A128" t="s">
        <v>140</v>
      </c>
      <c r="B128" t="s">
        <v>8</v>
      </c>
      <c r="C128">
        <v>2021</v>
      </c>
      <c r="D128">
        <v>36</v>
      </c>
      <c r="E128">
        <v>2</v>
      </c>
      <c r="F128" s="23" t="s">
        <v>126</v>
      </c>
      <c r="G128" t="s">
        <v>126</v>
      </c>
      <c r="H128" s="23" t="s">
        <v>109</v>
      </c>
      <c r="I128" s="23" t="s">
        <v>109</v>
      </c>
      <c r="J128" s="23" t="s">
        <v>126</v>
      </c>
      <c r="K128" s="23" t="s">
        <v>126</v>
      </c>
      <c r="L128" s="20" t="s">
        <v>737</v>
      </c>
    </row>
    <row r="129" spans="1:14" x14ac:dyDescent="0.25">
      <c r="A129" t="s">
        <v>141</v>
      </c>
      <c r="B129" t="s">
        <v>8</v>
      </c>
      <c r="C129">
        <v>2021</v>
      </c>
      <c r="D129">
        <v>36</v>
      </c>
      <c r="E129">
        <v>2</v>
      </c>
      <c r="F129" s="23" t="s">
        <v>126</v>
      </c>
      <c r="G129" t="s">
        <v>109</v>
      </c>
      <c r="H129" s="23" t="s">
        <v>126</v>
      </c>
      <c r="I129" s="23" t="s">
        <v>209</v>
      </c>
      <c r="J129" s="23" t="s">
        <v>209</v>
      </c>
      <c r="K129" s="23" t="s">
        <v>209</v>
      </c>
      <c r="L129" s="23" t="s">
        <v>738</v>
      </c>
    </row>
    <row r="130" spans="1:14" x14ac:dyDescent="0.25">
      <c r="A130" t="s">
        <v>142</v>
      </c>
      <c r="B130" t="s">
        <v>8</v>
      </c>
      <c r="C130">
        <v>2021</v>
      </c>
      <c r="D130">
        <v>36</v>
      </c>
      <c r="E130">
        <v>2</v>
      </c>
      <c r="F130" s="23" t="s">
        <v>126</v>
      </c>
      <c r="G130" t="s">
        <v>126</v>
      </c>
      <c r="H130" s="23" t="s">
        <v>109</v>
      </c>
      <c r="I130" s="23" t="s">
        <v>109</v>
      </c>
      <c r="J130" s="23" t="s">
        <v>109</v>
      </c>
      <c r="K130" s="23" t="s">
        <v>109</v>
      </c>
      <c r="L130" s="23" t="s">
        <v>740</v>
      </c>
      <c r="M130" t="s">
        <v>739</v>
      </c>
      <c r="N130" t="s">
        <v>739</v>
      </c>
    </row>
    <row r="131" spans="1:14" x14ac:dyDescent="0.25">
      <c r="A131" t="s">
        <v>143</v>
      </c>
      <c r="B131" t="s">
        <v>8</v>
      </c>
      <c r="C131">
        <v>2021</v>
      </c>
      <c r="D131">
        <v>36</v>
      </c>
      <c r="E131">
        <v>2</v>
      </c>
      <c r="F131" s="23" t="s">
        <v>126</v>
      </c>
      <c r="G131" t="s">
        <v>126</v>
      </c>
      <c r="H131" s="23" t="s">
        <v>126</v>
      </c>
      <c r="I131" s="23" t="s">
        <v>209</v>
      </c>
      <c r="J131" s="23" t="s">
        <v>209</v>
      </c>
      <c r="K131" s="23" t="s">
        <v>209</v>
      </c>
      <c r="L131" s="23" t="s">
        <v>741</v>
      </c>
    </row>
    <row r="132" spans="1:14" x14ac:dyDescent="0.25">
      <c r="A132" t="s">
        <v>144</v>
      </c>
      <c r="B132" t="s">
        <v>8</v>
      </c>
      <c r="C132">
        <v>2021</v>
      </c>
      <c r="D132">
        <v>36</v>
      </c>
      <c r="E132">
        <v>2</v>
      </c>
      <c r="F132" s="23" t="s">
        <v>126</v>
      </c>
      <c r="G132" t="s">
        <v>126</v>
      </c>
      <c r="H132" s="23" t="s">
        <v>109</v>
      </c>
      <c r="I132" s="23" t="s">
        <v>109</v>
      </c>
      <c r="J132" s="23" t="s">
        <v>126</v>
      </c>
      <c r="K132" s="23" t="s">
        <v>109</v>
      </c>
      <c r="L132" s="23" t="s">
        <v>742</v>
      </c>
    </row>
    <row r="133" spans="1:14" x14ac:dyDescent="0.25">
      <c r="A133" t="s">
        <v>149</v>
      </c>
      <c r="B133" t="s">
        <v>8</v>
      </c>
      <c r="C133">
        <v>2021</v>
      </c>
      <c r="D133">
        <v>36</v>
      </c>
      <c r="E133">
        <v>3</v>
      </c>
      <c r="F133" s="23" t="s">
        <v>126</v>
      </c>
      <c r="G133" t="s">
        <v>126</v>
      </c>
      <c r="H133" s="23" t="s">
        <v>109</v>
      </c>
      <c r="I133" s="23" t="s">
        <v>126</v>
      </c>
      <c r="J133" s="23" t="s">
        <v>126</v>
      </c>
      <c r="K133" s="23" t="s">
        <v>109</v>
      </c>
      <c r="L133" s="23" t="s">
        <v>744</v>
      </c>
      <c r="N133" t="s">
        <v>743</v>
      </c>
    </row>
    <row r="134" spans="1:14" x14ac:dyDescent="0.25">
      <c r="A134" t="s">
        <v>150</v>
      </c>
      <c r="B134" t="s">
        <v>8</v>
      </c>
      <c r="C134">
        <v>2021</v>
      </c>
      <c r="D134">
        <v>36</v>
      </c>
      <c r="E134">
        <v>3</v>
      </c>
      <c r="F134" s="23" t="s">
        <v>126</v>
      </c>
      <c r="G134" t="s">
        <v>126</v>
      </c>
      <c r="H134" s="23" t="s">
        <v>109</v>
      </c>
      <c r="I134" s="23" t="s">
        <v>126</v>
      </c>
      <c r="J134" s="23" t="s">
        <v>126</v>
      </c>
      <c r="K134" s="23" t="s">
        <v>126</v>
      </c>
      <c r="L134" s="24" t="s">
        <v>745</v>
      </c>
    </row>
    <row r="135" spans="1:14" x14ac:dyDescent="0.25">
      <c r="A135" t="s">
        <v>151</v>
      </c>
      <c r="B135" t="s">
        <v>8</v>
      </c>
      <c r="C135">
        <v>2021</v>
      </c>
      <c r="D135">
        <v>36</v>
      </c>
      <c r="E135">
        <v>3</v>
      </c>
      <c r="F135" s="23" t="s">
        <v>126</v>
      </c>
      <c r="G135" t="s">
        <v>126</v>
      </c>
      <c r="H135" s="23" t="s">
        <v>109</v>
      </c>
      <c r="I135" s="23" t="s">
        <v>109</v>
      </c>
      <c r="J135" s="23" t="s">
        <v>126</v>
      </c>
      <c r="K135" s="23" t="s">
        <v>109</v>
      </c>
      <c r="L135" s="23" t="s">
        <v>747</v>
      </c>
      <c r="N135" t="s">
        <v>746</v>
      </c>
    </row>
    <row r="136" spans="1:14" x14ac:dyDescent="0.25">
      <c r="A136" t="s">
        <v>152</v>
      </c>
      <c r="B136" t="s">
        <v>8</v>
      </c>
      <c r="C136">
        <v>2021</v>
      </c>
      <c r="D136">
        <v>36</v>
      </c>
      <c r="E136">
        <v>3</v>
      </c>
      <c r="F136" s="23" t="s">
        <v>126</v>
      </c>
      <c r="G136" t="s">
        <v>126</v>
      </c>
      <c r="H136" s="23" t="s">
        <v>109</v>
      </c>
      <c r="I136" s="23" t="s">
        <v>126</v>
      </c>
      <c r="J136" s="23" t="s">
        <v>126</v>
      </c>
      <c r="K136" s="23" t="s">
        <v>126</v>
      </c>
      <c r="L136" s="23" t="s">
        <v>748</v>
      </c>
    </row>
    <row r="137" spans="1:14" x14ac:dyDescent="0.25">
      <c r="A137" t="s">
        <v>145</v>
      </c>
      <c r="B137" t="s">
        <v>8</v>
      </c>
      <c r="C137">
        <v>2021</v>
      </c>
      <c r="D137">
        <v>36</v>
      </c>
      <c r="E137">
        <v>3</v>
      </c>
      <c r="F137" s="23" t="s">
        <v>126</v>
      </c>
      <c r="G137" t="s">
        <v>126</v>
      </c>
      <c r="H137" s="23" t="s">
        <v>109</v>
      </c>
      <c r="I137" t="s">
        <v>109</v>
      </c>
      <c r="J137" t="s">
        <v>109</v>
      </c>
      <c r="K137" t="s">
        <v>109</v>
      </c>
      <c r="L137" t="s">
        <v>208</v>
      </c>
      <c r="M137" t="s">
        <v>146</v>
      </c>
      <c r="N137" t="s">
        <v>146</v>
      </c>
    </row>
    <row r="138" spans="1:14" x14ac:dyDescent="0.25">
      <c r="A138" t="s">
        <v>153</v>
      </c>
      <c r="B138" t="s">
        <v>8</v>
      </c>
      <c r="C138">
        <v>2021</v>
      </c>
      <c r="D138">
        <v>36</v>
      </c>
      <c r="E138">
        <v>3</v>
      </c>
      <c r="F138" s="23" t="s">
        <v>126</v>
      </c>
      <c r="G138" t="s">
        <v>126</v>
      </c>
      <c r="H138" s="23" t="s">
        <v>109</v>
      </c>
      <c r="I138" s="23" t="s">
        <v>109</v>
      </c>
      <c r="J138" s="23" t="s">
        <v>126</v>
      </c>
      <c r="K138" s="23" t="s">
        <v>109</v>
      </c>
      <c r="L138" s="24" t="s">
        <v>750</v>
      </c>
      <c r="M138" t="s">
        <v>749</v>
      </c>
    </row>
    <row r="139" spans="1:14" x14ac:dyDescent="0.25">
      <c r="A139" t="s">
        <v>154</v>
      </c>
      <c r="B139" t="s">
        <v>8</v>
      </c>
      <c r="C139">
        <v>2021</v>
      </c>
      <c r="D139">
        <v>36</v>
      </c>
      <c r="E139">
        <v>3</v>
      </c>
      <c r="F139" s="23" t="s">
        <v>126</v>
      </c>
      <c r="G139" t="s">
        <v>126</v>
      </c>
      <c r="H139" s="23" t="s">
        <v>109</v>
      </c>
      <c r="I139" s="23" t="s">
        <v>126</v>
      </c>
      <c r="J139" s="23" t="s">
        <v>126</v>
      </c>
      <c r="K139" s="23" t="s">
        <v>126</v>
      </c>
      <c r="L139" s="20" t="s">
        <v>751</v>
      </c>
    </row>
    <row r="140" spans="1:14" x14ac:dyDescent="0.25">
      <c r="A140" t="s">
        <v>155</v>
      </c>
      <c r="B140" t="s">
        <v>8</v>
      </c>
      <c r="C140">
        <v>2021</v>
      </c>
      <c r="D140">
        <v>36</v>
      </c>
      <c r="E140">
        <v>3</v>
      </c>
      <c r="F140" s="23" t="s">
        <v>126</v>
      </c>
      <c r="G140" t="s">
        <v>126</v>
      </c>
      <c r="H140" s="23" t="s">
        <v>126</v>
      </c>
      <c r="I140" s="23" t="s">
        <v>209</v>
      </c>
      <c r="J140" s="23" t="s">
        <v>209</v>
      </c>
      <c r="K140" s="23" t="s">
        <v>209</v>
      </c>
    </row>
    <row r="141" spans="1:14" x14ac:dyDescent="0.25">
      <c r="A141" t="s">
        <v>156</v>
      </c>
      <c r="B141" t="s">
        <v>8</v>
      </c>
      <c r="C141">
        <v>2021</v>
      </c>
      <c r="D141">
        <v>36</v>
      </c>
      <c r="E141">
        <v>3</v>
      </c>
      <c r="F141" s="23" t="s">
        <v>126</v>
      </c>
      <c r="G141" t="s">
        <v>126</v>
      </c>
      <c r="H141" s="23" t="s">
        <v>109</v>
      </c>
      <c r="I141" s="23" t="s">
        <v>109</v>
      </c>
      <c r="J141" s="23" t="s">
        <v>126</v>
      </c>
      <c r="K141" s="23" t="s">
        <v>126</v>
      </c>
      <c r="L141" t="s">
        <v>753</v>
      </c>
      <c r="M141" t="s">
        <v>752</v>
      </c>
    </row>
    <row r="142" spans="1:14" x14ac:dyDescent="0.25">
      <c r="A142" t="s">
        <v>157</v>
      </c>
      <c r="B142" t="s">
        <v>8</v>
      </c>
      <c r="C142">
        <v>2021</v>
      </c>
      <c r="D142">
        <v>36</v>
      </c>
      <c r="E142">
        <v>3</v>
      </c>
      <c r="F142" s="23" t="s">
        <v>126</v>
      </c>
      <c r="G142" t="s">
        <v>126</v>
      </c>
      <c r="H142" s="23" t="s">
        <v>126</v>
      </c>
      <c r="I142" s="23" t="s">
        <v>209</v>
      </c>
      <c r="J142" s="23" t="s">
        <v>209</v>
      </c>
      <c r="K142" s="23" t="s">
        <v>209</v>
      </c>
      <c r="L142" s="23"/>
    </row>
    <row r="143" spans="1:14" x14ac:dyDescent="0.25">
      <c r="A143" t="s">
        <v>158</v>
      </c>
      <c r="B143" t="s">
        <v>8</v>
      </c>
      <c r="C143">
        <v>2021</v>
      </c>
      <c r="D143">
        <v>36</v>
      </c>
      <c r="E143">
        <v>3</v>
      </c>
      <c r="F143" s="23" t="s">
        <v>126</v>
      </c>
      <c r="G143" t="s">
        <v>126</v>
      </c>
      <c r="H143" s="23" t="s">
        <v>109</v>
      </c>
      <c r="I143" s="23" t="s">
        <v>109</v>
      </c>
      <c r="J143" s="23" t="s">
        <v>126</v>
      </c>
      <c r="K143" s="23" t="s">
        <v>109</v>
      </c>
      <c r="L143" t="s">
        <v>754</v>
      </c>
    </row>
    <row r="144" spans="1:14" x14ac:dyDescent="0.25">
      <c r="A144" t="s">
        <v>159</v>
      </c>
      <c r="B144" t="s">
        <v>8</v>
      </c>
      <c r="C144">
        <v>2021</v>
      </c>
      <c r="D144">
        <v>36</v>
      </c>
      <c r="E144">
        <v>3</v>
      </c>
      <c r="F144" s="23" t="s">
        <v>126</v>
      </c>
      <c r="G144" t="s">
        <v>126</v>
      </c>
      <c r="H144" s="23" t="s">
        <v>109</v>
      </c>
      <c r="I144" s="23" t="s">
        <v>109</v>
      </c>
      <c r="J144" s="23" t="s">
        <v>126</v>
      </c>
      <c r="K144" s="23" t="s">
        <v>126</v>
      </c>
      <c r="L144" s="23" t="s">
        <v>755</v>
      </c>
    </row>
    <row r="145" spans="1:14" x14ac:dyDescent="0.25">
      <c r="A145" t="s">
        <v>160</v>
      </c>
      <c r="B145" t="s">
        <v>8</v>
      </c>
      <c r="C145">
        <v>2021</v>
      </c>
      <c r="D145">
        <v>36</v>
      </c>
      <c r="E145">
        <v>3</v>
      </c>
      <c r="F145" s="23" t="s">
        <v>126</v>
      </c>
      <c r="G145" t="s">
        <v>126</v>
      </c>
      <c r="H145" s="23" t="s">
        <v>109</v>
      </c>
      <c r="I145" s="23" t="s">
        <v>109</v>
      </c>
      <c r="J145" s="23" t="s">
        <v>126</v>
      </c>
      <c r="K145" s="23" t="s">
        <v>109</v>
      </c>
      <c r="L145" s="23" t="s">
        <v>758</v>
      </c>
      <c r="M145" t="s">
        <v>757</v>
      </c>
      <c r="N145" t="s">
        <v>756</v>
      </c>
    </row>
    <row r="146" spans="1:14" x14ac:dyDescent="0.25">
      <c r="A146" t="s">
        <v>161</v>
      </c>
      <c r="B146" t="s">
        <v>8</v>
      </c>
      <c r="C146">
        <v>2021</v>
      </c>
      <c r="D146">
        <v>36</v>
      </c>
      <c r="E146">
        <v>3</v>
      </c>
      <c r="F146" s="23" t="s">
        <v>126</v>
      </c>
      <c r="G146" t="s">
        <v>126</v>
      </c>
      <c r="H146" s="23" t="s">
        <v>109</v>
      </c>
      <c r="I146" s="23" t="s">
        <v>109</v>
      </c>
      <c r="J146" s="23" t="s">
        <v>126</v>
      </c>
      <c r="K146" s="23" t="s">
        <v>109</v>
      </c>
      <c r="L146" s="25" t="s">
        <v>760</v>
      </c>
      <c r="M146" t="s">
        <v>759</v>
      </c>
    </row>
    <row r="147" spans="1:14" x14ac:dyDescent="0.25">
      <c r="A147" t="s">
        <v>162</v>
      </c>
      <c r="B147" t="s">
        <v>8</v>
      </c>
      <c r="C147">
        <v>2021</v>
      </c>
      <c r="D147">
        <v>36</v>
      </c>
      <c r="E147">
        <v>3</v>
      </c>
      <c r="F147" s="23" t="s">
        <v>126</v>
      </c>
      <c r="G147" t="s">
        <v>109</v>
      </c>
      <c r="H147" s="23" t="s">
        <v>109</v>
      </c>
      <c r="I147" s="23" t="s">
        <v>109</v>
      </c>
      <c r="J147" s="23" t="s">
        <v>109</v>
      </c>
      <c r="K147" s="23" t="s">
        <v>109</v>
      </c>
      <c r="L147" s="26" t="s">
        <v>763</v>
      </c>
      <c r="M147" t="s">
        <v>762</v>
      </c>
      <c r="N147" t="s">
        <v>761</v>
      </c>
    </row>
    <row r="148" spans="1:14" x14ac:dyDescent="0.25">
      <c r="A148" t="s">
        <v>163</v>
      </c>
      <c r="B148" t="s">
        <v>8</v>
      </c>
      <c r="C148">
        <v>2021</v>
      </c>
      <c r="D148">
        <v>36</v>
      </c>
      <c r="E148">
        <v>3</v>
      </c>
      <c r="F148" s="23" t="s">
        <v>126</v>
      </c>
      <c r="G148" t="s">
        <v>126</v>
      </c>
      <c r="H148" s="23" t="s">
        <v>126</v>
      </c>
      <c r="I148" s="23" t="s">
        <v>109</v>
      </c>
      <c r="J148" s="23" t="s">
        <v>126</v>
      </c>
      <c r="K148" s="23" t="s">
        <v>126</v>
      </c>
      <c r="L148" t="s">
        <v>764</v>
      </c>
    </row>
    <row r="149" spans="1:14" x14ac:dyDescent="0.25">
      <c r="A149" t="s">
        <v>164</v>
      </c>
      <c r="B149" t="s">
        <v>8</v>
      </c>
      <c r="C149">
        <v>2021</v>
      </c>
      <c r="D149">
        <v>36</v>
      </c>
      <c r="E149">
        <v>3</v>
      </c>
      <c r="F149" s="23" t="s">
        <v>126</v>
      </c>
      <c r="G149" t="s">
        <v>126</v>
      </c>
      <c r="H149" s="23" t="s">
        <v>126</v>
      </c>
      <c r="I149" s="23" t="s">
        <v>209</v>
      </c>
      <c r="J149" s="23" t="s">
        <v>209</v>
      </c>
      <c r="K149" s="23" t="s">
        <v>209</v>
      </c>
      <c r="L149" s="23" t="s">
        <v>765</v>
      </c>
    </row>
    <row r="150" spans="1:14" x14ac:dyDescent="0.25">
      <c r="A150" t="s">
        <v>165</v>
      </c>
      <c r="B150" t="s">
        <v>8</v>
      </c>
      <c r="C150">
        <v>2021</v>
      </c>
      <c r="D150">
        <v>36</v>
      </c>
      <c r="E150">
        <v>4</v>
      </c>
      <c r="F150" s="23" t="s">
        <v>126</v>
      </c>
      <c r="G150" t="s">
        <v>126</v>
      </c>
      <c r="H150" s="23" t="s">
        <v>109</v>
      </c>
      <c r="I150" s="23" t="s">
        <v>109</v>
      </c>
      <c r="J150" s="23" t="s">
        <v>126</v>
      </c>
      <c r="K150" s="23" t="s">
        <v>109</v>
      </c>
      <c r="L150" s="23" t="s">
        <v>767</v>
      </c>
      <c r="M150" t="s">
        <v>766</v>
      </c>
    </row>
    <row r="151" spans="1:14" x14ac:dyDescent="0.25">
      <c r="A151" t="s">
        <v>166</v>
      </c>
      <c r="B151" t="s">
        <v>8</v>
      </c>
      <c r="C151">
        <v>2021</v>
      </c>
      <c r="D151">
        <v>36</v>
      </c>
      <c r="E151">
        <v>4</v>
      </c>
      <c r="F151" s="23" t="s">
        <v>126</v>
      </c>
      <c r="G151" t="s">
        <v>126</v>
      </c>
      <c r="H151" s="23" t="s">
        <v>109</v>
      </c>
      <c r="I151" s="23" t="s">
        <v>126</v>
      </c>
      <c r="J151" s="23" t="s">
        <v>126</v>
      </c>
      <c r="K151" s="23" t="s">
        <v>109</v>
      </c>
      <c r="L151" s="23" t="s">
        <v>768</v>
      </c>
    </row>
    <row r="152" spans="1:14" x14ac:dyDescent="0.25">
      <c r="A152" t="s">
        <v>167</v>
      </c>
      <c r="B152" t="s">
        <v>8</v>
      </c>
      <c r="C152">
        <v>2021</v>
      </c>
      <c r="D152">
        <v>36</v>
      </c>
      <c r="E152">
        <v>4</v>
      </c>
      <c r="F152" s="23" t="s">
        <v>126</v>
      </c>
      <c r="G152" t="s">
        <v>126</v>
      </c>
      <c r="H152" s="23" t="s">
        <v>109</v>
      </c>
      <c r="I152" s="23" t="s">
        <v>126</v>
      </c>
      <c r="J152" s="23" t="s">
        <v>126</v>
      </c>
      <c r="K152" s="23" t="s">
        <v>126</v>
      </c>
      <c r="L152" s="23" t="s">
        <v>769</v>
      </c>
    </row>
    <row r="153" spans="1:14" x14ac:dyDescent="0.25">
      <c r="A153" t="s">
        <v>168</v>
      </c>
      <c r="B153" t="s">
        <v>8</v>
      </c>
      <c r="C153">
        <v>2021</v>
      </c>
      <c r="D153">
        <v>36</v>
      </c>
      <c r="E153">
        <v>4</v>
      </c>
      <c r="F153" s="23" t="s">
        <v>126</v>
      </c>
      <c r="G153" t="s">
        <v>126</v>
      </c>
      <c r="H153" s="23" t="s">
        <v>109</v>
      </c>
      <c r="I153" s="23" t="s">
        <v>109</v>
      </c>
      <c r="J153" s="23" t="s">
        <v>126</v>
      </c>
      <c r="K153" s="23" t="s">
        <v>126</v>
      </c>
      <c r="L153" s="23" t="s">
        <v>771</v>
      </c>
      <c r="M153" t="s">
        <v>770</v>
      </c>
    </row>
    <row r="154" spans="1:14" x14ac:dyDescent="0.25">
      <c r="A154" t="s">
        <v>169</v>
      </c>
      <c r="B154" t="s">
        <v>8</v>
      </c>
      <c r="C154">
        <v>2021</v>
      </c>
      <c r="D154">
        <v>36</v>
      </c>
      <c r="E154">
        <v>4</v>
      </c>
      <c r="F154" s="23" t="s">
        <v>126</v>
      </c>
      <c r="G154" t="s">
        <v>126</v>
      </c>
      <c r="H154" s="23" t="s">
        <v>109</v>
      </c>
      <c r="I154" s="23" t="s">
        <v>126</v>
      </c>
      <c r="J154" s="23" t="s">
        <v>126</v>
      </c>
      <c r="K154" s="23" t="s">
        <v>109</v>
      </c>
      <c r="L154" s="27" t="s">
        <v>772</v>
      </c>
    </row>
    <row r="155" spans="1:14" x14ac:dyDescent="0.25">
      <c r="A155" t="s">
        <v>170</v>
      </c>
      <c r="B155" t="s">
        <v>8</v>
      </c>
      <c r="C155">
        <v>2021</v>
      </c>
      <c r="D155">
        <v>36</v>
      </c>
      <c r="E155">
        <v>4</v>
      </c>
      <c r="F155" s="23" t="s">
        <v>126</v>
      </c>
      <c r="G155" t="s">
        <v>126</v>
      </c>
      <c r="H155" s="23" t="s">
        <v>109</v>
      </c>
      <c r="I155" s="23" t="s">
        <v>109</v>
      </c>
      <c r="J155" s="23" t="s">
        <v>126</v>
      </c>
      <c r="K155" s="23" t="s">
        <v>109</v>
      </c>
      <c r="L155" s="23" t="s">
        <v>774</v>
      </c>
      <c r="M155" t="s">
        <v>773</v>
      </c>
    </row>
    <row r="156" spans="1:14" x14ac:dyDescent="0.25">
      <c r="A156" t="s">
        <v>171</v>
      </c>
      <c r="B156" t="s">
        <v>8</v>
      </c>
      <c r="C156">
        <v>2021</v>
      </c>
      <c r="D156">
        <v>36</v>
      </c>
      <c r="E156">
        <v>4</v>
      </c>
      <c r="F156" s="23" t="s">
        <v>126</v>
      </c>
      <c r="G156" t="s">
        <v>126</v>
      </c>
      <c r="H156" s="23" t="s">
        <v>109</v>
      </c>
      <c r="I156" s="23" t="s">
        <v>109</v>
      </c>
      <c r="J156" s="23" t="s">
        <v>109</v>
      </c>
      <c r="K156" s="23" t="s">
        <v>109</v>
      </c>
      <c r="L156" s="23" t="s">
        <v>777</v>
      </c>
      <c r="M156" t="s">
        <v>776</v>
      </c>
      <c r="N156" s="3" t="s">
        <v>775</v>
      </c>
    </row>
    <row r="157" spans="1:14" x14ac:dyDescent="0.25">
      <c r="A157" t="s">
        <v>172</v>
      </c>
      <c r="B157" t="s">
        <v>8</v>
      </c>
      <c r="C157">
        <v>2021</v>
      </c>
      <c r="D157">
        <v>36</v>
      </c>
      <c r="E157">
        <v>4</v>
      </c>
      <c r="F157" s="23" t="s">
        <v>126</v>
      </c>
      <c r="G157" t="s">
        <v>126</v>
      </c>
      <c r="H157" s="23" t="s">
        <v>126</v>
      </c>
      <c r="I157" s="23" t="s">
        <v>209</v>
      </c>
      <c r="J157" s="23" t="s">
        <v>209</v>
      </c>
      <c r="K157" s="23" t="s">
        <v>209</v>
      </c>
      <c r="L157" s="23" t="s">
        <v>778</v>
      </c>
    </row>
    <row r="158" spans="1:14" x14ac:dyDescent="0.25">
      <c r="A158" t="s">
        <v>173</v>
      </c>
      <c r="B158" t="s">
        <v>8</v>
      </c>
      <c r="C158">
        <v>2021</v>
      </c>
      <c r="D158">
        <v>36</v>
      </c>
      <c r="E158">
        <v>4</v>
      </c>
      <c r="F158" s="23" t="s">
        <v>126</v>
      </c>
      <c r="G158" t="s">
        <v>126</v>
      </c>
      <c r="H158" s="23" t="s">
        <v>126</v>
      </c>
      <c r="I158" s="23" t="s">
        <v>209</v>
      </c>
      <c r="J158" s="23" t="s">
        <v>209</v>
      </c>
      <c r="K158" s="23" t="s">
        <v>209</v>
      </c>
      <c r="L158" s="23" t="s">
        <v>779</v>
      </c>
    </row>
    <row r="159" spans="1:14" x14ac:dyDescent="0.25">
      <c r="A159" t="s">
        <v>174</v>
      </c>
      <c r="B159" t="s">
        <v>8</v>
      </c>
      <c r="C159">
        <v>2021</v>
      </c>
      <c r="D159">
        <v>36</v>
      </c>
      <c r="E159">
        <v>4</v>
      </c>
      <c r="F159" s="23" t="s">
        <v>126</v>
      </c>
      <c r="G159" t="s">
        <v>126</v>
      </c>
      <c r="H159" s="23" t="s">
        <v>126</v>
      </c>
      <c r="I159" s="23" t="s">
        <v>209</v>
      </c>
      <c r="J159" s="23" t="s">
        <v>209</v>
      </c>
      <c r="K159" s="23" t="s">
        <v>209</v>
      </c>
      <c r="M159" t="s">
        <v>780</v>
      </c>
    </row>
    <row r="160" spans="1:14" x14ac:dyDescent="0.25">
      <c r="A160" t="s">
        <v>175</v>
      </c>
      <c r="B160" t="s">
        <v>8</v>
      </c>
      <c r="C160">
        <v>2021</v>
      </c>
      <c r="D160">
        <v>36</v>
      </c>
      <c r="E160">
        <v>4</v>
      </c>
      <c r="F160" s="23" t="s">
        <v>126</v>
      </c>
      <c r="G160" t="s">
        <v>126</v>
      </c>
      <c r="H160" s="23" t="s">
        <v>109</v>
      </c>
      <c r="I160" s="23" t="s">
        <v>126</v>
      </c>
      <c r="J160" s="23" t="s">
        <v>126</v>
      </c>
      <c r="K160" s="23" t="s">
        <v>109</v>
      </c>
      <c r="L160" s="23" t="s">
        <v>781</v>
      </c>
    </row>
    <row r="161" spans="1:14" x14ac:dyDescent="0.25">
      <c r="A161" t="s">
        <v>176</v>
      </c>
      <c r="B161" t="s">
        <v>8</v>
      </c>
      <c r="C161">
        <v>2021</v>
      </c>
      <c r="D161">
        <v>36</v>
      </c>
      <c r="E161">
        <v>4</v>
      </c>
      <c r="F161" s="23" t="s">
        <v>126</v>
      </c>
      <c r="G161" t="s">
        <v>126</v>
      </c>
      <c r="H161" s="23" t="s">
        <v>109</v>
      </c>
      <c r="I161" t="s">
        <v>109</v>
      </c>
      <c r="J161" t="s">
        <v>109</v>
      </c>
      <c r="K161" t="s">
        <v>126</v>
      </c>
      <c r="L161" t="s">
        <v>782</v>
      </c>
    </row>
    <row r="162" spans="1:14" x14ac:dyDescent="0.25">
      <c r="A162" t="s">
        <v>177</v>
      </c>
      <c r="B162" t="s">
        <v>8</v>
      </c>
      <c r="C162">
        <v>2021</v>
      </c>
      <c r="D162">
        <v>36</v>
      </c>
      <c r="E162">
        <v>4</v>
      </c>
      <c r="F162" s="23" t="s">
        <v>126</v>
      </c>
      <c r="G162" t="s">
        <v>126</v>
      </c>
      <c r="H162" s="23" t="s">
        <v>126</v>
      </c>
      <c r="I162" s="23" t="s">
        <v>209</v>
      </c>
      <c r="J162" s="23" t="s">
        <v>209</v>
      </c>
      <c r="K162" s="23" t="s">
        <v>209</v>
      </c>
    </row>
    <row r="163" spans="1:14" x14ac:dyDescent="0.25">
      <c r="A163" t="s">
        <v>178</v>
      </c>
      <c r="B163" t="s">
        <v>8</v>
      </c>
      <c r="C163">
        <v>2021</v>
      </c>
      <c r="D163">
        <v>36</v>
      </c>
      <c r="E163">
        <v>4</v>
      </c>
      <c r="F163" s="23" t="s">
        <v>126</v>
      </c>
      <c r="G163" t="s">
        <v>109</v>
      </c>
      <c r="H163" s="23" t="s">
        <v>126</v>
      </c>
      <c r="I163" s="23" t="s">
        <v>209</v>
      </c>
      <c r="J163" s="23" t="s">
        <v>209</v>
      </c>
      <c r="K163" s="23" t="s">
        <v>209</v>
      </c>
      <c r="L163" s="23" t="s">
        <v>783</v>
      </c>
    </row>
    <row r="164" spans="1:14" x14ac:dyDescent="0.25">
      <c r="A164" t="s">
        <v>179</v>
      </c>
      <c r="B164" t="s">
        <v>8</v>
      </c>
      <c r="C164">
        <v>2021</v>
      </c>
      <c r="D164">
        <v>36</v>
      </c>
      <c r="E164">
        <v>4</v>
      </c>
      <c r="F164" s="23" t="s">
        <v>126</v>
      </c>
      <c r="G164" t="s">
        <v>126</v>
      </c>
      <c r="H164" s="23" t="s">
        <v>126</v>
      </c>
      <c r="I164" s="23" t="s">
        <v>209</v>
      </c>
      <c r="J164" s="23" t="s">
        <v>209</v>
      </c>
      <c r="K164" s="23" t="s">
        <v>209</v>
      </c>
    </row>
    <row r="165" spans="1:14" x14ac:dyDescent="0.25">
      <c r="A165" t="s">
        <v>180</v>
      </c>
      <c r="B165" t="s">
        <v>8</v>
      </c>
      <c r="C165">
        <v>2021</v>
      </c>
      <c r="D165">
        <v>36</v>
      </c>
      <c r="E165">
        <v>4</v>
      </c>
      <c r="F165" s="23" t="s">
        <v>126</v>
      </c>
      <c r="G165" t="s">
        <v>126</v>
      </c>
      <c r="H165" s="23" t="s">
        <v>109</v>
      </c>
      <c r="I165" s="23" t="s">
        <v>126</v>
      </c>
      <c r="J165" s="23" t="s">
        <v>126</v>
      </c>
      <c r="K165" s="23" t="s">
        <v>109</v>
      </c>
      <c r="L165" s="23" t="s">
        <v>784</v>
      </c>
    </row>
    <row r="166" spans="1:14" x14ac:dyDescent="0.25">
      <c r="A166" t="s">
        <v>181</v>
      </c>
      <c r="B166" t="s">
        <v>8</v>
      </c>
      <c r="C166">
        <v>2021</v>
      </c>
      <c r="D166">
        <v>36</v>
      </c>
      <c r="E166">
        <v>4</v>
      </c>
      <c r="F166" s="23" t="s">
        <v>126</v>
      </c>
      <c r="G166" t="s">
        <v>126</v>
      </c>
      <c r="H166" s="23" t="s">
        <v>109</v>
      </c>
      <c r="I166" s="23" t="s">
        <v>126</v>
      </c>
      <c r="J166" s="23" t="s">
        <v>126</v>
      </c>
      <c r="K166" s="23" t="s">
        <v>109</v>
      </c>
      <c r="L166" s="23" t="s">
        <v>785</v>
      </c>
    </row>
    <row r="167" spans="1:14" x14ac:dyDescent="0.25">
      <c r="A167" t="s">
        <v>182</v>
      </c>
      <c r="B167" t="s">
        <v>8</v>
      </c>
      <c r="C167">
        <v>2021</v>
      </c>
      <c r="D167">
        <v>36</v>
      </c>
      <c r="E167">
        <v>4</v>
      </c>
      <c r="F167" s="23" t="s">
        <v>126</v>
      </c>
      <c r="G167" t="s">
        <v>126</v>
      </c>
      <c r="H167" s="23" t="s">
        <v>109</v>
      </c>
      <c r="I167" s="23" t="s">
        <v>126</v>
      </c>
      <c r="J167" s="23" t="s">
        <v>109</v>
      </c>
      <c r="K167" s="23" t="s">
        <v>109</v>
      </c>
      <c r="L167" s="28" t="s">
        <v>787</v>
      </c>
      <c r="M167" t="s">
        <v>786</v>
      </c>
      <c r="N167" t="s">
        <v>786</v>
      </c>
    </row>
    <row r="168" spans="1:14" x14ac:dyDescent="0.25">
      <c r="A168" t="s">
        <v>184</v>
      </c>
      <c r="B168" t="s">
        <v>8</v>
      </c>
      <c r="C168">
        <v>2021</v>
      </c>
      <c r="D168">
        <v>36</v>
      </c>
      <c r="E168" t="s">
        <v>183</v>
      </c>
      <c r="F168" s="23" t="s">
        <v>126</v>
      </c>
      <c r="G168" t="s">
        <v>109</v>
      </c>
      <c r="H168" s="23" t="s">
        <v>109</v>
      </c>
      <c r="I168" s="23" t="s">
        <v>109</v>
      </c>
      <c r="J168" s="23" t="s">
        <v>109</v>
      </c>
      <c r="K168" s="23" t="s">
        <v>109</v>
      </c>
      <c r="L168" s="23" t="s">
        <v>812</v>
      </c>
      <c r="M168" t="s">
        <v>810</v>
      </c>
      <c r="N168" t="s">
        <v>811</v>
      </c>
    </row>
    <row r="169" spans="1:14" x14ac:dyDescent="0.25">
      <c r="A169" t="s">
        <v>185</v>
      </c>
      <c r="B169" t="s">
        <v>8</v>
      </c>
      <c r="C169">
        <v>2021</v>
      </c>
      <c r="D169">
        <v>36</v>
      </c>
      <c r="E169" t="s">
        <v>183</v>
      </c>
      <c r="F169" s="23" t="s">
        <v>126</v>
      </c>
      <c r="G169" t="s">
        <v>109</v>
      </c>
      <c r="H169" s="23" t="s">
        <v>126</v>
      </c>
      <c r="I169" s="23" t="s">
        <v>209</v>
      </c>
      <c r="J169" s="23" t="s">
        <v>209</v>
      </c>
      <c r="K169" s="23" t="s">
        <v>209</v>
      </c>
      <c r="L169" s="23" t="s">
        <v>813</v>
      </c>
    </row>
    <row r="170" spans="1:14" x14ac:dyDescent="0.25">
      <c r="A170" t="s">
        <v>186</v>
      </c>
      <c r="B170" t="s">
        <v>8</v>
      </c>
      <c r="C170">
        <v>2021</v>
      </c>
      <c r="D170">
        <v>36</v>
      </c>
      <c r="E170" t="s">
        <v>183</v>
      </c>
      <c r="F170" s="23" t="s">
        <v>126</v>
      </c>
      <c r="G170" t="s">
        <v>109</v>
      </c>
      <c r="H170" s="23" t="s">
        <v>126</v>
      </c>
      <c r="I170" s="23" t="s">
        <v>209</v>
      </c>
      <c r="J170" s="23" t="s">
        <v>209</v>
      </c>
      <c r="K170" s="23" t="s">
        <v>209</v>
      </c>
    </row>
    <row r="171" spans="1:14" x14ac:dyDescent="0.25">
      <c r="A171" t="s">
        <v>794</v>
      </c>
      <c r="B171" t="s">
        <v>8</v>
      </c>
      <c r="C171">
        <v>2021</v>
      </c>
      <c r="D171">
        <v>36</v>
      </c>
      <c r="E171" t="s">
        <v>183</v>
      </c>
      <c r="F171" s="23" t="s">
        <v>126</v>
      </c>
      <c r="G171" t="s">
        <v>109</v>
      </c>
      <c r="H171" s="23" t="s">
        <v>109</v>
      </c>
      <c r="I171" s="23" t="s">
        <v>109</v>
      </c>
      <c r="J171" s="23" t="s">
        <v>109</v>
      </c>
      <c r="K171" s="23" t="s">
        <v>109</v>
      </c>
      <c r="L171" s="23" t="s">
        <v>815</v>
      </c>
      <c r="M171" t="s">
        <v>814</v>
      </c>
      <c r="N171" t="s">
        <v>814</v>
      </c>
    </row>
    <row r="172" spans="1:14" x14ac:dyDescent="0.25">
      <c r="A172" t="s">
        <v>187</v>
      </c>
      <c r="B172" t="s">
        <v>8</v>
      </c>
      <c r="C172">
        <v>2021</v>
      </c>
      <c r="D172">
        <v>36</v>
      </c>
      <c r="E172" t="s">
        <v>183</v>
      </c>
      <c r="F172" s="23" t="s">
        <v>126</v>
      </c>
      <c r="G172" t="s">
        <v>109</v>
      </c>
      <c r="H172" s="23" t="s">
        <v>126</v>
      </c>
      <c r="I172" s="23" t="s">
        <v>209</v>
      </c>
      <c r="J172" s="23" t="s">
        <v>209</v>
      </c>
      <c r="K172" s="23" t="s">
        <v>209</v>
      </c>
      <c r="L172" s="23" t="s">
        <v>816</v>
      </c>
    </row>
    <row r="173" spans="1:14" x14ac:dyDescent="0.25">
      <c r="A173" t="s">
        <v>188</v>
      </c>
      <c r="B173" t="s">
        <v>8</v>
      </c>
      <c r="C173">
        <v>2021</v>
      </c>
      <c r="D173">
        <v>36</v>
      </c>
      <c r="E173" t="s">
        <v>183</v>
      </c>
      <c r="F173" s="23" t="s">
        <v>126</v>
      </c>
      <c r="G173" t="s">
        <v>109</v>
      </c>
      <c r="H173" s="23" t="s">
        <v>126</v>
      </c>
      <c r="I173" s="23" t="s">
        <v>209</v>
      </c>
      <c r="J173" s="23" t="s">
        <v>209</v>
      </c>
      <c r="K173" s="23" t="s">
        <v>209</v>
      </c>
      <c r="L173" s="23" t="s">
        <v>817</v>
      </c>
    </row>
    <row r="174" spans="1:14" x14ac:dyDescent="0.25">
      <c r="A174" t="s">
        <v>189</v>
      </c>
      <c r="B174" t="s">
        <v>8</v>
      </c>
      <c r="C174">
        <v>2021</v>
      </c>
      <c r="D174">
        <v>36</v>
      </c>
      <c r="E174" t="s">
        <v>183</v>
      </c>
      <c r="F174" s="23" t="s">
        <v>126</v>
      </c>
      <c r="G174" t="s">
        <v>109</v>
      </c>
      <c r="H174" s="23" t="s">
        <v>126</v>
      </c>
      <c r="I174" s="23" t="s">
        <v>209</v>
      </c>
      <c r="J174" s="23" t="s">
        <v>209</v>
      </c>
      <c r="K174" s="23" t="s">
        <v>209</v>
      </c>
      <c r="L174" s="23" t="s">
        <v>818</v>
      </c>
    </row>
    <row r="175" spans="1:14" x14ac:dyDescent="0.25">
      <c r="A175" t="s">
        <v>190</v>
      </c>
      <c r="B175" t="s">
        <v>8</v>
      </c>
      <c r="C175">
        <v>2021</v>
      </c>
      <c r="D175">
        <v>36</v>
      </c>
      <c r="E175" t="s">
        <v>183</v>
      </c>
      <c r="F175" s="23" t="s">
        <v>126</v>
      </c>
      <c r="G175" t="s">
        <v>109</v>
      </c>
      <c r="H175" s="23" t="s">
        <v>126</v>
      </c>
      <c r="I175" s="23" t="s">
        <v>209</v>
      </c>
      <c r="J175" s="23" t="s">
        <v>209</v>
      </c>
      <c r="K175" s="23" t="s">
        <v>209</v>
      </c>
      <c r="L175" s="23" t="s">
        <v>820</v>
      </c>
    </row>
    <row r="176" spans="1:14" x14ac:dyDescent="0.25">
      <c r="A176" t="s">
        <v>689</v>
      </c>
      <c r="B176" t="s">
        <v>8</v>
      </c>
      <c r="C176">
        <v>2021</v>
      </c>
      <c r="D176">
        <v>36</v>
      </c>
      <c r="E176" t="s">
        <v>183</v>
      </c>
      <c r="F176" s="23" t="s">
        <v>126</v>
      </c>
      <c r="G176" t="s">
        <v>109</v>
      </c>
      <c r="H176" s="23" t="s">
        <v>126</v>
      </c>
      <c r="I176" s="23" t="s">
        <v>209</v>
      </c>
      <c r="J176" s="23" t="s">
        <v>209</v>
      </c>
      <c r="K176" s="23" t="s">
        <v>209</v>
      </c>
      <c r="L176" s="23" t="s">
        <v>689</v>
      </c>
    </row>
    <row r="177" spans="1:14" x14ac:dyDescent="0.25">
      <c r="A177" t="s">
        <v>191</v>
      </c>
      <c r="B177" t="s">
        <v>8</v>
      </c>
      <c r="C177">
        <v>2021</v>
      </c>
      <c r="D177">
        <v>36</v>
      </c>
      <c r="E177" t="s">
        <v>183</v>
      </c>
      <c r="F177" s="23" t="s">
        <v>126</v>
      </c>
      <c r="G177" t="s">
        <v>109</v>
      </c>
      <c r="H177" s="23" t="s">
        <v>126</v>
      </c>
      <c r="I177" s="23" t="s">
        <v>209</v>
      </c>
      <c r="J177" s="23" t="s">
        <v>209</v>
      </c>
      <c r="K177" s="23" t="s">
        <v>209</v>
      </c>
      <c r="L177" s="23" t="s">
        <v>819</v>
      </c>
    </row>
    <row r="178" spans="1:14" x14ac:dyDescent="0.25">
      <c r="A178" t="s">
        <v>192</v>
      </c>
      <c r="B178" t="s">
        <v>8</v>
      </c>
      <c r="C178">
        <v>2021</v>
      </c>
      <c r="D178">
        <v>36</v>
      </c>
      <c r="E178" t="s">
        <v>183</v>
      </c>
      <c r="F178" s="23" t="s">
        <v>126</v>
      </c>
      <c r="G178" t="s">
        <v>109</v>
      </c>
      <c r="H178" s="23" t="s">
        <v>126</v>
      </c>
      <c r="I178" s="23" t="s">
        <v>209</v>
      </c>
      <c r="J178" s="23" t="s">
        <v>209</v>
      </c>
      <c r="K178" s="23" t="s">
        <v>209</v>
      </c>
      <c r="L178" s="23" t="s">
        <v>819</v>
      </c>
    </row>
    <row r="179" spans="1:14" x14ac:dyDescent="0.25">
      <c r="A179" t="s">
        <v>193</v>
      </c>
      <c r="B179" t="s">
        <v>8</v>
      </c>
      <c r="C179">
        <v>2021</v>
      </c>
      <c r="D179">
        <v>36</v>
      </c>
      <c r="E179" t="s">
        <v>183</v>
      </c>
      <c r="F179" s="23" t="s">
        <v>126</v>
      </c>
      <c r="G179" t="s">
        <v>109</v>
      </c>
      <c r="H179" s="23" t="s">
        <v>126</v>
      </c>
      <c r="I179" s="23" t="s">
        <v>209</v>
      </c>
      <c r="J179" s="23" t="s">
        <v>209</v>
      </c>
      <c r="K179" s="23" t="s">
        <v>209</v>
      </c>
    </row>
    <row r="180" spans="1:14" x14ac:dyDescent="0.25">
      <c r="A180" t="s">
        <v>194</v>
      </c>
      <c r="B180" t="s">
        <v>8</v>
      </c>
      <c r="C180">
        <v>2021</v>
      </c>
      <c r="D180">
        <v>36</v>
      </c>
      <c r="E180" t="s">
        <v>183</v>
      </c>
      <c r="F180" s="23" t="s">
        <v>126</v>
      </c>
      <c r="G180" t="s">
        <v>109</v>
      </c>
      <c r="H180" s="23" t="s">
        <v>126</v>
      </c>
      <c r="I180" s="23" t="s">
        <v>209</v>
      </c>
      <c r="J180" s="23" t="s">
        <v>209</v>
      </c>
      <c r="K180" s="23" t="s">
        <v>209</v>
      </c>
      <c r="L180" s="23" t="s">
        <v>821</v>
      </c>
    </row>
    <row r="181" spans="1:14" x14ac:dyDescent="0.25">
      <c r="A181" t="s">
        <v>195</v>
      </c>
      <c r="B181" t="s">
        <v>8</v>
      </c>
      <c r="C181">
        <v>2021</v>
      </c>
      <c r="D181">
        <v>36</v>
      </c>
      <c r="E181" t="s">
        <v>183</v>
      </c>
      <c r="F181" s="23" t="s">
        <v>126</v>
      </c>
      <c r="G181" t="s">
        <v>109</v>
      </c>
      <c r="H181" s="23" t="s">
        <v>126</v>
      </c>
      <c r="I181" s="23" t="s">
        <v>209</v>
      </c>
      <c r="J181" s="23" t="s">
        <v>209</v>
      </c>
      <c r="K181" s="23" t="s">
        <v>209</v>
      </c>
      <c r="L181" s="23" t="s">
        <v>822</v>
      </c>
    </row>
    <row r="182" spans="1:14" x14ac:dyDescent="0.25">
      <c r="A182" t="s">
        <v>196</v>
      </c>
      <c r="B182" t="s">
        <v>8</v>
      </c>
      <c r="C182">
        <v>2021</v>
      </c>
      <c r="D182">
        <v>36</v>
      </c>
      <c r="E182" t="s">
        <v>183</v>
      </c>
      <c r="F182" s="23" t="s">
        <v>126</v>
      </c>
      <c r="G182" t="s">
        <v>109</v>
      </c>
      <c r="H182" s="23" t="s">
        <v>109</v>
      </c>
      <c r="I182" s="23" t="s">
        <v>109</v>
      </c>
      <c r="J182" s="23" t="s">
        <v>109</v>
      </c>
      <c r="K182" s="23" t="s">
        <v>109</v>
      </c>
      <c r="L182" s="23" t="s">
        <v>825</v>
      </c>
      <c r="M182" t="s">
        <v>823</v>
      </c>
      <c r="N182" t="s">
        <v>824</v>
      </c>
    </row>
    <row r="183" spans="1:14" x14ac:dyDescent="0.25">
      <c r="A183" s="30" t="s">
        <v>197</v>
      </c>
      <c r="B183" s="30" t="s">
        <v>8</v>
      </c>
      <c r="C183" s="30">
        <v>2021</v>
      </c>
      <c r="D183" s="30">
        <v>36</v>
      </c>
      <c r="E183" s="30" t="s">
        <v>183</v>
      </c>
      <c r="F183" s="23" t="s">
        <v>126</v>
      </c>
      <c r="G183" t="s">
        <v>109</v>
      </c>
      <c r="H183" s="23" t="s">
        <v>126</v>
      </c>
      <c r="I183" s="23" t="s">
        <v>209</v>
      </c>
      <c r="J183" s="23" t="s">
        <v>209</v>
      </c>
      <c r="K183" s="23" t="s">
        <v>209</v>
      </c>
      <c r="L183" s="23" t="s">
        <v>676</v>
      </c>
    </row>
    <row r="184" spans="1:14" x14ac:dyDescent="0.25">
      <c r="A184" s="30" t="s">
        <v>809</v>
      </c>
      <c r="B184" t="s">
        <v>8</v>
      </c>
      <c r="C184">
        <v>2021</v>
      </c>
      <c r="D184">
        <v>36</v>
      </c>
      <c r="E184" t="s">
        <v>198</v>
      </c>
      <c r="F184" s="23" t="s">
        <v>126</v>
      </c>
      <c r="G184" t="s">
        <v>109</v>
      </c>
      <c r="H184" s="23" t="s">
        <v>109</v>
      </c>
      <c r="I184" s="23" t="s">
        <v>126</v>
      </c>
      <c r="J184" s="23" t="s">
        <v>126</v>
      </c>
      <c r="K184" s="23" t="s">
        <v>109</v>
      </c>
      <c r="L184" s="23" t="s">
        <v>827</v>
      </c>
      <c r="N184" t="s">
        <v>826</v>
      </c>
    </row>
    <row r="185" spans="1:14" x14ac:dyDescent="0.25">
      <c r="A185" s="30" t="s">
        <v>808</v>
      </c>
      <c r="B185" t="s">
        <v>8</v>
      </c>
      <c r="C185">
        <v>2021</v>
      </c>
      <c r="D185">
        <v>36</v>
      </c>
      <c r="E185" t="s">
        <v>198</v>
      </c>
      <c r="F185" s="23" t="s">
        <v>126</v>
      </c>
      <c r="G185" t="s">
        <v>109</v>
      </c>
      <c r="H185" s="23" t="s">
        <v>109</v>
      </c>
      <c r="I185" s="23" t="s">
        <v>109</v>
      </c>
      <c r="J185" s="23" t="s">
        <v>109</v>
      </c>
      <c r="K185" s="23" t="s">
        <v>109</v>
      </c>
      <c r="L185" s="23" t="s">
        <v>830</v>
      </c>
      <c r="M185" t="s">
        <v>828</v>
      </c>
      <c r="N185" t="s">
        <v>829</v>
      </c>
    </row>
    <row r="186" spans="1:14" x14ac:dyDescent="0.25">
      <c r="A186" t="s">
        <v>800</v>
      </c>
      <c r="B186" t="s">
        <v>8</v>
      </c>
      <c r="C186">
        <v>2021</v>
      </c>
      <c r="D186">
        <v>36</v>
      </c>
      <c r="E186" t="s">
        <v>198</v>
      </c>
      <c r="F186" s="23" t="s">
        <v>126</v>
      </c>
      <c r="G186" t="s">
        <v>109</v>
      </c>
      <c r="H186" s="23" t="s">
        <v>126</v>
      </c>
      <c r="I186" s="23" t="s">
        <v>109</v>
      </c>
      <c r="J186" s="23" t="s">
        <v>209</v>
      </c>
      <c r="K186" s="23" t="s">
        <v>209</v>
      </c>
      <c r="L186" s="31" t="s">
        <v>832</v>
      </c>
      <c r="M186" t="s">
        <v>833</v>
      </c>
    </row>
    <row r="187" spans="1:14" x14ac:dyDescent="0.25">
      <c r="A187" t="s">
        <v>199</v>
      </c>
      <c r="B187" t="s">
        <v>8</v>
      </c>
      <c r="C187">
        <v>2021</v>
      </c>
      <c r="D187">
        <v>36</v>
      </c>
      <c r="E187" t="s">
        <v>198</v>
      </c>
      <c r="F187" s="23" t="s">
        <v>126</v>
      </c>
      <c r="G187" t="s">
        <v>109</v>
      </c>
      <c r="H187" s="23" t="s">
        <v>126</v>
      </c>
      <c r="I187" s="23" t="s">
        <v>209</v>
      </c>
      <c r="J187" s="23" t="s">
        <v>209</v>
      </c>
      <c r="K187" s="23" t="s">
        <v>209</v>
      </c>
      <c r="L187" s="23" t="s">
        <v>788</v>
      </c>
    </row>
    <row r="188" spans="1:14" x14ac:dyDescent="0.25">
      <c r="A188" t="s">
        <v>200</v>
      </c>
      <c r="B188" t="s">
        <v>8</v>
      </c>
      <c r="C188">
        <v>2021</v>
      </c>
      <c r="D188">
        <v>36</v>
      </c>
      <c r="E188" t="s">
        <v>198</v>
      </c>
      <c r="F188" s="23" t="s">
        <v>126</v>
      </c>
      <c r="G188" t="s">
        <v>109</v>
      </c>
      <c r="H188" t="s">
        <v>126</v>
      </c>
      <c r="I188" t="s">
        <v>109</v>
      </c>
      <c r="J188" s="23" t="s">
        <v>209</v>
      </c>
      <c r="K188" s="23" t="s">
        <v>209</v>
      </c>
      <c r="L188" s="29" t="s">
        <v>790</v>
      </c>
      <c r="M188" t="s">
        <v>789</v>
      </c>
    </row>
    <row r="189" spans="1:14" x14ac:dyDescent="0.25">
      <c r="A189" t="s">
        <v>797</v>
      </c>
      <c r="B189" t="s">
        <v>8</v>
      </c>
      <c r="C189">
        <v>2021</v>
      </c>
      <c r="D189">
        <v>36</v>
      </c>
      <c r="E189" t="s">
        <v>198</v>
      </c>
      <c r="F189" s="23" t="s">
        <v>126</v>
      </c>
      <c r="G189" t="s">
        <v>109</v>
      </c>
      <c r="H189" s="23" t="s">
        <v>109</v>
      </c>
      <c r="I189" s="23" t="s">
        <v>126</v>
      </c>
      <c r="J189" s="23" t="s">
        <v>126</v>
      </c>
      <c r="K189" s="23" t="s">
        <v>109</v>
      </c>
      <c r="L189" s="32" t="s">
        <v>834</v>
      </c>
    </row>
    <row r="190" spans="1:14" x14ac:dyDescent="0.25">
      <c r="A190" t="s">
        <v>805</v>
      </c>
      <c r="B190" t="s">
        <v>8</v>
      </c>
      <c r="C190">
        <v>2021</v>
      </c>
      <c r="D190">
        <v>36</v>
      </c>
      <c r="E190" t="s">
        <v>198</v>
      </c>
      <c r="F190" s="23" t="s">
        <v>126</v>
      </c>
      <c r="G190" t="s">
        <v>109</v>
      </c>
      <c r="H190" s="23" t="s">
        <v>126</v>
      </c>
      <c r="I190" s="23" t="s">
        <v>209</v>
      </c>
      <c r="J190" s="23" t="s">
        <v>209</v>
      </c>
      <c r="K190" s="23" t="s">
        <v>209</v>
      </c>
      <c r="L190" s="32" t="s">
        <v>835</v>
      </c>
    </row>
    <row r="191" spans="1:14" x14ac:dyDescent="0.25">
      <c r="A191" t="s">
        <v>201</v>
      </c>
      <c r="B191" t="s">
        <v>8</v>
      </c>
      <c r="C191">
        <v>2021</v>
      </c>
      <c r="D191">
        <v>36</v>
      </c>
      <c r="E191" t="s">
        <v>198</v>
      </c>
      <c r="F191" t="s">
        <v>126</v>
      </c>
      <c r="G191" t="s">
        <v>109</v>
      </c>
      <c r="H191" s="23" t="s">
        <v>126</v>
      </c>
      <c r="I191" s="23" t="s">
        <v>209</v>
      </c>
      <c r="J191" s="23" t="s">
        <v>209</v>
      </c>
      <c r="K191" s="23" t="s">
        <v>209</v>
      </c>
      <c r="L191" s="23" t="s">
        <v>791</v>
      </c>
    </row>
    <row r="192" spans="1:14" x14ac:dyDescent="0.25">
      <c r="A192" t="s">
        <v>807</v>
      </c>
      <c r="B192" t="s">
        <v>8</v>
      </c>
      <c r="C192">
        <v>2021</v>
      </c>
      <c r="D192">
        <v>36</v>
      </c>
      <c r="E192" t="s">
        <v>198</v>
      </c>
      <c r="F192" t="s">
        <v>126</v>
      </c>
      <c r="G192" t="s">
        <v>109</v>
      </c>
      <c r="H192" s="23" t="s">
        <v>126</v>
      </c>
      <c r="I192" s="23" t="s">
        <v>209</v>
      </c>
      <c r="J192" s="23" t="s">
        <v>209</v>
      </c>
      <c r="K192" s="23" t="s">
        <v>209</v>
      </c>
      <c r="L192" s="23" t="s">
        <v>831</v>
      </c>
    </row>
    <row r="193" spans="1:14" x14ac:dyDescent="0.25">
      <c r="A193" t="s">
        <v>202</v>
      </c>
      <c r="B193" t="s">
        <v>8</v>
      </c>
      <c r="C193">
        <v>2021</v>
      </c>
      <c r="D193">
        <v>36</v>
      </c>
      <c r="E193" t="s">
        <v>198</v>
      </c>
      <c r="F193" t="s">
        <v>126</v>
      </c>
      <c r="G193" t="s">
        <v>109</v>
      </c>
      <c r="H193" t="s">
        <v>109</v>
      </c>
      <c r="I193" t="s">
        <v>109</v>
      </c>
      <c r="J193" s="23" t="s">
        <v>126</v>
      </c>
      <c r="K193" s="23" t="s">
        <v>109</v>
      </c>
      <c r="L193" t="s">
        <v>793</v>
      </c>
      <c r="M193" t="s">
        <v>792</v>
      </c>
    </row>
    <row r="194" spans="1:14" x14ac:dyDescent="0.25">
      <c r="A194" t="s">
        <v>689</v>
      </c>
      <c r="B194" t="s">
        <v>8</v>
      </c>
      <c r="C194">
        <v>2021</v>
      </c>
      <c r="D194">
        <v>36</v>
      </c>
      <c r="E194" t="s">
        <v>198</v>
      </c>
      <c r="F194" t="s">
        <v>126</v>
      </c>
      <c r="G194" t="s">
        <v>109</v>
      </c>
      <c r="H194" s="23" t="s">
        <v>126</v>
      </c>
      <c r="I194" s="23" t="s">
        <v>209</v>
      </c>
      <c r="J194" s="23" t="s">
        <v>209</v>
      </c>
      <c r="K194" s="23" t="s">
        <v>209</v>
      </c>
      <c r="L194" s="23" t="s">
        <v>689</v>
      </c>
    </row>
    <row r="195" spans="1:14" x14ac:dyDescent="0.25">
      <c r="A195" t="s">
        <v>796</v>
      </c>
      <c r="B195" t="s">
        <v>8</v>
      </c>
      <c r="C195">
        <v>2021</v>
      </c>
      <c r="D195">
        <v>36</v>
      </c>
      <c r="E195" t="s">
        <v>198</v>
      </c>
      <c r="F195" t="s">
        <v>126</v>
      </c>
      <c r="G195" t="s">
        <v>109</v>
      </c>
      <c r="H195" s="23" t="s">
        <v>126</v>
      </c>
      <c r="I195" s="23" t="s">
        <v>209</v>
      </c>
      <c r="J195" s="23" t="s">
        <v>209</v>
      </c>
      <c r="K195" s="23" t="s">
        <v>209</v>
      </c>
      <c r="L195" s="23" t="s">
        <v>836</v>
      </c>
    </row>
    <row r="196" spans="1:14" x14ac:dyDescent="0.25">
      <c r="A196" t="s">
        <v>802</v>
      </c>
      <c r="B196" t="s">
        <v>8</v>
      </c>
      <c r="C196">
        <v>2021</v>
      </c>
      <c r="D196">
        <v>36</v>
      </c>
      <c r="E196" t="s">
        <v>198</v>
      </c>
      <c r="F196" t="s">
        <v>126</v>
      </c>
      <c r="G196" t="s">
        <v>109</v>
      </c>
      <c r="H196" s="23" t="s">
        <v>126</v>
      </c>
      <c r="I196" s="23" t="s">
        <v>209</v>
      </c>
      <c r="J196" s="23" t="s">
        <v>209</v>
      </c>
      <c r="K196" s="23" t="s">
        <v>209</v>
      </c>
      <c r="L196" s="23"/>
    </row>
    <row r="197" spans="1:14" x14ac:dyDescent="0.25">
      <c r="A197" t="s">
        <v>801</v>
      </c>
      <c r="B197" t="s">
        <v>8</v>
      </c>
      <c r="C197">
        <v>2021</v>
      </c>
      <c r="D197">
        <v>36</v>
      </c>
      <c r="E197" t="s">
        <v>198</v>
      </c>
      <c r="F197" t="s">
        <v>126</v>
      </c>
      <c r="G197" t="s">
        <v>109</v>
      </c>
      <c r="H197" s="23" t="s">
        <v>126</v>
      </c>
      <c r="I197" s="23" t="s">
        <v>209</v>
      </c>
      <c r="J197" s="23" t="s">
        <v>209</v>
      </c>
      <c r="K197" s="23" t="s">
        <v>209</v>
      </c>
      <c r="L197" s="23"/>
    </row>
    <row r="198" spans="1:14" x14ac:dyDescent="0.25">
      <c r="A198" t="s">
        <v>203</v>
      </c>
      <c r="B198" t="s">
        <v>8</v>
      </c>
      <c r="C198">
        <v>2021</v>
      </c>
      <c r="D198">
        <v>36</v>
      </c>
      <c r="E198" t="s">
        <v>198</v>
      </c>
      <c r="F198" t="s">
        <v>126</v>
      </c>
      <c r="G198" t="s">
        <v>109</v>
      </c>
      <c r="H198" s="23" t="s">
        <v>109</v>
      </c>
      <c r="I198" s="23" t="s">
        <v>126</v>
      </c>
      <c r="J198" s="23" t="s">
        <v>126</v>
      </c>
      <c r="K198" s="23" t="s">
        <v>109</v>
      </c>
      <c r="L198" s="23" t="s">
        <v>837</v>
      </c>
    </row>
    <row r="199" spans="1:14" x14ac:dyDescent="0.25">
      <c r="A199" t="s">
        <v>799</v>
      </c>
      <c r="B199" t="s">
        <v>8</v>
      </c>
      <c r="C199">
        <v>2021</v>
      </c>
      <c r="D199">
        <v>36</v>
      </c>
      <c r="E199" t="s">
        <v>198</v>
      </c>
      <c r="F199" t="s">
        <v>126</v>
      </c>
      <c r="G199" t="s">
        <v>109</v>
      </c>
      <c r="H199" s="23" t="s">
        <v>109</v>
      </c>
      <c r="I199" s="23" t="s">
        <v>109</v>
      </c>
      <c r="J199" s="23" t="s">
        <v>126</v>
      </c>
      <c r="K199" s="23" t="s">
        <v>126</v>
      </c>
      <c r="L199" s="23" t="s">
        <v>838</v>
      </c>
    </row>
    <row r="200" spans="1:14" x14ac:dyDescent="0.25">
      <c r="A200" t="s">
        <v>795</v>
      </c>
      <c r="B200" t="s">
        <v>8</v>
      </c>
      <c r="C200">
        <v>2021</v>
      </c>
      <c r="D200">
        <v>36</v>
      </c>
      <c r="E200" t="s">
        <v>198</v>
      </c>
      <c r="F200" t="s">
        <v>126</v>
      </c>
      <c r="G200" t="s">
        <v>109</v>
      </c>
      <c r="H200" s="23" t="s">
        <v>126</v>
      </c>
      <c r="I200" s="23" t="s">
        <v>209</v>
      </c>
      <c r="J200" s="23" t="s">
        <v>209</v>
      </c>
      <c r="K200" s="23" t="s">
        <v>109</v>
      </c>
      <c r="L200" s="31" t="s">
        <v>840</v>
      </c>
      <c r="N200" t="s">
        <v>839</v>
      </c>
    </row>
    <row r="201" spans="1:14" x14ac:dyDescent="0.25">
      <c r="A201" t="s">
        <v>798</v>
      </c>
      <c r="B201" t="s">
        <v>8</v>
      </c>
      <c r="C201">
        <v>2021</v>
      </c>
      <c r="D201">
        <v>36</v>
      </c>
      <c r="E201" t="s">
        <v>198</v>
      </c>
      <c r="F201" t="s">
        <v>126</v>
      </c>
      <c r="G201" t="s">
        <v>109</v>
      </c>
      <c r="H201" s="23" t="s">
        <v>109</v>
      </c>
      <c r="I201" s="23" t="s">
        <v>109</v>
      </c>
      <c r="J201" s="23" t="s">
        <v>126</v>
      </c>
      <c r="K201" s="23" t="s">
        <v>126</v>
      </c>
      <c r="L201" s="23" t="s">
        <v>841</v>
      </c>
    </row>
    <row r="202" spans="1:14" x14ac:dyDescent="0.25">
      <c r="A202" t="s">
        <v>804</v>
      </c>
      <c r="B202" t="s">
        <v>8</v>
      </c>
      <c r="C202">
        <v>2021</v>
      </c>
      <c r="D202">
        <v>36</v>
      </c>
      <c r="E202" t="s">
        <v>198</v>
      </c>
      <c r="F202" t="s">
        <v>126</v>
      </c>
      <c r="G202" t="s">
        <v>109</v>
      </c>
      <c r="H202" s="23" t="s">
        <v>126</v>
      </c>
      <c r="I202" s="23" t="s">
        <v>209</v>
      </c>
      <c r="J202" s="23" t="s">
        <v>209</v>
      </c>
      <c r="K202" s="23" t="s">
        <v>209</v>
      </c>
    </row>
    <row r="203" spans="1:14" x14ac:dyDescent="0.25">
      <c r="A203" t="s">
        <v>204</v>
      </c>
      <c r="B203" t="s">
        <v>8</v>
      </c>
      <c r="C203">
        <v>2021</v>
      </c>
      <c r="D203">
        <v>36</v>
      </c>
      <c r="E203" t="s">
        <v>198</v>
      </c>
      <c r="F203" t="s">
        <v>126</v>
      </c>
      <c r="G203" t="s">
        <v>109</v>
      </c>
      <c r="H203" s="23" t="s">
        <v>126</v>
      </c>
      <c r="I203" s="23" t="s">
        <v>209</v>
      </c>
      <c r="J203" s="23" t="s">
        <v>209</v>
      </c>
      <c r="K203" s="23" t="s">
        <v>109</v>
      </c>
      <c r="L203" s="31" t="s">
        <v>843</v>
      </c>
      <c r="N203" t="s">
        <v>842</v>
      </c>
    </row>
    <row r="204" spans="1:14" x14ac:dyDescent="0.25">
      <c r="A204" t="s">
        <v>205</v>
      </c>
      <c r="B204" t="s">
        <v>8</v>
      </c>
      <c r="C204">
        <v>2021</v>
      </c>
      <c r="D204">
        <v>36</v>
      </c>
      <c r="E204" t="s">
        <v>198</v>
      </c>
      <c r="F204" t="s">
        <v>126</v>
      </c>
      <c r="G204" t="s">
        <v>109</v>
      </c>
      <c r="H204" s="23" t="s">
        <v>126</v>
      </c>
      <c r="I204" s="23" t="s">
        <v>209</v>
      </c>
      <c r="J204" s="23" t="s">
        <v>209</v>
      </c>
      <c r="K204" s="23" t="s">
        <v>209</v>
      </c>
    </row>
    <row r="205" spans="1:14" x14ac:dyDescent="0.25">
      <c r="A205" t="s">
        <v>206</v>
      </c>
      <c r="B205" t="s">
        <v>8</v>
      </c>
      <c r="C205">
        <v>2021</v>
      </c>
      <c r="D205">
        <v>36</v>
      </c>
      <c r="E205" t="s">
        <v>198</v>
      </c>
      <c r="F205" t="s">
        <v>126</v>
      </c>
      <c r="G205" t="s">
        <v>109</v>
      </c>
      <c r="H205" s="23" t="s">
        <v>109</v>
      </c>
      <c r="I205" s="23" t="s">
        <v>126</v>
      </c>
      <c r="J205" s="23" t="s">
        <v>126</v>
      </c>
      <c r="K205" s="23" t="s">
        <v>126</v>
      </c>
      <c r="L205" s="23" t="s">
        <v>844</v>
      </c>
    </row>
    <row r="206" spans="1:14" x14ac:dyDescent="0.25">
      <c r="A206" t="s">
        <v>207</v>
      </c>
      <c r="B206" t="s">
        <v>8</v>
      </c>
      <c r="C206">
        <v>2021</v>
      </c>
      <c r="D206">
        <v>36</v>
      </c>
      <c r="E206" t="s">
        <v>198</v>
      </c>
      <c r="F206" t="s">
        <v>126</v>
      </c>
      <c r="G206" t="s">
        <v>109</v>
      </c>
      <c r="H206" s="23" t="s">
        <v>126</v>
      </c>
      <c r="I206" s="23" t="s">
        <v>209</v>
      </c>
      <c r="J206" s="23" t="s">
        <v>209</v>
      </c>
      <c r="K206" s="23" t="s">
        <v>209</v>
      </c>
    </row>
    <row r="207" spans="1:14" x14ac:dyDescent="0.25">
      <c r="A207" t="s">
        <v>803</v>
      </c>
      <c r="B207" t="s">
        <v>8</v>
      </c>
      <c r="C207">
        <v>2021</v>
      </c>
      <c r="D207">
        <v>36</v>
      </c>
      <c r="E207" t="s">
        <v>198</v>
      </c>
      <c r="F207" t="s">
        <v>126</v>
      </c>
      <c r="G207" t="s">
        <v>109</v>
      </c>
      <c r="H207" s="23" t="s">
        <v>109</v>
      </c>
      <c r="I207" s="23" t="s">
        <v>126</v>
      </c>
      <c r="J207" s="23" t="s">
        <v>126</v>
      </c>
      <c r="K207" s="23" t="s">
        <v>126</v>
      </c>
      <c r="L207" s="23" t="s">
        <v>845</v>
      </c>
      <c r="M207" t="s">
        <v>846</v>
      </c>
    </row>
    <row r="208" spans="1:14" x14ac:dyDescent="0.25">
      <c r="A208" t="s">
        <v>806</v>
      </c>
      <c r="B208" t="s">
        <v>8</v>
      </c>
      <c r="C208">
        <v>2021</v>
      </c>
      <c r="D208">
        <v>36</v>
      </c>
      <c r="E208" t="s">
        <v>198</v>
      </c>
      <c r="F208" t="s">
        <v>126</v>
      </c>
      <c r="G208" t="s">
        <v>109</v>
      </c>
      <c r="H208" s="23" t="s">
        <v>126</v>
      </c>
      <c r="I208" s="23" t="s">
        <v>209</v>
      </c>
      <c r="J208" s="23" t="s">
        <v>209</v>
      </c>
      <c r="K208" s="23" t="s">
        <v>209</v>
      </c>
      <c r="L208" s="23" t="s">
        <v>847</v>
      </c>
    </row>
    <row r="209" spans="1:15" x14ac:dyDescent="0.25">
      <c r="A209" s="30" t="s">
        <v>547</v>
      </c>
      <c r="B209" s="30" t="s">
        <v>535</v>
      </c>
      <c r="C209" s="30">
        <v>2021</v>
      </c>
      <c r="D209" s="30">
        <v>1</v>
      </c>
      <c r="E209" s="30">
        <v>3</v>
      </c>
      <c r="F209" t="s">
        <v>126</v>
      </c>
      <c r="G209" t="s">
        <v>126</v>
      </c>
      <c r="H209" s="23" t="s">
        <v>126</v>
      </c>
      <c r="I209" s="23" t="s">
        <v>209</v>
      </c>
      <c r="J209" s="23" t="s">
        <v>209</v>
      </c>
      <c r="K209" s="23" t="s">
        <v>209</v>
      </c>
      <c r="L209" s="23" t="s">
        <v>689</v>
      </c>
    </row>
    <row r="210" spans="1:15" x14ac:dyDescent="0.25">
      <c r="A210" t="s">
        <v>546</v>
      </c>
      <c r="B210" t="s">
        <v>535</v>
      </c>
      <c r="C210">
        <v>2021</v>
      </c>
      <c r="D210">
        <v>1</v>
      </c>
      <c r="E210">
        <v>3</v>
      </c>
      <c r="F210" t="s">
        <v>126</v>
      </c>
      <c r="G210" t="s">
        <v>126</v>
      </c>
      <c r="H210" s="23" t="s">
        <v>126</v>
      </c>
      <c r="I210" s="23" t="s">
        <v>209</v>
      </c>
      <c r="J210" s="23" t="s">
        <v>209</v>
      </c>
      <c r="K210" s="23" t="s">
        <v>209</v>
      </c>
      <c r="L210" s="23" t="s">
        <v>848</v>
      </c>
    </row>
    <row r="211" spans="1:15" x14ac:dyDescent="0.25">
      <c r="A211" t="s">
        <v>545</v>
      </c>
      <c r="B211" t="s">
        <v>535</v>
      </c>
      <c r="C211">
        <v>2021</v>
      </c>
      <c r="D211">
        <v>1</v>
      </c>
      <c r="E211">
        <v>3</v>
      </c>
      <c r="F211" t="s">
        <v>126</v>
      </c>
      <c r="G211" t="s">
        <v>109</v>
      </c>
      <c r="H211" s="23" t="s">
        <v>126</v>
      </c>
      <c r="I211" s="23" t="s">
        <v>209</v>
      </c>
      <c r="J211" s="23" t="s">
        <v>109</v>
      </c>
      <c r="K211" s="23" t="s">
        <v>109</v>
      </c>
      <c r="L211" s="29" t="s">
        <v>850</v>
      </c>
      <c r="N211" t="s">
        <v>849</v>
      </c>
    </row>
    <row r="212" spans="1:15" x14ac:dyDescent="0.25">
      <c r="A212" t="s">
        <v>536</v>
      </c>
      <c r="B212" t="s">
        <v>535</v>
      </c>
      <c r="C212">
        <v>2021</v>
      </c>
      <c r="D212">
        <v>2</v>
      </c>
      <c r="F212" t="s">
        <v>126</v>
      </c>
      <c r="G212" t="s">
        <v>109</v>
      </c>
      <c r="H212" s="23" t="s">
        <v>126</v>
      </c>
      <c r="I212" s="23" t="s">
        <v>209</v>
      </c>
      <c r="J212" s="23" t="s">
        <v>209</v>
      </c>
      <c r="K212" s="23" t="s">
        <v>209</v>
      </c>
      <c r="L212" s="23" t="s">
        <v>689</v>
      </c>
    </row>
    <row r="213" spans="1:15" x14ac:dyDescent="0.25">
      <c r="A213" t="s">
        <v>537</v>
      </c>
      <c r="B213" t="s">
        <v>535</v>
      </c>
      <c r="C213">
        <v>2021</v>
      </c>
      <c r="D213">
        <v>2</v>
      </c>
      <c r="F213" t="s">
        <v>126</v>
      </c>
      <c r="G213" t="s">
        <v>109</v>
      </c>
      <c r="H213" s="23" t="s">
        <v>126</v>
      </c>
      <c r="I213" s="23" t="s">
        <v>209</v>
      </c>
      <c r="J213" s="23" t="s">
        <v>109</v>
      </c>
      <c r="K213" s="23" t="s">
        <v>109</v>
      </c>
      <c r="L213" s="29" t="s">
        <v>854</v>
      </c>
      <c r="N213" t="s">
        <v>852</v>
      </c>
      <c r="O213" t="s">
        <v>853</v>
      </c>
    </row>
    <row r="214" spans="1:15" x14ac:dyDescent="0.25">
      <c r="A214" t="s">
        <v>538</v>
      </c>
      <c r="B214" t="s">
        <v>535</v>
      </c>
      <c r="C214">
        <v>2021</v>
      </c>
      <c r="D214">
        <v>2</v>
      </c>
      <c r="F214" t="s">
        <v>126</v>
      </c>
      <c r="G214" t="s">
        <v>109</v>
      </c>
      <c r="H214" s="23" t="s">
        <v>126</v>
      </c>
      <c r="I214" s="23" t="s">
        <v>209</v>
      </c>
      <c r="J214" s="23" t="s">
        <v>209</v>
      </c>
      <c r="K214" s="23" t="s">
        <v>209</v>
      </c>
      <c r="L214" s="23" t="s">
        <v>856</v>
      </c>
    </row>
    <row r="215" spans="1:15" x14ac:dyDescent="0.25">
      <c r="A215" t="s">
        <v>539</v>
      </c>
      <c r="B215" t="s">
        <v>535</v>
      </c>
      <c r="C215">
        <v>2021</v>
      </c>
      <c r="D215">
        <v>2</v>
      </c>
      <c r="F215" t="s">
        <v>126</v>
      </c>
      <c r="G215" t="s">
        <v>109</v>
      </c>
      <c r="H215" s="23" t="s">
        <v>126</v>
      </c>
      <c r="I215" s="23" t="s">
        <v>209</v>
      </c>
      <c r="J215" s="23" t="s">
        <v>209</v>
      </c>
      <c r="K215" s="23" t="s">
        <v>209</v>
      </c>
      <c r="L215" s="23" t="s">
        <v>855</v>
      </c>
    </row>
    <row r="216" spans="1:15" x14ac:dyDescent="0.25">
      <c r="A216" t="s">
        <v>540</v>
      </c>
      <c r="B216" t="s">
        <v>535</v>
      </c>
      <c r="C216">
        <v>2021</v>
      </c>
      <c r="D216">
        <v>2</v>
      </c>
      <c r="F216" t="s">
        <v>126</v>
      </c>
      <c r="G216" t="s">
        <v>126</v>
      </c>
      <c r="H216" s="23" t="s">
        <v>109</v>
      </c>
      <c r="I216" s="23" t="s">
        <v>126</v>
      </c>
      <c r="J216" s="23" t="s">
        <v>126</v>
      </c>
      <c r="K216" s="23" t="s">
        <v>109</v>
      </c>
      <c r="L216" s="34" t="s">
        <v>857</v>
      </c>
    </row>
    <row r="217" spans="1:15" x14ac:dyDescent="0.25">
      <c r="A217" t="s">
        <v>541</v>
      </c>
      <c r="B217" t="s">
        <v>535</v>
      </c>
      <c r="C217">
        <v>2021</v>
      </c>
      <c r="D217">
        <v>2</v>
      </c>
      <c r="F217" t="s">
        <v>126</v>
      </c>
      <c r="G217" t="s">
        <v>126</v>
      </c>
      <c r="H217" s="23" t="s">
        <v>126</v>
      </c>
      <c r="I217" s="23" t="s">
        <v>209</v>
      </c>
      <c r="J217" s="23" t="s">
        <v>209</v>
      </c>
      <c r="K217" s="23" t="s">
        <v>209</v>
      </c>
      <c r="L217" s="23" t="s">
        <v>860</v>
      </c>
    </row>
    <row r="218" spans="1:15" x14ac:dyDescent="0.25">
      <c r="A218" t="s">
        <v>542</v>
      </c>
      <c r="B218" t="s">
        <v>535</v>
      </c>
      <c r="C218">
        <v>2021</v>
      </c>
      <c r="D218">
        <v>2</v>
      </c>
      <c r="F218" t="s">
        <v>126</v>
      </c>
      <c r="G218" t="s">
        <v>109</v>
      </c>
      <c r="H218" t="s">
        <v>126</v>
      </c>
      <c r="I218" t="s">
        <v>209</v>
      </c>
      <c r="J218" t="s">
        <v>209</v>
      </c>
      <c r="K218" t="s">
        <v>209</v>
      </c>
      <c r="L218" t="s">
        <v>859</v>
      </c>
    </row>
    <row r="219" spans="1:15" x14ac:dyDescent="0.25">
      <c r="A219" t="s">
        <v>543</v>
      </c>
      <c r="B219" t="s">
        <v>535</v>
      </c>
      <c r="C219">
        <v>2021</v>
      </c>
      <c r="D219">
        <v>2</v>
      </c>
      <c r="F219" t="s">
        <v>126</v>
      </c>
      <c r="G219" t="s">
        <v>109</v>
      </c>
      <c r="H219" t="s">
        <v>126</v>
      </c>
      <c r="I219" t="s">
        <v>209</v>
      </c>
      <c r="J219" t="s">
        <v>209</v>
      </c>
      <c r="K219" t="s">
        <v>209</v>
      </c>
      <c r="L219" t="s">
        <v>858</v>
      </c>
    </row>
    <row r="220" spans="1:15" x14ac:dyDescent="0.25">
      <c r="A220" t="s">
        <v>544</v>
      </c>
      <c r="B220" t="s">
        <v>535</v>
      </c>
      <c r="C220">
        <v>2021</v>
      </c>
      <c r="D220">
        <v>2</v>
      </c>
      <c r="F220" t="s">
        <v>126</v>
      </c>
      <c r="G220" t="s">
        <v>126</v>
      </c>
      <c r="H220" t="s">
        <v>109</v>
      </c>
      <c r="I220" t="s">
        <v>109</v>
      </c>
      <c r="J220" t="s">
        <v>109</v>
      </c>
      <c r="K220" t="s">
        <v>109</v>
      </c>
      <c r="L220" s="33" t="s">
        <v>851</v>
      </c>
      <c r="M220" t="s">
        <v>548</v>
      </c>
      <c r="N220" t="s">
        <v>548</v>
      </c>
    </row>
    <row r="221" spans="1:15" x14ac:dyDescent="0.25">
      <c r="A221" t="s">
        <v>214</v>
      </c>
      <c r="B221" t="s">
        <v>213</v>
      </c>
      <c r="C221">
        <v>2021</v>
      </c>
      <c r="D221">
        <v>52</v>
      </c>
      <c r="E221">
        <v>1</v>
      </c>
      <c r="F221" t="s">
        <v>126</v>
      </c>
      <c r="G221" t="s">
        <v>109</v>
      </c>
      <c r="H221" t="s">
        <v>126</v>
      </c>
      <c r="I221" t="s">
        <v>209</v>
      </c>
      <c r="J221" t="s">
        <v>209</v>
      </c>
      <c r="K221" t="s">
        <v>209</v>
      </c>
      <c r="L221" t="s">
        <v>591</v>
      </c>
    </row>
    <row r="222" spans="1:15" x14ac:dyDescent="0.25">
      <c r="A222" t="s">
        <v>215</v>
      </c>
      <c r="B222" t="s">
        <v>213</v>
      </c>
      <c r="C222">
        <v>2021</v>
      </c>
      <c r="D222">
        <v>52</v>
      </c>
      <c r="E222">
        <v>1</v>
      </c>
      <c r="F222" t="s">
        <v>126</v>
      </c>
      <c r="G222" t="s">
        <v>109</v>
      </c>
      <c r="H222" t="s">
        <v>126</v>
      </c>
      <c r="I222" t="s">
        <v>209</v>
      </c>
      <c r="J222" t="s">
        <v>209</v>
      </c>
      <c r="K222" t="s">
        <v>209</v>
      </c>
      <c r="L222" t="s">
        <v>592</v>
      </c>
    </row>
    <row r="223" spans="1:15" x14ac:dyDescent="0.25">
      <c r="A223" t="s">
        <v>216</v>
      </c>
      <c r="B223" t="s">
        <v>213</v>
      </c>
      <c r="C223">
        <v>2021</v>
      </c>
      <c r="D223">
        <v>52</v>
      </c>
      <c r="E223">
        <v>1</v>
      </c>
      <c r="F223" t="s">
        <v>126</v>
      </c>
      <c r="G223" t="s">
        <v>109</v>
      </c>
      <c r="H223" t="s">
        <v>126</v>
      </c>
      <c r="I223" t="s">
        <v>209</v>
      </c>
      <c r="J223" t="s">
        <v>209</v>
      </c>
      <c r="K223" t="s">
        <v>209</v>
      </c>
      <c r="L223" t="s">
        <v>592</v>
      </c>
    </row>
    <row r="224" spans="1:15" x14ac:dyDescent="0.25">
      <c r="A224" t="s">
        <v>217</v>
      </c>
      <c r="B224" t="s">
        <v>213</v>
      </c>
      <c r="C224">
        <v>2021</v>
      </c>
      <c r="D224">
        <v>52</v>
      </c>
      <c r="E224">
        <v>1</v>
      </c>
      <c r="F224" t="s">
        <v>126</v>
      </c>
      <c r="G224" t="s">
        <v>109</v>
      </c>
      <c r="H224" t="s">
        <v>126</v>
      </c>
      <c r="I224" t="s">
        <v>209</v>
      </c>
      <c r="J224" t="s">
        <v>209</v>
      </c>
      <c r="K224" t="s">
        <v>209</v>
      </c>
      <c r="L224" t="s">
        <v>592</v>
      </c>
    </row>
    <row r="225" spans="1:12" x14ac:dyDescent="0.25">
      <c r="A225" t="s">
        <v>218</v>
      </c>
      <c r="B225" t="s">
        <v>213</v>
      </c>
      <c r="C225">
        <v>2021</v>
      </c>
      <c r="D225">
        <v>52</v>
      </c>
      <c r="E225">
        <v>1</v>
      </c>
      <c r="F225" t="s">
        <v>126</v>
      </c>
      <c r="G225" t="s">
        <v>109</v>
      </c>
      <c r="H225" t="s">
        <v>126</v>
      </c>
      <c r="I225" t="s">
        <v>209</v>
      </c>
      <c r="J225" t="s">
        <v>209</v>
      </c>
      <c r="K225" t="s">
        <v>209</v>
      </c>
      <c r="L225" t="s">
        <v>592</v>
      </c>
    </row>
    <row r="226" spans="1:12" x14ac:dyDescent="0.25">
      <c r="A226" t="s">
        <v>219</v>
      </c>
      <c r="B226" t="s">
        <v>213</v>
      </c>
      <c r="C226">
        <v>2021</v>
      </c>
      <c r="D226">
        <v>52</v>
      </c>
      <c r="E226">
        <v>1</v>
      </c>
      <c r="F226" t="s">
        <v>126</v>
      </c>
      <c r="G226" t="s">
        <v>109</v>
      </c>
      <c r="H226" t="s">
        <v>126</v>
      </c>
      <c r="I226" t="s">
        <v>209</v>
      </c>
      <c r="J226" t="s">
        <v>209</v>
      </c>
      <c r="K226" t="s">
        <v>209</v>
      </c>
      <c r="L226" t="s">
        <v>592</v>
      </c>
    </row>
    <row r="227" spans="1:12" x14ac:dyDescent="0.25">
      <c r="A227" t="s">
        <v>220</v>
      </c>
      <c r="B227" t="s">
        <v>213</v>
      </c>
      <c r="C227">
        <v>2021</v>
      </c>
      <c r="D227">
        <v>52</v>
      </c>
      <c r="E227">
        <v>1</v>
      </c>
      <c r="F227" t="s">
        <v>126</v>
      </c>
      <c r="G227" t="s">
        <v>109</v>
      </c>
      <c r="H227" t="s">
        <v>126</v>
      </c>
      <c r="I227" t="s">
        <v>209</v>
      </c>
      <c r="J227" t="s">
        <v>209</v>
      </c>
      <c r="K227" t="s">
        <v>209</v>
      </c>
      <c r="L227" t="s">
        <v>592</v>
      </c>
    </row>
    <row r="228" spans="1:12" x14ac:dyDescent="0.25">
      <c r="A228" t="s">
        <v>221</v>
      </c>
      <c r="B228" t="s">
        <v>213</v>
      </c>
      <c r="C228">
        <v>2021</v>
      </c>
      <c r="D228">
        <v>52</v>
      </c>
      <c r="E228">
        <v>1</v>
      </c>
      <c r="F228" t="s">
        <v>126</v>
      </c>
      <c r="G228" t="s">
        <v>109</v>
      </c>
      <c r="H228" t="s">
        <v>126</v>
      </c>
      <c r="I228" t="s">
        <v>209</v>
      </c>
      <c r="J228" t="s">
        <v>209</v>
      </c>
      <c r="K228" t="s">
        <v>209</v>
      </c>
      <c r="L228" t="s">
        <v>592</v>
      </c>
    </row>
    <row r="229" spans="1:12" x14ac:dyDescent="0.25">
      <c r="A229" t="s">
        <v>234</v>
      </c>
      <c r="B229" t="s">
        <v>213</v>
      </c>
      <c r="C229">
        <v>2021</v>
      </c>
      <c r="D229">
        <v>52</v>
      </c>
      <c r="E229">
        <v>2</v>
      </c>
      <c r="F229" t="s">
        <v>126</v>
      </c>
      <c r="G229" t="s">
        <v>126</v>
      </c>
      <c r="H229" t="s">
        <v>126</v>
      </c>
      <c r="I229" t="s">
        <v>209</v>
      </c>
      <c r="J229" t="s">
        <v>209</v>
      </c>
      <c r="K229" t="s">
        <v>209</v>
      </c>
      <c r="L229" t="s">
        <v>592</v>
      </c>
    </row>
    <row r="230" spans="1:12" x14ac:dyDescent="0.25">
      <c r="A230" t="s">
        <v>235</v>
      </c>
      <c r="B230" t="s">
        <v>213</v>
      </c>
      <c r="C230">
        <v>2021</v>
      </c>
      <c r="D230">
        <v>52</v>
      </c>
      <c r="E230">
        <v>2</v>
      </c>
      <c r="F230" t="s">
        <v>126</v>
      </c>
      <c r="G230" t="s">
        <v>126</v>
      </c>
      <c r="H230" t="s">
        <v>126</v>
      </c>
      <c r="I230" t="s">
        <v>209</v>
      </c>
      <c r="J230" t="s">
        <v>209</v>
      </c>
      <c r="K230" t="s">
        <v>209</v>
      </c>
      <c r="L230" t="s">
        <v>592</v>
      </c>
    </row>
    <row r="231" spans="1:12" x14ac:dyDescent="0.25">
      <c r="A231" t="s">
        <v>236</v>
      </c>
      <c r="B231" t="s">
        <v>213</v>
      </c>
      <c r="C231">
        <v>2021</v>
      </c>
      <c r="D231">
        <v>52</v>
      </c>
      <c r="E231">
        <v>2</v>
      </c>
      <c r="F231" t="s">
        <v>126</v>
      </c>
      <c r="G231" t="s">
        <v>126</v>
      </c>
      <c r="H231" t="s">
        <v>126</v>
      </c>
      <c r="I231" t="s">
        <v>209</v>
      </c>
      <c r="J231" t="s">
        <v>209</v>
      </c>
      <c r="K231" t="s">
        <v>209</v>
      </c>
      <c r="L231" t="s">
        <v>592</v>
      </c>
    </row>
    <row r="232" spans="1:12" x14ac:dyDescent="0.25">
      <c r="A232" t="s">
        <v>237</v>
      </c>
      <c r="B232" t="s">
        <v>213</v>
      </c>
      <c r="C232">
        <v>2021</v>
      </c>
      <c r="D232">
        <v>52</v>
      </c>
      <c r="E232">
        <v>2</v>
      </c>
      <c r="F232" t="s">
        <v>126</v>
      </c>
      <c r="G232" t="s">
        <v>126</v>
      </c>
      <c r="H232" t="s">
        <v>126</v>
      </c>
      <c r="I232" t="s">
        <v>209</v>
      </c>
      <c r="J232" t="s">
        <v>209</v>
      </c>
      <c r="K232" t="s">
        <v>209</v>
      </c>
      <c r="L232" t="s">
        <v>593</v>
      </c>
    </row>
    <row r="233" spans="1:12" x14ac:dyDescent="0.25">
      <c r="A233" t="s">
        <v>238</v>
      </c>
      <c r="B233" t="s">
        <v>213</v>
      </c>
      <c r="C233">
        <v>2021</v>
      </c>
      <c r="D233">
        <v>52</v>
      </c>
      <c r="E233">
        <v>2</v>
      </c>
      <c r="F233" t="s">
        <v>126</v>
      </c>
      <c r="G233" t="s">
        <v>126</v>
      </c>
      <c r="H233" t="s">
        <v>126</v>
      </c>
      <c r="I233" t="s">
        <v>209</v>
      </c>
      <c r="J233" t="s">
        <v>209</v>
      </c>
      <c r="K233" t="s">
        <v>209</v>
      </c>
      <c r="L233" t="s">
        <v>592</v>
      </c>
    </row>
    <row r="234" spans="1:12" x14ac:dyDescent="0.25">
      <c r="A234" t="s">
        <v>239</v>
      </c>
      <c r="B234" t="s">
        <v>213</v>
      </c>
      <c r="C234">
        <v>2021</v>
      </c>
      <c r="D234">
        <v>52</v>
      </c>
      <c r="E234">
        <v>2</v>
      </c>
      <c r="F234" t="s">
        <v>126</v>
      </c>
      <c r="G234" t="s">
        <v>126</v>
      </c>
      <c r="H234" t="s">
        <v>126</v>
      </c>
      <c r="I234" t="s">
        <v>209</v>
      </c>
      <c r="J234" t="s">
        <v>209</v>
      </c>
      <c r="K234" t="s">
        <v>209</v>
      </c>
      <c r="L234" t="s">
        <v>594</v>
      </c>
    </row>
    <row r="235" spans="1:12" x14ac:dyDescent="0.25">
      <c r="A235" t="s">
        <v>240</v>
      </c>
      <c r="B235" t="s">
        <v>213</v>
      </c>
      <c r="C235">
        <v>2021</v>
      </c>
      <c r="D235">
        <v>52</v>
      </c>
      <c r="E235">
        <v>2</v>
      </c>
      <c r="F235" t="s">
        <v>126</v>
      </c>
      <c r="G235" t="s">
        <v>126</v>
      </c>
      <c r="H235" t="s">
        <v>126</v>
      </c>
      <c r="I235" t="s">
        <v>209</v>
      </c>
      <c r="J235" t="s">
        <v>209</v>
      </c>
      <c r="K235" t="s">
        <v>209</v>
      </c>
      <c r="L235" t="s">
        <v>592</v>
      </c>
    </row>
    <row r="236" spans="1:12" x14ac:dyDescent="0.25">
      <c r="A236" t="s">
        <v>222</v>
      </c>
      <c r="B236" t="s">
        <v>213</v>
      </c>
      <c r="C236">
        <v>2021</v>
      </c>
      <c r="D236">
        <v>52</v>
      </c>
      <c r="E236">
        <v>3</v>
      </c>
      <c r="F236" t="s">
        <v>126</v>
      </c>
      <c r="G236" t="s">
        <v>126</v>
      </c>
      <c r="H236" t="s">
        <v>126</v>
      </c>
      <c r="I236" t="s">
        <v>209</v>
      </c>
      <c r="J236" t="s">
        <v>209</v>
      </c>
      <c r="K236" t="s">
        <v>209</v>
      </c>
      <c r="L236" t="s">
        <v>592</v>
      </c>
    </row>
    <row r="237" spans="1:12" x14ac:dyDescent="0.25">
      <c r="A237" t="s">
        <v>223</v>
      </c>
      <c r="B237" t="s">
        <v>213</v>
      </c>
      <c r="C237">
        <v>2021</v>
      </c>
      <c r="D237">
        <v>52</v>
      </c>
      <c r="E237">
        <v>3</v>
      </c>
      <c r="F237" t="s">
        <v>126</v>
      </c>
      <c r="G237" t="s">
        <v>126</v>
      </c>
      <c r="H237" t="s">
        <v>126</v>
      </c>
      <c r="I237" t="s">
        <v>209</v>
      </c>
      <c r="J237" t="s">
        <v>209</v>
      </c>
      <c r="K237" t="s">
        <v>209</v>
      </c>
      <c r="L237" t="s">
        <v>592</v>
      </c>
    </row>
    <row r="238" spans="1:12" x14ac:dyDescent="0.25">
      <c r="A238" t="s">
        <v>224</v>
      </c>
      <c r="B238" t="s">
        <v>213</v>
      </c>
      <c r="C238">
        <v>2021</v>
      </c>
      <c r="D238">
        <v>52</v>
      </c>
      <c r="E238">
        <v>3</v>
      </c>
      <c r="F238" t="s">
        <v>126</v>
      </c>
      <c r="G238" t="s">
        <v>126</v>
      </c>
      <c r="H238" t="s">
        <v>126</v>
      </c>
      <c r="I238" t="s">
        <v>209</v>
      </c>
      <c r="J238" t="s">
        <v>209</v>
      </c>
      <c r="K238" t="s">
        <v>209</v>
      </c>
      <c r="L238" t="s">
        <v>592</v>
      </c>
    </row>
    <row r="239" spans="1:12" x14ac:dyDescent="0.25">
      <c r="A239" t="s">
        <v>225</v>
      </c>
      <c r="B239" t="s">
        <v>213</v>
      </c>
      <c r="C239">
        <v>2021</v>
      </c>
      <c r="D239">
        <v>52</v>
      </c>
      <c r="E239">
        <v>3</v>
      </c>
      <c r="F239" t="s">
        <v>126</v>
      </c>
      <c r="G239" t="s">
        <v>126</v>
      </c>
      <c r="H239" t="s">
        <v>126</v>
      </c>
      <c r="I239" t="s">
        <v>209</v>
      </c>
      <c r="J239" t="s">
        <v>209</v>
      </c>
      <c r="K239" t="s">
        <v>209</v>
      </c>
      <c r="L239" t="s">
        <v>592</v>
      </c>
    </row>
    <row r="240" spans="1:12" x14ac:dyDescent="0.25">
      <c r="A240" t="s">
        <v>226</v>
      </c>
      <c r="B240" t="s">
        <v>213</v>
      </c>
      <c r="C240">
        <v>2021</v>
      </c>
      <c r="D240">
        <v>52</v>
      </c>
      <c r="E240">
        <v>3</v>
      </c>
      <c r="F240" t="s">
        <v>126</v>
      </c>
      <c r="G240" t="s">
        <v>126</v>
      </c>
      <c r="H240" t="s">
        <v>126</v>
      </c>
      <c r="I240" t="s">
        <v>209</v>
      </c>
      <c r="J240" t="s">
        <v>209</v>
      </c>
      <c r="K240" t="s">
        <v>209</v>
      </c>
      <c r="L240" t="s">
        <v>592</v>
      </c>
    </row>
    <row r="241" spans="1:12" x14ac:dyDescent="0.25">
      <c r="A241" t="s">
        <v>227</v>
      </c>
      <c r="B241" t="s">
        <v>213</v>
      </c>
      <c r="C241">
        <v>2021</v>
      </c>
      <c r="D241">
        <v>52</v>
      </c>
      <c r="E241">
        <v>3</v>
      </c>
      <c r="F241" t="s">
        <v>126</v>
      </c>
      <c r="G241" t="s">
        <v>126</v>
      </c>
      <c r="H241" t="s">
        <v>126</v>
      </c>
      <c r="I241" t="s">
        <v>209</v>
      </c>
      <c r="J241" t="s">
        <v>209</v>
      </c>
      <c r="K241" t="s">
        <v>209</v>
      </c>
      <c r="L241" t="s">
        <v>592</v>
      </c>
    </row>
    <row r="242" spans="1:12" x14ac:dyDescent="0.25">
      <c r="A242" t="s">
        <v>228</v>
      </c>
      <c r="B242" t="s">
        <v>213</v>
      </c>
      <c r="C242">
        <v>2021</v>
      </c>
      <c r="D242">
        <v>52</v>
      </c>
      <c r="E242">
        <v>3</v>
      </c>
      <c r="F242" t="s">
        <v>126</v>
      </c>
      <c r="G242" t="s">
        <v>126</v>
      </c>
      <c r="H242" t="s">
        <v>126</v>
      </c>
      <c r="I242" t="s">
        <v>209</v>
      </c>
      <c r="J242" t="s">
        <v>209</v>
      </c>
      <c r="K242" t="s">
        <v>209</v>
      </c>
      <c r="L242" t="s">
        <v>592</v>
      </c>
    </row>
    <row r="243" spans="1:12" x14ac:dyDescent="0.25">
      <c r="A243" t="s">
        <v>229</v>
      </c>
      <c r="B243" t="s">
        <v>213</v>
      </c>
      <c r="C243">
        <v>2021</v>
      </c>
      <c r="D243">
        <v>52</v>
      </c>
      <c r="E243">
        <v>3</v>
      </c>
      <c r="F243" t="s">
        <v>126</v>
      </c>
      <c r="G243" t="s">
        <v>126</v>
      </c>
      <c r="H243" t="s">
        <v>126</v>
      </c>
      <c r="I243" t="s">
        <v>209</v>
      </c>
      <c r="J243" t="s">
        <v>209</v>
      </c>
      <c r="K243" t="s">
        <v>209</v>
      </c>
      <c r="L243" t="s">
        <v>592</v>
      </c>
    </row>
    <row r="244" spans="1:12" x14ac:dyDescent="0.25">
      <c r="A244" t="s">
        <v>230</v>
      </c>
      <c r="B244" t="s">
        <v>213</v>
      </c>
      <c r="C244">
        <v>2021</v>
      </c>
      <c r="D244">
        <v>52</v>
      </c>
      <c r="E244">
        <v>3</v>
      </c>
      <c r="F244" t="s">
        <v>126</v>
      </c>
      <c r="G244" t="s">
        <v>126</v>
      </c>
      <c r="H244" t="s">
        <v>126</v>
      </c>
      <c r="I244" t="s">
        <v>209</v>
      </c>
      <c r="J244" t="s">
        <v>209</v>
      </c>
      <c r="K244" t="s">
        <v>209</v>
      </c>
      <c r="L244" t="s">
        <v>592</v>
      </c>
    </row>
    <row r="245" spans="1:12" x14ac:dyDescent="0.25">
      <c r="A245" t="s">
        <v>231</v>
      </c>
      <c r="B245" t="s">
        <v>213</v>
      </c>
      <c r="C245">
        <v>2021</v>
      </c>
      <c r="D245">
        <v>52</v>
      </c>
      <c r="E245">
        <v>3</v>
      </c>
      <c r="F245" t="s">
        <v>126</v>
      </c>
      <c r="G245" t="s">
        <v>126</v>
      </c>
      <c r="H245" t="s">
        <v>209</v>
      </c>
      <c r="I245" t="s">
        <v>209</v>
      </c>
      <c r="J245" t="s">
        <v>209</v>
      </c>
      <c r="K245" t="s">
        <v>209</v>
      </c>
      <c r="L245" t="s">
        <v>595</v>
      </c>
    </row>
    <row r="246" spans="1:12" x14ac:dyDescent="0.25">
      <c r="A246" t="s">
        <v>232</v>
      </c>
      <c r="B246" t="s">
        <v>213</v>
      </c>
      <c r="C246">
        <v>2021</v>
      </c>
      <c r="D246">
        <v>52</v>
      </c>
      <c r="E246">
        <v>3</v>
      </c>
      <c r="F246" t="s">
        <v>126</v>
      </c>
      <c r="G246" t="s">
        <v>126</v>
      </c>
      <c r="H246" t="s">
        <v>126</v>
      </c>
      <c r="I246" t="s">
        <v>209</v>
      </c>
      <c r="J246" t="s">
        <v>209</v>
      </c>
      <c r="K246" t="s">
        <v>209</v>
      </c>
      <c r="L246" t="s">
        <v>592</v>
      </c>
    </row>
    <row r="247" spans="1:12" x14ac:dyDescent="0.25">
      <c r="A247" t="s">
        <v>233</v>
      </c>
      <c r="B247" t="s">
        <v>213</v>
      </c>
      <c r="C247">
        <v>2021</v>
      </c>
      <c r="D247">
        <v>52</v>
      </c>
      <c r="E247">
        <v>3</v>
      </c>
      <c r="F247" t="s">
        <v>126</v>
      </c>
      <c r="G247" t="s">
        <v>126</v>
      </c>
      <c r="H247" t="s">
        <v>126</v>
      </c>
      <c r="I247" t="s">
        <v>209</v>
      </c>
      <c r="J247" t="s">
        <v>209</v>
      </c>
      <c r="K247" t="s">
        <v>209</v>
      </c>
      <c r="L247" t="s">
        <v>592</v>
      </c>
    </row>
    <row r="248" spans="1:12" x14ac:dyDescent="0.25">
      <c r="A248" t="s">
        <v>242</v>
      </c>
      <c r="B248" t="s">
        <v>241</v>
      </c>
      <c r="C248">
        <v>2021</v>
      </c>
      <c r="D248">
        <v>82</v>
      </c>
      <c r="E248">
        <v>1</v>
      </c>
      <c r="F248" t="s">
        <v>109</v>
      </c>
      <c r="G248" t="s">
        <v>126</v>
      </c>
      <c r="H248" s="2" t="s">
        <v>209</v>
      </c>
      <c r="I248" s="2" t="s">
        <v>209</v>
      </c>
      <c r="J248" t="s">
        <v>209</v>
      </c>
      <c r="K248" t="s">
        <v>209</v>
      </c>
    </row>
    <row r="249" spans="1:12" x14ac:dyDescent="0.25">
      <c r="A249" t="s">
        <v>243</v>
      </c>
      <c r="B249" t="s">
        <v>241</v>
      </c>
      <c r="C249">
        <v>2021</v>
      </c>
      <c r="D249">
        <v>82</v>
      </c>
      <c r="E249">
        <v>1</v>
      </c>
      <c r="F249" t="s">
        <v>109</v>
      </c>
      <c r="G249" t="s">
        <v>126</v>
      </c>
      <c r="H249" s="2" t="s">
        <v>209</v>
      </c>
      <c r="I249" s="2" t="s">
        <v>209</v>
      </c>
      <c r="J249" t="s">
        <v>209</v>
      </c>
      <c r="K249" t="s">
        <v>209</v>
      </c>
    </row>
    <row r="250" spans="1:12" x14ac:dyDescent="0.25">
      <c r="A250" t="s">
        <v>244</v>
      </c>
      <c r="B250" t="s">
        <v>241</v>
      </c>
      <c r="C250">
        <v>2021</v>
      </c>
      <c r="D250">
        <v>82</v>
      </c>
      <c r="E250">
        <v>1</v>
      </c>
      <c r="F250" t="s">
        <v>126</v>
      </c>
      <c r="G250" t="s">
        <v>126</v>
      </c>
      <c r="H250" t="s">
        <v>126</v>
      </c>
      <c r="I250" s="2" t="s">
        <v>209</v>
      </c>
      <c r="J250" t="s">
        <v>209</v>
      </c>
      <c r="K250" t="s">
        <v>209</v>
      </c>
      <c r="L250" t="s">
        <v>592</v>
      </c>
    </row>
    <row r="251" spans="1:12" x14ac:dyDescent="0.25">
      <c r="A251" t="s">
        <v>245</v>
      </c>
      <c r="B251" t="s">
        <v>241</v>
      </c>
      <c r="C251">
        <v>2021</v>
      </c>
      <c r="D251">
        <v>82</v>
      </c>
      <c r="E251">
        <v>1</v>
      </c>
      <c r="F251" t="s">
        <v>109</v>
      </c>
      <c r="G251" t="s">
        <v>126</v>
      </c>
      <c r="H251" s="2" t="s">
        <v>209</v>
      </c>
      <c r="I251" s="2" t="s">
        <v>209</v>
      </c>
      <c r="J251" t="s">
        <v>209</v>
      </c>
      <c r="K251" t="s">
        <v>209</v>
      </c>
    </row>
    <row r="252" spans="1:12" x14ac:dyDescent="0.25">
      <c r="A252" t="s">
        <v>246</v>
      </c>
      <c r="B252" t="s">
        <v>241</v>
      </c>
      <c r="C252">
        <v>2021</v>
      </c>
      <c r="D252">
        <v>82</v>
      </c>
      <c r="E252">
        <v>1</v>
      </c>
      <c r="F252" t="s">
        <v>126</v>
      </c>
      <c r="G252" t="s">
        <v>126</v>
      </c>
      <c r="H252" t="s">
        <v>126</v>
      </c>
      <c r="I252" s="2" t="s">
        <v>209</v>
      </c>
      <c r="J252" t="s">
        <v>209</v>
      </c>
      <c r="K252" t="s">
        <v>209</v>
      </c>
      <c r="L252" t="s">
        <v>592</v>
      </c>
    </row>
    <row r="253" spans="1:12" x14ac:dyDescent="0.25">
      <c r="A253" t="s">
        <v>247</v>
      </c>
      <c r="B253" t="s">
        <v>241</v>
      </c>
      <c r="C253">
        <v>2021</v>
      </c>
      <c r="D253">
        <v>82</v>
      </c>
      <c r="E253">
        <v>1</v>
      </c>
      <c r="F253" t="s">
        <v>109</v>
      </c>
      <c r="G253" t="s">
        <v>126</v>
      </c>
      <c r="H253" s="2" t="s">
        <v>209</v>
      </c>
      <c r="I253" s="2" t="s">
        <v>209</v>
      </c>
      <c r="J253" t="s">
        <v>209</v>
      </c>
      <c r="K253" t="s">
        <v>209</v>
      </c>
    </row>
    <row r="254" spans="1:12" x14ac:dyDescent="0.25">
      <c r="A254" t="s">
        <v>248</v>
      </c>
      <c r="B254" t="s">
        <v>241</v>
      </c>
      <c r="C254">
        <v>2021</v>
      </c>
      <c r="D254">
        <v>82</v>
      </c>
      <c r="E254">
        <v>1</v>
      </c>
      <c r="F254" t="s">
        <v>109</v>
      </c>
      <c r="G254" t="s">
        <v>126</v>
      </c>
      <c r="H254" s="2" t="s">
        <v>209</v>
      </c>
      <c r="I254" s="2" t="s">
        <v>209</v>
      </c>
      <c r="J254" t="s">
        <v>209</v>
      </c>
      <c r="K254" t="s">
        <v>209</v>
      </c>
    </row>
    <row r="255" spans="1:12" x14ac:dyDescent="0.25">
      <c r="A255" t="s">
        <v>249</v>
      </c>
      <c r="B255" t="s">
        <v>241</v>
      </c>
      <c r="C255">
        <v>2021</v>
      </c>
      <c r="D255">
        <v>82</v>
      </c>
      <c r="E255">
        <v>1</v>
      </c>
      <c r="F255" t="s">
        <v>126</v>
      </c>
      <c r="G255" t="s">
        <v>126</v>
      </c>
      <c r="H255" t="s">
        <v>126</v>
      </c>
      <c r="I255" s="2" t="s">
        <v>209</v>
      </c>
      <c r="J255" t="s">
        <v>209</v>
      </c>
      <c r="K255" t="s">
        <v>209</v>
      </c>
      <c r="L255" t="s">
        <v>592</v>
      </c>
    </row>
    <row r="256" spans="1:12" x14ac:dyDescent="0.25">
      <c r="A256" t="s">
        <v>250</v>
      </c>
      <c r="B256" t="s">
        <v>241</v>
      </c>
      <c r="C256">
        <v>2021</v>
      </c>
      <c r="D256">
        <v>82</v>
      </c>
      <c r="E256">
        <v>1</v>
      </c>
      <c r="F256" t="s">
        <v>126</v>
      </c>
      <c r="G256" t="s">
        <v>126</v>
      </c>
      <c r="H256" t="s">
        <v>126</v>
      </c>
      <c r="I256" s="2" t="s">
        <v>209</v>
      </c>
      <c r="J256" t="s">
        <v>209</v>
      </c>
      <c r="K256" t="s">
        <v>209</v>
      </c>
      <c r="L256" t="s">
        <v>592</v>
      </c>
    </row>
    <row r="257" spans="1:14" x14ac:dyDescent="0.25">
      <c r="A257" t="s">
        <v>251</v>
      </c>
      <c r="B257" t="s">
        <v>241</v>
      </c>
      <c r="C257">
        <v>2021</v>
      </c>
      <c r="D257">
        <v>82</v>
      </c>
      <c r="E257">
        <v>2</v>
      </c>
      <c r="F257" t="s">
        <v>126</v>
      </c>
      <c r="G257" t="s">
        <v>126</v>
      </c>
      <c r="H257" t="s">
        <v>109</v>
      </c>
      <c r="I257" t="s">
        <v>109</v>
      </c>
      <c r="J257" t="s">
        <v>126</v>
      </c>
      <c r="K257" t="s">
        <v>126</v>
      </c>
      <c r="L257" t="s">
        <v>623</v>
      </c>
      <c r="M257" t="s">
        <v>622</v>
      </c>
      <c r="N257" t="s">
        <v>209</v>
      </c>
    </row>
    <row r="258" spans="1:14" x14ac:dyDescent="0.25">
      <c r="A258" t="s">
        <v>252</v>
      </c>
      <c r="B258" t="s">
        <v>241</v>
      </c>
      <c r="C258">
        <v>2021</v>
      </c>
      <c r="D258">
        <v>82</v>
      </c>
      <c r="E258">
        <v>2</v>
      </c>
      <c r="F258" t="s">
        <v>126</v>
      </c>
      <c r="G258" t="s">
        <v>126</v>
      </c>
      <c r="H258" t="s">
        <v>126</v>
      </c>
      <c r="I258" s="2" t="s">
        <v>209</v>
      </c>
      <c r="J258" t="s">
        <v>209</v>
      </c>
      <c r="K258" t="s">
        <v>209</v>
      </c>
      <c r="L258" t="s">
        <v>592</v>
      </c>
    </row>
    <row r="259" spans="1:14" x14ac:dyDescent="0.25">
      <c r="A259" t="s">
        <v>253</v>
      </c>
      <c r="B259" t="s">
        <v>241</v>
      </c>
      <c r="C259">
        <v>2021</v>
      </c>
      <c r="D259">
        <v>82</v>
      </c>
      <c r="E259">
        <v>2</v>
      </c>
      <c r="F259" t="s">
        <v>109</v>
      </c>
      <c r="G259" t="s">
        <v>126</v>
      </c>
      <c r="H259" s="2" t="s">
        <v>209</v>
      </c>
      <c r="I259" s="2" t="s">
        <v>209</v>
      </c>
      <c r="J259" t="s">
        <v>209</v>
      </c>
      <c r="K259" t="s">
        <v>209</v>
      </c>
    </row>
    <row r="260" spans="1:14" x14ac:dyDescent="0.25">
      <c r="A260" t="s">
        <v>254</v>
      </c>
      <c r="B260" t="s">
        <v>241</v>
      </c>
      <c r="C260">
        <v>2021</v>
      </c>
      <c r="D260">
        <v>82</v>
      </c>
      <c r="E260">
        <v>2</v>
      </c>
      <c r="F260" t="s">
        <v>126</v>
      </c>
      <c r="G260" t="s">
        <v>126</v>
      </c>
      <c r="H260" t="s">
        <v>126</v>
      </c>
      <c r="I260" s="2" t="s">
        <v>209</v>
      </c>
      <c r="J260" t="s">
        <v>209</v>
      </c>
      <c r="K260" t="s">
        <v>209</v>
      </c>
      <c r="L260" t="s">
        <v>592</v>
      </c>
    </row>
    <row r="261" spans="1:14" x14ac:dyDescent="0.25">
      <c r="A261" t="s">
        <v>255</v>
      </c>
      <c r="B261" t="s">
        <v>241</v>
      </c>
      <c r="C261">
        <v>2021</v>
      </c>
      <c r="D261">
        <v>82</v>
      </c>
      <c r="E261">
        <v>2</v>
      </c>
      <c r="F261" t="s">
        <v>126</v>
      </c>
      <c r="G261" t="s">
        <v>126</v>
      </c>
      <c r="H261" t="s">
        <v>126</v>
      </c>
      <c r="I261" s="2" t="s">
        <v>209</v>
      </c>
      <c r="J261" t="s">
        <v>209</v>
      </c>
      <c r="K261" t="s">
        <v>209</v>
      </c>
      <c r="L261" t="s">
        <v>592</v>
      </c>
    </row>
    <row r="262" spans="1:14" x14ac:dyDescent="0.25">
      <c r="A262" t="s">
        <v>256</v>
      </c>
      <c r="B262" t="s">
        <v>241</v>
      </c>
      <c r="C262">
        <v>2021</v>
      </c>
      <c r="D262">
        <v>82</v>
      </c>
      <c r="E262">
        <v>2</v>
      </c>
      <c r="F262" t="s">
        <v>109</v>
      </c>
      <c r="G262" t="s">
        <v>126</v>
      </c>
      <c r="H262" s="2" t="s">
        <v>209</v>
      </c>
      <c r="I262" s="2" t="s">
        <v>209</v>
      </c>
      <c r="J262" t="s">
        <v>209</v>
      </c>
      <c r="K262" t="s">
        <v>209</v>
      </c>
    </row>
    <row r="263" spans="1:14" x14ac:dyDescent="0.25">
      <c r="A263" t="s">
        <v>257</v>
      </c>
      <c r="B263" t="s">
        <v>241</v>
      </c>
      <c r="C263">
        <v>2021</v>
      </c>
      <c r="D263">
        <v>82</v>
      </c>
      <c r="E263">
        <v>2</v>
      </c>
      <c r="F263" t="s">
        <v>109</v>
      </c>
      <c r="G263" t="s">
        <v>126</v>
      </c>
      <c r="H263" s="2" t="s">
        <v>209</v>
      </c>
      <c r="I263" s="2" t="s">
        <v>209</v>
      </c>
      <c r="J263" t="s">
        <v>209</v>
      </c>
      <c r="K263" t="s">
        <v>209</v>
      </c>
    </row>
    <row r="264" spans="1:14" x14ac:dyDescent="0.25">
      <c r="A264" t="s">
        <v>258</v>
      </c>
      <c r="B264" t="s">
        <v>241</v>
      </c>
      <c r="C264">
        <v>2021</v>
      </c>
      <c r="D264">
        <v>82</v>
      </c>
      <c r="E264">
        <v>2</v>
      </c>
      <c r="F264" t="s">
        <v>109</v>
      </c>
      <c r="G264" t="s">
        <v>126</v>
      </c>
      <c r="H264" s="2" t="s">
        <v>209</v>
      </c>
      <c r="I264" s="2" t="s">
        <v>209</v>
      </c>
      <c r="J264" t="s">
        <v>209</v>
      </c>
      <c r="K264" t="s">
        <v>209</v>
      </c>
    </row>
    <row r="265" spans="1:14" x14ac:dyDescent="0.25">
      <c r="A265" t="s">
        <v>259</v>
      </c>
      <c r="B265" t="s">
        <v>241</v>
      </c>
      <c r="C265">
        <v>2021</v>
      </c>
      <c r="D265">
        <v>82</v>
      </c>
      <c r="E265">
        <v>2</v>
      </c>
      <c r="F265" t="s">
        <v>126</v>
      </c>
      <c r="G265" t="s">
        <v>126</v>
      </c>
      <c r="H265" s="2" t="s">
        <v>209</v>
      </c>
      <c r="I265" s="2" t="s">
        <v>209</v>
      </c>
      <c r="J265" t="s">
        <v>209</v>
      </c>
      <c r="K265" t="s">
        <v>209</v>
      </c>
      <c r="L265" t="s">
        <v>572</v>
      </c>
    </row>
    <row r="266" spans="1:14" x14ac:dyDescent="0.25">
      <c r="A266" t="s">
        <v>260</v>
      </c>
      <c r="B266" t="s">
        <v>241</v>
      </c>
      <c r="C266">
        <v>2021</v>
      </c>
      <c r="D266">
        <v>82</v>
      </c>
      <c r="E266">
        <v>2</v>
      </c>
      <c r="F266" t="s">
        <v>126</v>
      </c>
      <c r="G266" t="s">
        <v>126</v>
      </c>
      <c r="H266" t="s">
        <v>126</v>
      </c>
      <c r="I266" s="2" t="s">
        <v>209</v>
      </c>
      <c r="J266" t="s">
        <v>209</v>
      </c>
      <c r="K266" t="s">
        <v>209</v>
      </c>
      <c r="L266" t="s">
        <v>625</v>
      </c>
    </row>
    <row r="267" spans="1:14" x14ac:dyDescent="0.25">
      <c r="A267" t="s">
        <v>261</v>
      </c>
      <c r="B267" t="s">
        <v>241</v>
      </c>
      <c r="C267">
        <v>2021</v>
      </c>
      <c r="D267">
        <v>82</v>
      </c>
      <c r="E267">
        <v>3</v>
      </c>
      <c r="F267" t="s">
        <v>126</v>
      </c>
      <c r="G267" t="s">
        <v>126</v>
      </c>
      <c r="H267" s="2" t="s">
        <v>209</v>
      </c>
      <c r="I267" s="2" t="s">
        <v>209</v>
      </c>
      <c r="J267" t="s">
        <v>209</v>
      </c>
      <c r="K267" t="s">
        <v>209</v>
      </c>
      <c r="L267" t="s">
        <v>624</v>
      </c>
    </row>
    <row r="268" spans="1:14" x14ac:dyDescent="0.25">
      <c r="A268" t="s">
        <v>262</v>
      </c>
      <c r="B268" t="s">
        <v>241</v>
      </c>
      <c r="C268">
        <v>2021</v>
      </c>
      <c r="D268">
        <v>82</v>
      </c>
      <c r="E268">
        <v>3</v>
      </c>
      <c r="F268" t="s">
        <v>109</v>
      </c>
      <c r="G268" t="s">
        <v>126</v>
      </c>
      <c r="H268" s="2" t="s">
        <v>209</v>
      </c>
      <c r="I268" s="2" t="s">
        <v>209</v>
      </c>
      <c r="J268" t="s">
        <v>209</v>
      </c>
      <c r="K268" t="s">
        <v>209</v>
      </c>
    </row>
    <row r="269" spans="1:14" x14ac:dyDescent="0.25">
      <c r="A269" t="s">
        <v>263</v>
      </c>
      <c r="B269" t="s">
        <v>241</v>
      </c>
      <c r="C269">
        <v>2021</v>
      </c>
      <c r="D269">
        <v>82</v>
      </c>
      <c r="E269">
        <v>3</v>
      </c>
      <c r="F269" t="s">
        <v>126</v>
      </c>
      <c r="G269" t="s">
        <v>126</v>
      </c>
      <c r="H269" s="2" t="s">
        <v>209</v>
      </c>
      <c r="I269" s="2" t="s">
        <v>209</v>
      </c>
      <c r="J269" t="s">
        <v>209</v>
      </c>
      <c r="K269" t="s">
        <v>209</v>
      </c>
      <c r="L269" t="s">
        <v>626</v>
      </c>
    </row>
    <row r="270" spans="1:14" x14ac:dyDescent="0.25">
      <c r="A270" t="s">
        <v>264</v>
      </c>
      <c r="B270" t="s">
        <v>241</v>
      </c>
      <c r="C270">
        <v>2021</v>
      </c>
      <c r="D270">
        <v>82</v>
      </c>
      <c r="E270">
        <v>3</v>
      </c>
      <c r="F270" t="s">
        <v>126</v>
      </c>
      <c r="G270" t="s">
        <v>126</v>
      </c>
      <c r="H270" s="2" t="s">
        <v>209</v>
      </c>
      <c r="I270" s="2" t="s">
        <v>209</v>
      </c>
      <c r="J270" t="s">
        <v>209</v>
      </c>
      <c r="K270" t="s">
        <v>209</v>
      </c>
      <c r="L270" t="s">
        <v>626</v>
      </c>
    </row>
    <row r="271" spans="1:14" x14ac:dyDescent="0.25">
      <c r="A271" t="s">
        <v>265</v>
      </c>
      <c r="B271" t="s">
        <v>241</v>
      </c>
      <c r="C271">
        <v>2021</v>
      </c>
      <c r="D271">
        <v>82</v>
      </c>
      <c r="E271">
        <v>3</v>
      </c>
      <c r="F271" t="s">
        <v>126</v>
      </c>
      <c r="G271" t="s">
        <v>126</v>
      </c>
      <c r="H271" s="2" t="s">
        <v>209</v>
      </c>
      <c r="I271" s="2" t="s">
        <v>209</v>
      </c>
      <c r="J271" t="s">
        <v>209</v>
      </c>
      <c r="K271" t="s">
        <v>209</v>
      </c>
      <c r="L271" t="s">
        <v>626</v>
      </c>
    </row>
    <row r="272" spans="1:14" x14ac:dyDescent="0.25">
      <c r="A272" t="s">
        <v>266</v>
      </c>
      <c r="B272" t="s">
        <v>241</v>
      </c>
      <c r="C272">
        <v>2021</v>
      </c>
      <c r="D272">
        <v>82</v>
      </c>
      <c r="E272">
        <v>3</v>
      </c>
      <c r="F272" t="s">
        <v>126</v>
      </c>
      <c r="G272" t="s">
        <v>126</v>
      </c>
      <c r="H272" s="2" t="s">
        <v>209</v>
      </c>
      <c r="I272" s="2" t="s">
        <v>209</v>
      </c>
      <c r="J272" t="s">
        <v>209</v>
      </c>
      <c r="K272" t="s">
        <v>209</v>
      </c>
      <c r="L272" t="s">
        <v>627</v>
      </c>
    </row>
    <row r="273" spans="1:14" x14ac:dyDescent="0.25">
      <c r="A273" t="s">
        <v>267</v>
      </c>
      <c r="B273" t="s">
        <v>241</v>
      </c>
      <c r="C273">
        <v>2021</v>
      </c>
      <c r="D273">
        <v>82</v>
      </c>
      <c r="E273">
        <v>3</v>
      </c>
      <c r="F273" t="s">
        <v>126</v>
      </c>
      <c r="G273" t="s">
        <v>126</v>
      </c>
      <c r="H273" t="s">
        <v>109</v>
      </c>
      <c r="I273" t="s">
        <v>109</v>
      </c>
      <c r="J273" t="s">
        <v>126</v>
      </c>
      <c r="K273" t="s">
        <v>126</v>
      </c>
      <c r="L273" t="s">
        <v>629</v>
      </c>
      <c r="M273" t="s">
        <v>628</v>
      </c>
      <c r="N273" t="s">
        <v>209</v>
      </c>
    </row>
    <row r="274" spans="1:14" x14ac:dyDescent="0.25">
      <c r="A274" t="s">
        <v>268</v>
      </c>
      <c r="B274" t="s">
        <v>241</v>
      </c>
      <c r="C274">
        <v>2021</v>
      </c>
      <c r="D274">
        <v>82</v>
      </c>
      <c r="E274">
        <v>3</v>
      </c>
      <c r="F274" t="s">
        <v>109</v>
      </c>
      <c r="G274" t="s">
        <v>126</v>
      </c>
      <c r="H274" s="2" t="s">
        <v>209</v>
      </c>
      <c r="I274" s="2" t="s">
        <v>209</v>
      </c>
      <c r="J274" t="s">
        <v>209</v>
      </c>
      <c r="K274" t="s">
        <v>209</v>
      </c>
    </row>
    <row r="275" spans="1:14" x14ac:dyDescent="0.25">
      <c r="A275" t="s">
        <v>269</v>
      </c>
      <c r="B275" t="s">
        <v>241</v>
      </c>
      <c r="C275">
        <v>2021</v>
      </c>
      <c r="D275">
        <v>82</v>
      </c>
      <c r="E275">
        <v>3</v>
      </c>
      <c r="F275" t="s">
        <v>126</v>
      </c>
      <c r="G275" t="s">
        <v>126</v>
      </c>
      <c r="H275" t="s">
        <v>126</v>
      </c>
      <c r="I275" s="2" t="s">
        <v>209</v>
      </c>
      <c r="J275" t="s">
        <v>209</v>
      </c>
      <c r="K275" t="s">
        <v>209</v>
      </c>
      <c r="L275" t="s">
        <v>592</v>
      </c>
    </row>
    <row r="276" spans="1:14" x14ac:dyDescent="0.25">
      <c r="A276" t="s">
        <v>270</v>
      </c>
      <c r="B276" t="s">
        <v>241</v>
      </c>
      <c r="C276">
        <v>2021</v>
      </c>
      <c r="D276">
        <v>82</v>
      </c>
      <c r="E276">
        <v>3</v>
      </c>
      <c r="F276" t="s">
        <v>126</v>
      </c>
      <c r="G276" t="s">
        <v>126</v>
      </c>
      <c r="H276" s="2" t="s">
        <v>209</v>
      </c>
      <c r="I276" s="2" t="s">
        <v>209</v>
      </c>
      <c r="J276" t="s">
        <v>209</v>
      </c>
      <c r="K276" t="s">
        <v>209</v>
      </c>
      <c r="L276" t="s">
        <v>626</v>
      </c>
    </row>
    <row r="277" spans="1:14" x14ac:dyDescent="0.25">
      <c r="A277" t="s">
        <v>271</v>
      </c>
      <c r="B277" t="s">
        <v>241</v>
      </c>
      <c r="C277">
        <v>2021</v>
      </c>
      <c r="D277">
        <v>82</v>
      </c>
      <c r="E277">
        <v>3</v>
      </c>
      <c r="F277" t="s">
        <v>109</v>
      </c>
      <c r="G277" t="s">
        <v>126</v>
      </c>
      <c r="H277" s="2" t="s">
        <v>209</v>
      </c>
      <c r="I277" s="2" t="s">
        <v>209</v>
      </c>
      <c r="J277" t="s">
        <v>209</v>
      </c>
      <c r="K277" t="s">
        <v>209</v>
      </c>
    </row>
    <row r="278" spans="1:14" x14ac:dyDescent="0.25">
      <c r="A278" t="s">
        <v>272</v>
      </c>
      <c r="B278" t="s">
        <v>241</v>
      </c>
      <c r="C278">
        <v>2021</v>
      </c>
      <c r="D278">
        <v>82</v>
      </c>
      <c r="E278">
        <v>3</v>
      </c>
      <c r="F278" t="s">
        <v>109</v>
      </c>
      <c r="G278" t="s">
        <v>126</v>
      </c>
      <c r="H278" s="2" t="s">
        <v>209</v>
      </c>
      <c r="I278" s="2" t="s">
        <v>209</v>
      </c>
      <c r="J278" t="s">
        <v>209</v>
      </c>
      <c r="K278" t="s">
        <v>209</v>
      </c>
    </row>
    <row r="279" spans="1:14" x14ac:dyDescent="0.25">
      <c r="A279" t="s">
        <v>273</v>
      </c>
      <c r="B279" t="s">
        <v>241</v>
      </c>
      <c r="C279">
        <v>2021</v>
      </c>
      <c r="D279">
        <v>82</v>
      </c>
      <c r="E279">
        <v>3</v>
      </c>
      <c r="F279" t="s">
        <v>126</v>
      </c>
      <c r="G279" t="s">
        <v>126</v>
      </c>
      <c r="H279" s="2" t="s">
        <v>209</v>
      </c>
      <c r="I279" s="2" t="s">
        <v>209</v>
      </c>
      <c r="J279" t="s">
        <v>209</v>
      </c>
      <c r="K279" t="s">
        <v>209</v>
      </c>
      <c r="L279" t="s">
        <v>626</v>
      </c>
    </row>
    <row r="280" spans="1:14" x14ac:dyDescent="0.25">
      <c r="A280" t="s">
        <v>274</v>
      </c>
      <c r="B280" t="s">
        <v>241</v>
      </c>
      <c r="C280">
        <v>2021</v>
      </c>
      <c r="D280">
        <v>82</v>
      </c>
      <c r="E280">
        <v>3</v>
      </c>
      <c r="F280" t="s">
        <v>126</v>
      </c>
      <c r="G280" t="s">
        <v>126</v>
      </c>
      <c r="H280" t="s">
        <v>126</v>
      </c>
      <c r="I280" s="2" t="s">
        <v>209</v>
      </c>
      <c r="J280" t="s">
        <v>209</v>
      </c>
      <c r="K280" t="s">
        <v>209</v>
      </c>
      <c r="L280" t="s">
        <v>592</v>
      </c>
    </row>
    <row r="281" spans="1:14" x14ac:dyDescent="0.25">
      <c r="A281" t="s">
        <v>275</v>
      </c>
      <c r="B281" t="s">
        <v>241</v>
      </c>
      <c r="C281">
        <v>2021</v>
      </c>
      <c r="D281">
        <v>82</v>
      </c>
      <c r="E281">
        <v>4</v>
      </c>
      <c r="F281" t="s">
        <v>109</v>
      </c>
      <c r="G281" t="s">
        <v>126</v>
      </c>
      <c r="H281" s="2" t="s">
        <v>209</v>
      </c>
      <c r="I281" s="2" t="s">
        <v>209</v>
      </c>
      <c r="J281" t="s">
        <v>209</v>
      </c>
      <c r="K281" t="s">
        <v>209</v>
      </c>
    </row>
    <row r="282" spans="1:14" x14ac:dyDescent="0.25">
      <c r="A282" t="s">
        <v>276</v>
      </c>
      <c r="B282" t="s">
        <v>241</v>
      </c>
      <c r="C282">
        <v>2021</v>
      </c>
      <c r="D282">
        <v>82</v>
      </c>
      <c r="E282">
        <v>4</v>
      </c>
      <c r="F282" t="s">
        <v>126</v>
      </c>
      <c r="G282" t="s">
        <v>126</v>
      </c>
      <c r="H282" t="s">
        <v>126</v>
      </c>
      <c r="I282" s="2" t="s">
        <v>209</v>
      </c>
      <c r="J282" t="s">
        <v>209</v>
      </c>
      <c r="K282" t="s">
        <v>209</v>
      </c>
      <c r="L282" t="s">
        <v>592</v>
      </c>
    </row>
    <row r="283" spans="1:14" x14ac:dyDescent="0.25">
      <c r="A283" t="s">
        <v>277</v>
      </c>
      <c r="B283" t="s">
        <v>241</v>
      </c>
      <c r="C283">
        <v>2021</v>
      </c>
      <c r="D283">
        <v>82</v>
      </c>
      <c r="E283">
        <v>4</v>
      </c>
      <c r="F283" t="s">
        <v>109</v>
      </c>
      <c r="G283" t="s">
        <v>126</v>
      </c>
      <c r="H283" s="2" t="s">
        <v>209</v>
      </c>
      <c r="I283" s="2" t="s">
        <v>209</v>
      </c>
      <c r="J283" t="s">
        <v>209</v>
      </c>
      <c r="K283" t="s">
        <v>209</v>
      </c>
    </row>
    <row r="284" spans="1:14" x14ac:dyDescent="0.25">
      <c r="A284" t="s">
        <v>278</v>
      </c>
      <c r="B284" t="s">
        <v>241</v>
      </c>
      <c r="C284">
        <v>2021</v>
      </c>
      <c r="D284">
        <v>82</v>
      </c>
      <c r="E284">
        <v>4</v>
      </c>
      <c r="F284" t="s">
        <v>109</v>
      </c>
      <c r="G284" t="s">
        <v>126</v>
      </c>
      <c r="H284" s="2" t="s">
        <v>209</v>
      </c>
      <c r="I284" s="2" t="s">
        <v>209</v>
      </c>
      <c r="J284" t="s">
        <v>209</v>
      </c>
      <c r="K284" t="s">
        <v>209</v>
      </c>
    </row>
    <row r="285" spans="1:14" x14ac:dyDescent="0.25">
      <c r="A285" t="s">
        <v>279</v>
      </c>
      <c r="B285" t="s">
        <v>241</v>
      </c>
      <c r="C285">
        <v>2021</v>
      </c>
      <c r="D285">
        <v>82</v>
      </c>
      <c r="E285">
        <v>4</v>
      </c>
      <c r="F285" t="s">
        <v>126</v>
      </c>
      <c r="G285" t="s">
        <v>126</v>
      </c>
      <c r="H285" t="s">
        <v>126</v>
      </c>
      <c r="I285" s="2" t="s">
        <v>209</v>
      </c>
      <c r="J285" t="s">
        <v>209</v>
      </c>
      <c r="K285" t="s">
        <v>209</v>
      </c>
      <c r="L285" t="s">
        <v>592</v>
      </c>
    </row>
    <row r="286" spans="1:14" x14ac:dyDescent="0.25">
      <c r="A286" t="s">
        <v>280</v>
      </c>
      <c r="B286" t="s">
        <v>241</v>
      </c>
      <c r="C286">
        <v>2021</v>
      </c>
      <c r="D286">
        <v>82</v>
      </c>
      <c r="E286">
        <v>4</v>
      </c>
      <c r="F286" t="s">
        <v>126</v>
      </c>
      <c r="G286" t="s">
        <v>126</v>
      </c>
      <c r="H286" t="s">
        <v>126</v>
      </c>
      <c r="I286" s="2" t="s">
        <v>209</v>
      </c>
      <c r="J286" t="s">
        <v>209</v>
      </c>
      <c r="K286" t="s">
        <v>209</v>
      </c>
      <c r="L286" t="s">
        <v>592</v>
      </c>
    </row>
    <row r="287" spans="1:14" x14ac:dyDescent="0.25">
      <c r="A287" t="s">
        <v>281</v>
      </c>
      <c r="B287" t="s">
        <v>241</v>
      </c>
      <c r="C287">
        <v>2021</v>
      </c>
      <c r="D287">
        <v>82</v>
      </c>
      <c r="E287">
        <v>4</v>
      </c>
      <c r="F287" t="s">
        <v>109</v>
      </c>
      <c r="G287" t="s">
        <v>126</v>
      </c>
      <c r="H287" s="2" t="s">
        <v>209</v>
      </c>
      <c r="I287" s="2" t="s">
        <v>209</v>
      </c>
      <c r="J287" t="s">
        <v>209</v>
      </c>
      <c r="K287" t="s">
        <v>209</v>
      </c>
    </row>
    <row r="288" spans="1:14" x14ac:dyDescent="0.25">
      <c r="A288" t="s">
        <v>282</v>
      </c>
      <c r="B288" t="s">
        <v>241</v>
      </c>
      <c r="C288">
        <v>2021</v>
      </c>
      <c r="D288">
        <v>82</v>
      </c>
      <c r="E288">
        <v>4</v>
      </c>
      <c r="F288" t="s">
        <v>109</v>
      </c>
      <c r="G288" t="s">
        <v>126</v>
      </c>
      <c r="H288" s="2" t="s">
        <v>209</v>
      </c>
      <c r="I288" s="2" t="s">
        <v>209</v>
      </c>
      <c r="J288" t="s">
        <v>209</v>
      </c>
      <c r="K288" t="s">
        <v>209</v>
      </c>
    </row>
    <row r="289" spans="1:12" x14ac:dyDescent="0.25">
      <c r="A289" t="s">
        <v>283</v>
      </c>
      <c r="B289" t="s">
        <v>241</v>
      </c>
      <c r="C289">
        <v>2021</v>
      </c>
      <c r="D289">
        <v>82</v>
      </c>
      <c r="E289">
        <v>4</v>
      </c>
      <c r="F289" t="s">
        <v>126</v>
      </c>
      <c r="G289" t="s">
        <v>126</v>
      </c>
      <c r="H289" t="s">
        <v>126</v>
      </c>
      <c r="I289" s="2" t="s">
        <v>209</v>
      </c>
      <c r="J289" t="s">
        <v>209</v>
      </c>
      <c r="K289" t="s">
        <v>209</v>
      </c>
      <c r="L289" t="s">
        <v>592</v>
      </c>
    </row>
    <row r="290" spans="1:12" x14ac:dyDescent="0.25">
      <c r="A290" t="s">
        <v>285</v>
      </c>
      <c r="B290" t="s">
        <v>284</v>
      </c>
      <c r="C290">
        <v>2021</v>
      </c>
      <c r="D290">
        <v>33</v>
      </c>
      <c r="E290">
        <v>1</v>
      </c>
      <c r="F290" t="s">
        <v>109</v>
      </c>
      <c r="G290" t="s">
        <v>126</v>
      </c>
      <c r="H290" s="2" t="s">
        <v>209</v>
      </c>
      <c r="I290" s="2" t="s">
        <v>209</v>
      </c>
      <c r="J290" t="s">
        <v>209</v>
      </c>
      <c r="K290" t="s">
        <v>209</v>
      </c>
    </row>
    <row r="291" spans="1:12" x14ac:dyDescent="0.25">
      <c r="A291" t="s">
        <v>286</v>
      </c>
      <c r="B291" t="s">
        <v>284</v>
      </c>
      <c r="C291">
        <v>2021</v>
      </c>
      <c r="D291">
        <v>33</v>
      </c>
      <c r="E291">
        <v>1</v>
      </c>
      <c r="F291" t="s">
        <v>109</v>
      </c>
      <c r="G291" t="s">
        <v>126</v>
      </c>
      <c r="H291" s="2" t="s">
        <v>209</v>
      </c>
      <c r="I291" s="2" t="s">
        <v>209</v>
      </c>
      <c r="J291" t="s">
        <v>209</v>
      </c>
      <c r="K291" t="s">
        <v>209</v>
      </c>
    </row>
    <row r="292" spans="1:12" x14ac:dyDescent="0.25">
      <c r="A292" t="s">
        <v>287</v>
      </c>
      <c r="B292" t="s">
        <v>284</v>
      </c>
      <c r="C292">
        <v>2021</v>
      </c>
      <c r="D292">
        <v>33</v>
      </c>
      <c r="E292">
        <v>1</v>
      </c>
      <c r="F292" t="s">
        <v>126</v>
      </c>
      <c r="G292" t="s">
        <v>126</v>
      </c>
      <c r="H292" t="s">
        <v>126</v>
      </c>
      <c r="I292" s="2" t="s">
        <v>209</v>
      </c>
      <c r="J292" t="s">
        <v>209</v>
      </c>
      <c r="K292" t="s">
        <v>209</v>
      </c>
      <c r="L292" t="s">
        <v>592</v>
      </c>
    </row>
    <row r="293" spans="1:12" x14ac:dyDescent="0.25">
      <c r="A293" t="s">
        <v>288</v>
      </c>
      <c r="B293" t="s">
        <v>284</v>
      </c>
      <c r="C293">
        <v>2021</v>
      </c>
      <c r="D293">
        <v>33</v>
      </c>
      <c r="E293">
        <v>1</v>
      </c>
      <c r="F293" t="s">
        <v>126</v>
      </c>
      <c r="G293" t="s">
        <v>126</v>
      </c>
      <c r="H293" t="s">
        <v>126</v>
      </c>
      <c r="I293" s="2" t="s">
        <v>209</v>
      </c>
      <c r="J293" t="s">
        <v>209</v>
      </c>
      <c r="K293" t="s">
        <v>209</v>
      </c>
      <c r="L293" t="s">
        <v>596</v>
      </c>
    </row>
    <row r="294" spans="1:12" x14ac:dyDescent="0.25">
      <c r="A294" t="s">
        <v>289</v>
      </c>
      <c r="B294" t="s">
        <v>284</v>
      </c>
      <c r="C294">
        <v>2021</v>
      </c>
      <c r="D294">
        <v>33</v>
      </c>
      <c r="E294">
        <v>1</v>
      </c>
      <c r="F294" t="s">
        <v>109</v>
      </c>
      <c r="G294" t="s">
        <v>126</v>
      </c>
      <c r="H294" s="2" t="s">
        <v>209</v>
      </c>
      <c r="I294" s="2" t="s">
        <v>209</v>
      </c>
      <c r="J294" t="s">
        <v>209</v>
      </c>
      <c r="K294" t="s">
        <v>209</v>
      </c>
    </row>
    <row r="295" spans="1:12" x14ac:dyDescent="0.25">
      <c r="A295" t="s">
        <v>290</v>
      </c>
      <c r="B295" t="s">
        <v>284</v>
      </c>
      <c r="C295">
        <v>2021</v>
      </c>
      <c r="D295">
        <v>33</v>
      </c>
      <c r="E295">
        <v>1</v>
      </c>
      <c r="F295" t="s">
        <v>109</v>
      </c>
      <c r="G295" t="s">
        <v>126</v>
      </c>
      <c r="H295" s="2" t="s">
        <v>209</v>
      </c>
      <c r="I295" s="2" t="s">
        <v>209</v>
      </c>
      <c r="J295" t="s">
        <v>209</v>
      </c>
      <c r="K295" t="s">
        <v>209</v>
      </c>
    </row>
    <row r="296" spans="1:12" x14ac:dyDescent="0.25">
      <c r="A296" t="s">
        <v>291</v>
      </c>
      <c r="B296" t="s">
        <v>284</v>
      </c>
      <c r="C296">
        <v>2021</v>
      </c>
      <c r="D296">
        <v>33</v>
      </c>
      <c r="E296">
        <v>1</v>
      </c>
      <c r="F296" t="s">
        <v>109</v>
      </c>
      <c r="G296" t="s">
        <v>126</v>
      </c>
      <c r="H296" s="2" t="s">
        <v>209</v>
      </c>
      <c r="I296" s="2" t="s">
        <v>209</v>
      </c>
      <c r="J296" t="s">
        <v>209</v>
      </c>
      <c r="K296" t="s">
        <v>209</v>
      </c>
    </row>
    <row r="297" spans="1:12" x14ac:dyDescent="0.25">
      <c r="A297" t="s">
        <v>292</v>
      </c>
      <c r="B297" t="s">
        <v>284</v>
      </c>
      <c r="C297">
        <v>2021</v>
      </c>
      <c r="D297">
        <v>33</v>
      </c>
      <c r="E297">
        <v>1</v>
      </c>
      <c r="F297" t="s">
        <v>109</v>
      </c>
      <c r="G297" t="s">
        <v>126</v>
      </c>
      <c r="H297" s="2" t="s">
        <v>209</v>
      </c>
      <c r="I297" s="2" t="s">
        <v>209</v>
      </c>
      <c r="J297" t="s">
        <v>209</v>
      </c>
      <c r="K297" t="s">
        <v>209</v>
      </c>
    </row>
    <row r="298" spans="1:12" x14ac:dyDescent="0.25">
      <c r="A298" t="s">
        <v>293</v>
      </c>
      <c r="B298" t="s">
        <v>284</v>
      </c>
      <c r="C298">
        <v>2021</v>
      </c>
      <c r="D298">
        <v>33</v>
      </c>
      <c r="E298">
        <v>1</v>
      </c>
      <c r="F298" t="s">
        <v>126</v>
      </c>
      <c r="G298" t="s">
        <v>126</v>
      </c>
      <c r="H298" t="s">
        <v>126</v>
      </c>
      <c r="I298" s="2" t="s">
        <v>209</v>
      </c>
      <c r="J298" t="s">
        <v>209</v>
      </c>
      <c r="K298" t="s">
        <v>209</v>
      </c>
      <c r="L298" t="s">
        <v>592</v>
      </c>
    </row>
    <row r="299" spans="1:12" x14ac:dyDescent="0.25">
      <c r="A299" t="s">
        <v>294</v>
      </c>
      <c r="B299" t="s">
        <v>284</v>
      </c>
      <c r="C299">
        <v>2021</v>
      </c>
      <c r="D299">
        <v>33</v>
      </c>
      <c r="E299">
        <v>1</v>
      </c>
      <c r="F299" t="s">
        <v>109</v>
      </c>
      <c r="G299" t="s">
        <v>126</v>
      </c>
      <c r="H299" s="2" t="s">
        <v>209</v>
      </c>
      <c r="I299" s="2" t="s">
        <v>209</v>
      </c>
      <c r="J299" t="s">
        <v>209</v>
      </c>
      <c r="K299" t="s">
        <v>209</v>
      </c>
    </row>
    <row r="300" spans="1:12" x14ac:dyDescent="0.25">
      <c r="A300" t="s">
        <v>295</v>
      </c>
      <c r="B300" t="s">
        <v>284</v>
      </c>
      <c r="C300">
        <v>2021</v>
      </c>
      <c r="D300">
        <v>33</v>
      </c>
      <c r="E300">
        <v>1</v>
      </c>
      <c r="F300" t="s">
        <v>126</v>
      </c>
      <c r="G300" t="s">
        <v>126</v>
      </c>
      <c r="H300" t="s">
        <v>126</v>
      </c>
      <c r="I300" s="2" t="s">
        <v>209</v>
      </c>
      <c r="J300" t="s">
        <v>209</v>
      </c>
      <c r="K300" t="s">
        <v>209</v>
      </c>
      <c r="L300" t="s">
        <v>592</v>
      </c>
    </row>
    <row r="301" spans="1:12" x14ac:dyDescent="0.25">
      <c r="A301" t="s">
        <v>296</v>
      </c>
      <c r="B301" t="s">
        <v>284</v>
      </c>
      <c r="C301">
        <v>2021</v>
      </c>
      <c r="D301">
        <v>33</v>
      </c>
      <c r="E301">
        <v>1</v>
      </c>
      <c r="F301" t="s">
        <v>126</v>
      </c>
      <c r="G301" t="s">
        <v>126</v>
      </c>
      <c r="H301" t="s">
        <v>126</v>
      </c>
      <c r="I301" s="2" t="s">
        <v>209</v>
      </c>
      <c r="J301" t="s">
        <v>209</v>
      </c>
      <c r="K301" t="s">
        <v>209</v>
      </c>
      <c r="L301" t="s">
        <v>597</v>
      </c>
    </row>
    <row r="302" spans="1:12" x14ac:dyDescent="0.25">
      <c r="A302" t="s">
        <v>297</v>
      </c>
      <c r="B302" t="s">
        <v>284</v>
      </c>
      <c r="C302">
        <v>2021</v>
      </c>
      <c r="D302">
        <v>33</v>
      </c>
      <c r="E302">
        <v>2</v>
      </c>
      <c r="F302" t="s">
        <v>126</v>
      </c>
      <c r="G302" t="s">
        <v>126</v>
      </c>
      <c r="H302" t="s">
        <v>126</v>
      </c>
      <c r="I302" s="2" t="s">
        <v>209</v>
      </c>
      <c r="J302" t="s">
        <v>209</v>
      </c>
      <c r="K302" t="s">
        <v>209</v>
      </c>
      <c r="L302" t="s">
        <v>600</v>
      </c>
    </row>
    <row r="303" spans="1:12" x14ac:dyDescent="0.25">
      <c r="A303" t="s">
        <v>298</v>
      </c>
      <c r="B303" t="s">
        <v>284</v>
      </c>
      <c r="C303">
        <v>2021</v>
      </c>
      <c r="D303">
        <v>33</v>
      </c>
      <c r="E303">
        <v>2</v>
      </c>
      <c r="F303" t="s">
        <v>126</v>
      </c>
      <c r="G303" t="s">
        <v>126</v>
      </c>
      <c r="H303" t="s">
        <v>126</v>
      </c>
      <c r="I303" s="2" t="s">
        <v>209</v>
      </c>
      <c r="J303" t="s">
        <v>209</v>
      </c>
      <c r="K303" t="s">
        <v>209</v>
      </c>
      <c r="L303" t="s">
        <v>592</v>
      </c>
    </row>
    <row r="304" spans="1:12" x14ac:dyDescent="0.25">
      <c r="A304" t="s">
        <v>299</v>
      </c>
      <c r="B304" t="s">
        <v>284</v>
      </c>
      <c r="C304">
        <v>2021</v>
      </c>
      <c r="D304">
        <v>33</v>
      </c>
      <c r="E304">
        <v>2</v>
      </c>
      <c r="F304" t="s">
        <v>126</v>
      </c>
      <c r="G304" t="s">
        <v>126</v>
      </c>
      <c r="H304" t="s">
        <v>126</v>
      </c>
      <c r="I304" s="2" t="s">
        <v>209</v>
      </c>
      <c r="J304" t="s">
        <v>209</v>
      </c>
      <c r="K304" t="s">
        <v>209</v>
      </c>
      <c r="L304" t="s">
        <v>592</v>
      </c>
    </row>
    <row r="305" spans="1:12" x14ac:dyDescent="0.25">
      <c r="A305" t="s">
        <v>300</v>
      </c>
      <c r="B305" t="s">
        <v>284</v>
      </c>
      <c r="C305">
        <v>2021</v>
      </c>
      <c r="D305">
        <v>33</v>
      </c>
      <c r="E305">
        <v>2</v>
      </c>
      <c r="F305" t="s">
        <v>126</v>
      </c>
      <c r="G305" t="s">
        <v>126</v>
      </c>
      <c r="H305" t="s">
        <v>126</v>
      </c>
      <c r="I305" s="2" t="s">
        <v>209</v>
      </c>
      <c r="J305" t="s">
        <v>209</v>
      </c>
      <c r="K305" t="s">
        <v>209</v>
      </c>
      <c r="L305" t="s">
        <v>598</v>
      </c>
    </row>
    <row r="306" spans="1:12" x14ac:dyDescent="0.25">
      <c r="A306" t="s">
        <v>301</v>
      </c>
      <c r="B306" t="s">
        <v>284</v>
      </c>
      <c r="C306">
        <v>2021</v>
      </c>
      <c r="D306">
        <v>33</v>
      </c>
      <c r="E306">
        <v>2</v>
      </c>
      <c r="F306" t="s">
        <v>126</v>
      </c>
      <c r="G306" t="s">
        <v>126</v>
      </c>
      <c r="H306" t="s">
        <v>126</v>
      </c>
      <c r="I306" s="2" t="s">
        <v>209</v>
      </c>
      <c r="J306" t="s">
        <v>209</v>
      </c>
      <c r="K306" t="s">
        <v>209</v>
      </c>
      <c r="L306" t="s">
        <v>592</v>
      </c>
    </row>
    <row r="307" spans="1:12" x14ac:dyDescent="0.25">
      <c r="A307" t="s">
        <v>302</v>
      </c>
      <c r="B307" t="s">
        <v>284</v>
      </c>
      <c r="C307">
        <v>2021</v>
      </c>
      <c r="D307">
        <v>33</v>
      </c>
      <c r="E307">
        <v>2</v>
      </c>
      <c r="F307" t="s">
        <v>126</v>
      </c>
      <c r="G307" t="s">
        <v>126</v>
      </c>
      <c r="H307" t="s">
        <v>109</v>
      </c>
      <c r="I307" t="s">
        <v>126</v>
      </c>
      <c r="J307" t="s">
        <v>126</v>
      </c>
      <c r="K307" t="s">
        <v>126</v>
      </c>
      <c r="L307" t="s">
        <v>599</v>
      </c>
    </row>
    <row r="308" spans="1:12" x14ac:dyDescent="0.25">
      <c r="A308" t="s">
        <v>303</v>
      </c>
      <c r="B308" t="s">
        <v>284</v>
      </c>
      <c r="C308">
        <v>2021</v>
      </c>
      <c r="D308">
        <v>33</v>
      </c>
      <c r="E308">
        <v>2</v>
      </c>
      <c r="F308" t="s">
        <v>126</v>
      </c>
      <c r="G308" t="s">
        <v>126</v>
      </c>
      <c r="H308" t="s">
        <v>126</v>
      </c>
      <c r="I308" s="2" t="s">
        <v>209</v>
      </c>
      <c r="J308" t="s">
        <v>209</v>
      </c>
      <c r="K308" t="s">
        <v>209</v>
      </c>
      <c r="L308" t="s">
        <v>592</v>
      </c>
    </row>
    <row r="309" spans="1:12" x14ac:dyDescent="0.25">
      <c r="A309" t="s">
        <v>304</v>
      </c>
      <c r="B309" t="s">
        <v>284</v>
      </c>
      <c r="C309">
        <v>2021</v>
      </c>
      <c r="D309">
        <v>33</v>
      </c>
      <c r="E309">
        <v>2</v>
      </c>
      <c r="F309" t="s">
        <v>126</v>
      </c>
      <c r="G309" t="s">
        <v>126</v>
      </c>
      <c r="H309" t="s">
        <v>126</v>
      </c>
      <c r="I309" s="2" t="s">
        <v>209</v>
      </c>
      <c r="J309" t="s">
        <v>209</v>
      </c>
      <c r="K309" t="s">
        <v>209</v>
      </c>
      <c r="L309" t="s">
        <v>592</v>
      </c>
    </row>
    <row r="310" spans="1:12" x14ac:dyDescent="0.25">
      <c r="A310" t="s">
        <v>305</v>
      </c>
      <c r="B310" t="s">
        <v>284</v>
      </c>
      <c r="C310">
        <v>2021</v>
      </c>
      <c r="D310">
        <v>33</v>
      </c>
      <c r="E310">
        <v>2</v>
      </c>
      <c r="F310" t="s">
        <v>126</v>
      </c>
      <c r="G310" t="s">
        <v>109</v>
      </c>
      <c r="H310" t="s">
        <v>126</v>
      </c>
      <c r="I310" s="2" t="s">
        <v>209</v>
      </c>
      <c r="J310" t="s">
        <v>209</v>
      </c>
      <c r="K310" t="s">
        <v>209</v>
      </c>
      <c r="L310" t="s">
        <v>592</v>
      </c>
    </row>
    <row r="311" spans="1:12" x14ac:dyDescent="0.25">
      <c r="A311" t="s">
        <v>306</v>
      </c>
      <c r="B311" t="s">
        <v>284</v>
      </c>
      <c r="C311">
        <v>2021</v>
      </c>
      <c r="D311">
        <v>33</v>
      </c>
      <c r="E311">
        <v>2</v>
      </c>
      <c r="F311" t="s">
        <v>126</v>
      </c>
      <c r="G311" t="s">
        <v>126</v>
      </c>
      <c r="H311" t="s">
        <v>126</v>
      </c>
      <c r="I311" s="2" t="s">
        <v>209</v>
      </c>
      <c r="J311" t="s">
        <v>209</v>
      </c>
      <c r="K311" t="s">
        <v>209</v>
      </c>
      <c r="L311" t="s">
        <v>592</v>
      </c>
    </row>
    <row r="312" spans="1:12" x14ac:dyDescent="0.25">
      <c r="A312" t="s">
        <v>307</v>
      </c>
      <c r="B312" t="s">
        <v>284</v>
      </c>
      <c r="C312">
        <v>2021</v>
      </c>
      <c r="D312">
        <v>33</v>
      </c>
      <c r="E312">
        <v>2</v>
      </c>
      <c r="F312" t="s">
        <v>126</v>
      </c>
      <c r="G312" t="s">
        <v>126</v>
      </c>
      <c r="H312" t="s">
        <v>126</v>
      </c>
      <c r="I312" s="2" t="s">
        <v>209</v>
      </c>
      <c r="J312" t="s">
        <v>209</v>
      </c>
      <c r="K312" t="s">
        <v>209</v>
      </c>
      <c r="L312" t="s">
        <v>452</v>
      </c>
    </row>
    <row r="313" spans="1:12" x14ac:dyDescent="0.25">
      <c r="A313" t="s">
        <v>308</v>
      </c>
      <c r="B313" t="s">
        <v>284</v>
      </c>
      <c r="C313">
        <v>2021</v>
      </c>
      <c r="D313">
        <v>33</v>
      </c>
      <c r="E313">
        <v>3</v>
      </c>
      <c r="F313" t="s">
        <v>126</v>
      </c>
      <c r="G313" t="s">
        <v>126</v>
      </c>
      <c r="H313" t="s">
        <v>109</v>
      </c>
      <c r="I313" t="s">
        <v>126</v>
      </c>
      <c r="J313" t="s">
        <v>126</v>
      </c>
      <c r="K313" t="s">
        <v>126</v>
      </c>
      <c r="L313" t="s">
        <v>601</v>
      </c>
    </row>
    <row r="314" spans="1:12" x14ac:dyDescent="0.25">
      <c r="A314" t="s">
        <v>309</v>
      </c>
      <c r="B314" t="s">
        <v>284</v>
      </c>
      <c r="C314">
        <v>2021</v>
      </c>
      <c r="D314">
        <v>33</v>
      </c>
      <c r="E314">
        <v>3</v>
      </c>
      <c r="F314" t="s">
        <v>126</v>
      </c>
      <c r="G314" t="s">
        <v>126</v>
      </c>
      <c r="H314" t="s">
        <v>126</v>
      </c>
      <c r="I314" s="2" t="s">
        <v>209</v>
      </c>
      <c r="J314" t="s">
        <v>209</v>
      </c>
      <c r="K314" t="s">
        <v>209</v>
      </c>
      <c r="L314" t="s">
        <v>592</v>
      </c>
    </row>
    <row r="315" spans="1:12" x14ac:dyDescent="0.25">
      <c r="A315" t="s">
        <v>310</v>
      </c>
      <c r="B315" t="s">
        <v>284</v>
      </c>
      <c r="C315">
        <v>2021</v>
      </c>
      <c r="D315">
        <v>33</v>
      </c>
      <c r="E315">
        <v>3</v>
      </c>
      <c r="F315" t="s">
        <v>126</v>
      </c>
      <c r="G315" t="s">
        <v>126</v>
      </c>
      <c r="H315" t="s">
        <v>126</v>
      </c>
      <c r="I315" s="2" t="s">
        <v>209</v>
      </c>
      <c r="J315" t="s">
        <v>209</v>
      </c>
      <c r="K315" t="s">
        <v>209</v>
      </c>
      <c r="L315" t="s">
        <v>592</v>
      </c>
    </row>
    <row r="316" spans="1:12" x14ac:dyDescent="0.25">
      <c r="A316" t="s">
        <v>311</v>
      </c>
      <c r="B316" t="s">
        <v>284</v>
      </c>
      <c r="C316">
        <v>2021</v>
      </c>
      <c r="D316">
        <v>33</v>
      </c>
      <c r="E316">
        <v>3</v>
      </c>
      <c r="F316" t="s">
        <v>126</v>
      </c>
      <c r="G316" t="s">
        <v>126</v>
      </c>
      <c r="H316" t="s">
        <v>126</v>
      </c>
      <c r="I316" s="2" t="s">
        <v>209</v>
      </c>
      <c r="J316" t="s">
        <v>209</v>
      </c>
      <c r="K316" t="s">
        <v>209</v>
      </c>
      <c r="L316" t="s">
        <v>592</v>
      </c>
    </row>
    <row r="317" spans="1:12" x14ac:dyDescent="0.25">
      <c r="A317" t="s">
        <v>312</v>
      </c>
      <c r="B317" t="s">
        <v>284</v>
      </c>
      <c r="C317">
        <v>2021</v>
      </c>
      <c r="D317">
        <v>33</v>
      </c>
      <c r="E317">
        <v>3</v>
      </c>
      <c r="F317" t="s">
        <v>126</v>
      </c>
      <c r="G317" t="s">
        <v>126</v>
      </c>
      <c r="H317" t="s">
        <v>126</v>
      </c>
      <c r="I317" s="2" t="s">
        <v>209</v>
      </c>
      <c r="J317" t="s">
        <v>209</v>
      </c>
      <c r="K317" t="s">
        <v>209</v>
      </c>
      <c r="L317" t="s">
        <v>592</v>
      </c>
    </row>
    <row r="318" spans="1:12" x14ac:dyDescent="0.25">
      <c r="A318" t="s">
        <v>313</v>
      </c>
      <c r="B318" t="s">
        <v>284</v>
      </c>
      <c r="C318">
        <v>2021</v>
      </c>
      <c r="D318">
        <v>33</v>
      </c>
      <c r="E318">
        <v>3</v>
      </c>
      <c r="F318" t="s">
        <v>126</v>
      </c>
      <c r="G318" t="s">
        <v>126</v>
      </c>
      <c r="H318" t="s">
        <v>126</v>
      </c>
      <c r="I318" s="2" t="s">
        <v>209</v>
      </c>
      <c r="J318" t="s">
        <v>209</v>
      </c>
      <c r="K318" t="s">
        <v>209</v>
      </c>
      <c r="L318" t="s">
        <v>592</v>
      </c>
    </row>
    <row r="319" spans="1:12" x14ac:dyDescent="0.25">
      <c r="A319" t="s">
        <v>314</v>
      </c>
      <c r="B319" t="s">
        <v>284</v>
      </c>
      <c r="C319">
        <v>2021</v>
      </c>
      <c r="D319">
        <v>33</v>
      </c>
      <c r="E319">
        <v>3</v>
      </c>
      <c r="F319" t="s">
        <v>126</v>
      </c>
      <c r="G319" t="s">
        <v>126</v>
      </c>
      <c r="H319" t="s">
        <v>126</v>
      </c>
      <c r="I319" s="2" t="s">
        <v>209</v>
      </c>
      <c r="J319" t="s">
        <v>209</v>
      </c>
      <c r="K319" t="s">
        <v>209</v>
      </c>
      <c r="L319" t="s">
        <v>592</v>
      </c>
    </row>
    <row r="320" spans="1:12" x14ac:dyDescent="0.25">
      <c r="A320" t="s">
        <v>315</v>
      </c>
      <c r="B320" t="s">
        <v>284</v>
      </c>
      <c r="C320">
        <v>2021</v>
      </c>
      <c r="D320">
        <v>33</v>
      </c>
      <c r="E320">
        <v>3</v>
      </c>
      <c r="F320" t="s">
        <v>126</v>
      </c>
      <c r="G320" t="s">
        <v>126</v>
      </c>
      <c r="H320" t="s">
        <v>126</v>
      </c>
      <c r="I320" s="2" t="s">
        <v>209</v>
      </c>
      <c r="J320" t="s">
        <v>209</v>
      </c>
      <c r="K320" t="s">
        <v>209</v>
      </c>
      <c r="L320" t="s">
        <v>592</v>
      </c>
    </row>
    <row r="321" spans="1:12" x14ac:dyDescent="0.25">
      <c r="A321" t="s">
        <v>316</v>
      </c>
      <c r="B321" t="s">
        <v>284</v>
      </c>
      <c r="C321">
        <v>2021</v>
      </c>
      <c r="D321">
        <v>33</v>
      </c>
      <c r="E321">
        <v>3</v>
      </c>
      <c r="F321" t="s">
        <v>126</v>
      </c>
      <c r="G321" t="s">
        <v>126</v>
      </c>
      <c r="H321" t="s">
        <v>126</v>
      </c>
      <c r="I321" s="2" t="s">
        <v>209</v>
      </c>
      <c r="J321" t="s">
        <v>209</v>
      </c>
      <c r="K321" t="s">
        <v>209</v>
      </c>
      <c r="L321" t="s">
        <v>592</v>
      </c>
    </row>
    <row r="322" spans="1:12" x14ac:dyDescent="0.25">
      <c r="A322" t="s">
        <v>317</v>
      </c>
      <c r="B322" t="s">
        <v>284</v>
      </c>
      <c r="C322">
        <v>2021</v>
      </c>
      <c r="D322">
        <v>33</v>
      </c>
      <c r="E322">
        <v>3</v>
      </c>
      <c r="F322" t="s">
        <v>126</v>
      </c>
      <c r="G322" t="s">
        <v>126</v>
      </c>
      <c r="H322" t="s">
        <v>126</v>
      </c>
      <c r="I322" s="2" t="s">
        <v>209</v>
      </c>
      <c r="J322" t="s">
        <v>209</v>
      </c>
      <c r="K322" t="s">
        <v>209</v>
      </c>
      <c r="L322" t="s">
        <v>592</v>
      </c>
    </row>
    <row r="323" spans="1:12" x14ac:dyDescent="0.25">
      <c r="A323" t="s">
        <v>318</v>
      </c>
      <c r="B323" t="s">
        <v>284</v>
      </c>
      <c r="C323">
        <v>2021</v>
      </c>
      <c r="D323">
        <v>33</v>
      </c>
      <c r="E323">
        <v>3</v>
      </c>
      <c r="F323" t="s">
        <v>126</v>
      </c>
      <c r="G323" t="s">
        <v>126</v>
      </c>
      <c r="H323" t="s">
        <v>126</v>
      </c>
      <c r="I323" s="2" t="s">
        <v>209</v>
      </c>
      <c r="J323" t="s">
        <v>209</v>
      </c>
      <c r="K323" t="s">
        <v>209</v>
      </c>
      <c r="L323" t="s">
        <v>592</v>
      </c>
    </row>
    <row r="324" spans="1:12" x14ac:dyDescent="0.25">
      <c r="A324" t="s">
        <v>319</v>
      </c>
      <c r="B324" t="s">
        <v>284</v>
      </c>
      <c r="C324">
        <v>2021</v>
      </c>
      <c r="D324">
        <v>33</v>
      </c>
      <c r="E324">
        <v>3</v>
      </c>
      <c r="F324" t="s">
        <v>126</v>
      </c>
      <c r="G324" t="s">
        <v>126</v>
      </c>
      <c r="H324" t="s">
        <v>209</v>
      </c>
      <c r="I324" s="2" t="s">
        <v>209</v>
      </c>
      <c r="J324" t="s">
        <v>209</v>
      </c>
      <c r="K324" t="s">
        <v>209</v>
      </c>
      <c r="L324" t="s">
        <v>602</v>
      </c>
    </row>
    <row r="325" spans="1:12" x14ac:dyDescent="0.25">
      <c r="A325" t="s">
        <v>320</v>
      </c>
      <c r="B325" t="s">
        <v>284</v>
      </c>
      <c r="C325">
        <v>2021</v>
      </c>
      <c r="D325">
        <v>33</v>
      </c>
      <c r="E325">
        <v>3</v>
      </c>
      <c r="F325" t="s">
        <v>126</v>
      </c>
      <c r="G325" t="s">
        <v>126</v>
      </c>
      <c r="H325" t="s">
        <v>126</v>
      </c>
      <c r="I325" s="2" t="s">
        <v>209</v>
      </c>
      <c r="J325" t="s">
        <v>209</v>
      </c>
      <c r="K325" t="s">
        <v>209</v>
      </c>
      <c r="L325" t="s">
        <v>592</v>
      </c>
    </row>
    <row r="326" spans="1:12" x14ac:dyDescent="0.25">
      <c r="A326" t="s">
        <v>321</v>
      </c>
      <c r="B326" t="s">
        <v>284</v>
      </c>
      <c r="C326">
        <v>2021</v>
      </c>
      <c r="D326">
        <v>33</v>
      </c>
      <c r="E326">
        <v>3</v>
      </c>
      <c r="F326" t="s">
        <v>126</v>
      </c>
      <c r="G326" t="s">
        <v>126</v>
      </c>
      <c r="H326" t="s">
        <v>126</v>
      </c>
      <c r="I326" s="2" t="s">
        <v>209</v>
      </c>
      <c r="J326" t="s">
        <v>209</v>
      </c>
      <c r="K326" t="s">
        <v>209</v>
      </c>
      <c r="L326" t="s">
        <v>592</v>
      </c>
    </row>
    <row r="327" spans="1:12" x14ac:dyDescent="0.25">
      <c r="A327" t="s">
        <v>322</v>
      </c>
      <c r="B327" t="s">
        <v>284</v>
      </c>
      <c r="C327">
        <v>2021</v>
      </c>
      <c r="D327">
        <v>33</v>
      </c>
      <c r="E327">
        <v>3</v>
      </c>
      <c r="F327" t="s">
        <v>126</v>
      </c>
      <c r="G327" t="s">
        <v>126</v>
      </c>
      <c r="H327" t="s">
        <v>209</v>
      </c>
      <c r="I327" s="2" t="s">
        <v>209</v>
      </c>
      <c r="J327" t="s">
        <v>209</v>
      </c>
      <c r="K327" t="s">
        <v>209</v>
      </c>
      <c r="L327" t="s">
        <v>602</v>
      </c>
    </row>
    <row r="328" spans="1:12" x14ac:dyDescent="0.25">
      <c r="A328" t="s">
        <v>323</v>
      </c>
      <c r="B328" t="s">
        <v>284</v>
      </c>
      <c r="C328">
        <v>2021</v>
      </c>
      <c r="D328">
        <v>33</v>
      </c>
      <c r="E328">
        <v>4</v>
      </c>
      <c r="F328" t="s">
        <v>109</v>
      </c>
      <c r="G328" t="s">
        <v>126</v>
      </c>
      <c r="H328" s="2" t="s">
        <v>209</v>
      </c>
      <c r="I328" s="2" t="s">
        <v>209</v>
      </c>
      <c r="J328" t="s">
        <v>209</v>
      </c>
      <c r="K328" t="s">
        <v>209</v>
      </c>
    </row>
    <row r="329" spans="1:12" x14ac:dyDescent="0.25">
      <c r="A329" t="s">
        <v>324</v>
      </c>
      <c r="B329" t="s">
        <v>284</v>
      </c>
      <c r="C329">
        <v>2021</v>
      </c>
      <c r="D329">
        <v>33</v>
      </c>
      <c r="E329">
        <v>4</v>
      </c>
      <c r="F329" t="s">
        <v>109</v>
      </c>
      <c r="G329" t="s">
        <v>126</v>
      </c>
      <c r="H329" s="2" t="s">
        <v>209</v>
      </c>
      <c r="I329" s="2" t="s">
        <v>209</v>
      </c>
      <c r="J329" t="s">
        <v>209</v>
      </c>
      <c r="K329" t="s">
        <v>209</v>
      </c>
    </row>
    <row r="330" spans="1:12" x14ac:dyDescent="0.25">
      <c r="A330" t="s">
        <v>325</v>
      </c>
      <c r="B330" t="s">
        <v>284</v>
      </c>
      <c r="C330">
        <v>2021</v>
      </c>
      <c r="D330">
        <v>33</v>
      </c>
      <c r="E330">
        <v>4</v>
      </c>
      <c r="F330" t="s">
        <v>126</v>
      </c>
      <c r="G330" t="s">
        <v>126</v>
      </c>
      <c r="H330" t="s">
        <v>126</v>
      </c>
      <c r="I330" s="2" t="s">
        <v>209</v>
      </c>
      <c r="J330" t="s">
        <v>209</v>
      </c>
      <c r="K330" t="s">
        <v>209</v>
      </c>
      <c r="L330" t="s">
        <v>592</v>
      </c>
    </row>
    <row r="331" spans="1:12" x14ac:dyDescent="0.25">
      <c r="A331" t="s">
        <v>326</v>
      </c>
      <c r="B331" t="s">
        <v>284</v>
      </c>
      <c r="C331">
        <v>2021</v>
      </c>
      <c r="D331">
        <v>33</v>
      </c>
      <c r="E331">
        <v>4</v>
      </c>
      <c r="F331" t="s">
        <v>109</v>
      </c>
      <c r="G331" t="s">
        <v>126</v>
      </c>
      <c r="H331" s="2" t="s">
        <v>209</v>
      </c>
      <c r="I331" s="2" t="s">
        <v>209</v>
      </c>
      <c r="J331" t="s">
        <v>209</v>
      </c>
      <c r="K331" t="s">
        <v>209</v>
      </c>
    </row>
    <row r="332" spans="1:12" x14ac:dyDescent="0.25">
      <c r="A332" t="s">
        <v>327</v>
      </c>
      <c r="B332" t="s">
        <v>284</v>
      </c>
      <c r="C332">
        <v>2021</v>
      </c>
      <c r="D332">
        <v>33</v>
      </c>
      <c r="E332">
        <v>4</v>
      </c>
      <c r="F332" t="s">
        <v>126</v>
      </c>
      <c r="G332" t="s">
        <v>126</v>
      </c>
      <c r="H332" t="s">
        <v>126</v>
      </c>
      <c r="I332" s="2" t="s">
        <v>209</v>
      </c>
      <c r="J332" t="s">
        <v>209</v>
      </c>
      <c r="K332" t="s">
        <v>209</v>
      </c>
      <c r="L332" t="s">
        <v>592</v>
      </c>
    </row>
    <row r="333" spans="1:12" x14ac:dyDescent="0.25">
      <c r="A333" t="s">
        <v>328</v>
      </c>
      <c r="B333" t="s">
        <v>284</v>
      </c>
      <c r="C333">
        <v>2021</v>
      </c>
      <c r="D333">
        <v>33</v>
      </c>
      <c r="E333">
        <v>4</v>
      </c>
      <c r="F333" t="s">
        <v>126</v>
      </c>
      <c r="G333" t="s">
        <v>126</v>
      </c>
      <c r="H333" t="s">
        <v>126</v>
      </c>
      <c r="I333" s="2" t="s">
        <v>209</v>
      </c>
      <c r="J333" t="s">
        <v>209</v>
      </c>
      <c r="K333" t="s">
        <v>209</v>
      </c>
      <c r="L333" t="s">
        <v>592</v>
      </c>
    </row>
    <row r="334" spans="1:12" x14ac:dyDescent="0.25">
      <c r="A334" t="s">
        <v>329</v>
      </c>
      <c r="B334" t="s">
        <v>284</v>
      </c>
      <c r="C334">
        <v>2021</v>
      </c>
      <c r="D334">
        <v>33</v>
      </c>
      <c r="E334">
        <v>4</v>
      </c>
      <c r="F334" t="s">
        <v>109</v>
      </c>
      <c r="G334" t="s">
        <v>126</v>
      </c>
      <c r="H334" s="2" t="s">
        <v>209</v>
      </c>
      <c r="I334" s="2" t="s">
        <v>209</v>
      </c>
      <c r="J334" t="s">
        <v>209</v>
      </c>
      <c r="K334" t="s">
        <v>209</v>
      </c>
    </row>
    <row r="335" spans="1:12" x14ac:dyDescent="0.25">
      <c r="A335" t="s">
        <v>330</v>
      </c>
      <c r="B335" t="s">
        <v>284</v>
      </c>
      <c r="C335">
        <v>2021</v>
      </c>
      <c r="D335">
        <v>33</v>
      </c>
      <c r="E335">
        <v>4</v>
      </c>
      <c r="F335" t="s">
        <v>126</v>
      </c>
      <c r="G335" t="s">
        <v>126</v>
      </c>
      <c r="H335" t="s">
        <v>126</v>
      </c>
      <c r="I335" s="2" t="s">
        <v>209</v>
      </c>
      <c r="J335" t="s">
        <v>209</v>
      </c>
      <c r="K335" t="s">
        <v>209</v>
      </c>
      <c r="L335" t="s">
        <v>592</v>
      </c>
    </row>
    <row r="336" spans="1:12" x14ac:dyDescent="0.25">
      <c r="A336" t="s">
        <v>331</v>
      </c>
      <c r="B336" t="s">
        <v>284</v>
      </c>
      <c r="C336">
        <v>2021</v>
      </c>
      <c r="D336">
        <v>33</v>
      </c>
      <c r="E336">
        <v>4</v>
      </c>
      <c r="F336" t="s">
        <v>126</v>
      </c>
      <c r="G336" t="s">
        <v>126</v>
      </c>
      <c r="H336" t="s">
        <v>209</v>
      </c>
      <c r="I336" s="2" t="s">
        <v>209</v>
      </c>
      <c r="J336" t="s">
        <v>209</v>
      </c>
      <c r="K336" t="s">
        <v>209</v>
      </c>
      <c r="L336" t="s">
        <v>603</v>
      </c>
    </row>
    <row r="337" spans="1:12" x14ac:dyDescent="0.25">
      <c r="A337" t="s">
        <v>332</v>
      </c>
      <c r="B337" t="s">
        <v>284</v>
      </c>
      <c r="C337">
        <v>2021</v>
      </c>
      <c r="D337">
        <v>33</v>
      </c>
      <c r="E337">
        <v>4</v>
      </c>
      <c r="F337" t="s">
        <v>109</v>
      </c>
      <c r="G337" t="s">
        <v>126</v>
      </c>
      <c r="H337" s="2" t="s">
        <v>209</v>
      </c>
      <c r="I337" s="2" t="s">
        <v>209</v>
      </c>
      <c r="J337" t="s">
        <v>209</v>
      </c>
      <c r="K337" t="s">
        <v>209</v>
      </c>
    </row>
    <row r="338" spans="1:12" x14ac:dyDescent="0.25">
      <c r="A338" t="s">
        <v>333</v>
      </c>
      <c r="B338" t="s">
        <v>284</v>
      </c>
      <c r="C338">
        <v>2021</v>
      </c>
      <c r="D338">
        <v>33</v>
      </c>
      <c r="E338">
        <v>4</v>
      </c>
      <c r="F338" t="s">
        <v>126</v>
      </c>
      <c r="G338" t="s">
        <v>126</v>
      </c>
      <c r="H338" t="s">
        <v>126</v>
      </c>
      <c r="I338" s="2" t="s">
        <v>209</v>
      </c>
      <c r="J338" t="s">
        <v>209</v>
      </c>
      <c r="K338" t="s">
        <v>209</v>
      </c>
      <c r="L338" t="s">
        <v>592</v>
      </c>
    </row>
    <row r="339" spans="1:12" x14ac:dyDescent="0.25">
      <c r="A339" t="s">
        <v>338</v>
      </c>
      <c r="B339" t="s">
        <v>337</v>
      </c>
      <c r="C339">
        <v>2021</v>
      </c>
      <c r="D339">
        <v>48</v>
      </c>
      <c r="E339">
        <v>1</v>
      </c>
      <c r="F339" t="s">
        <v>126</v>
      </c>
      <c r="G339" t="s">
        <v>126</v>
      </c>
      <c r="H339" s="2" t="s">
        <v>126</v>
      </c>
      <c r="I339" s="2" t="s">
        <v>209</v>
      </c>
      <c r="J339" t="s">
        <v>209</v>
      </c>
      <c r="K339" t="s">
        <v>209</v>
      </c>
      <c r="L339" t="s">
        <v>452</v>
      </c>
    </row>
    <row r="340" spans="1:12" x14ac:dyDescent="0.25">
      <c r="A340" t="s">
        <v>339</v>
      </c>
      <c r="B340" t="s">
        <v>337</v>
      </c>
      <c r="C340">
        <v>2021</v>
      </c>
      <c r="D340">
        <v>48</v>
      </c>
      <c r="E340">
        <v>1</v>
      </c>
      <c r="F340" t="s">
        <v>126</v>
      </c>
      <c r="G340" t="s">
        <v>126</v>
      </c>
      <c r="H340" t="s">
        <v>126</v>
      </c>
      <c r="I340" t="s">
        <v>209</v>
      </c>
      <c r="J340" t="s">
        <v>209</v>
      </c>
      <c r="K340" t="s">
        <v>209</v>
      </c>
      <c r="L340" t="s">
        <v>592</v>
      </c>
    </row>
    <row r="341" spans="1:12" x14ac:dyDescent="0.25">
      <c r="A341" t="s">
        <v>340</v>
      </c>
      <c r="B341" t="s">
        <v>337</v>
      </c>
      <c r="C341">
        <v>2021</v>
      </c>
      <c r="D341">
        <v>48</v>
      </c>
      <c r="E341">
        <v>1</v>
      </c>
      <c r="F341" t="s">
        <v>126</v>
      </c>
      <c r="G341" t="s">
        <v>126</v>
      </c>
      <c r="H341" t="s">
        <v>109</v>
      </c>
      <c r="I341" t="s">
        <v>126</v>
      </c>
      <c r="J341" t="s">
        <v>126</v>
      </c>
      <c r="K341" t="s">
        <v>109</v>
      </c>
      <c r="L341" t="s">
        <v>532</v>
      </c>
    </row>
    <row r="342" spans="1:12" x14ac:dyDescent="0.25">
      <c r="A342" t="s">
        <v>341</v>
      </c>
      <c r="B342" t="s">
        <v>337</v>
      </c>
      <c r="C342">
        <v>2021</v>
      </c>
      <c r="D342">
        <v>48</v>
      </c>
      <c r="E342">
        <v>1</v>
      </c>
      <c r="F342" t="s">
        <v>126</v>
      </c>
      <c r="G342" t="s">
        <v>126</v>
      </c>
      <c r="H342" t="s">
        <v>126</v>
      </c>
      <c r="I342" t="s">
        <v>209</v>
      </c>
      <c r="J342" t="s">
        <v>209</v>
      </c>
      <c r="K342" t="s">
        <v>209</v>
      </c>
      <c r="L342" t="s">
        <v>592</v>
      </c>
    </row>
    <row r="343" spans="1:12" x14ac:dyDescent="0.25">
      <c r="A343" t="s">
        <v>342</v>
      </c>
      <c r="B343" t="s">
        <v>337</v>
      </c>
      <c r="C343">
        <v>2021</v>
      </c>
      <c r="D343">
        <v>48</v>
      </c>
      <c r="E343">
        <v>1</v>
      </c>
      <c r="F343" t="s">
        <v>126</v>
      </c>
      <c r="G343" t="s">
        <v>126</v>
      </c>
      <c r="H343" t="s">
        <v>126</v>
      </c>
      <c r="I343" t="s">
        <v>209</v>
      </c>
      <c r="J343" t="s">
        <v>209</v>
      </c>
      <c r="K343" t="s">
        <v>209</v>
      </c>
      <c r="L343" t="s">
        <v>592</v>
      </c>
    </row>
    <row r="344" spans="1:12" x14ac:dyDescent="0.25">
      <c r="A344" t="s">
        <v>343</v>
      </c>
      <c r="B344" t="s">
        <v>337</v>
      </c>
      <c r="C344">
        <v>2021</v>
      </c>
      <c r="D344">
        <v>48</v>
      </c>
      <c r="E344">
        <v>1</v>
      </c>
      <c r="F344" t="s">
        <v>126</v>
      </c>
      <c r="G344" t="s">
        <v>126</v>
      </c>
      <c r="H344" t="s">
        <v>126</v>
      </c>
      <c r="I344" t="s">
        <v>209</v>
      </c>
      <c r="J344" t="s">
        <v>209</v>
      </c>
      <c r="K344" t="s">
        <v>209</v>
      </c>
      <c r="L344" t="s">
        <v>592</v>
      </c>
    </row>
    <row r="345" spans="1:12" x14ac:dyDescent="0.25">
      <c r="A345" t="s">
        <v>344</v>
      </c>
      <c r="B345" t="s">
        <v>337</v>
      </c>
      <c r="C345">
        <v>2021</v>
      </c>
      <c r="D345">
        <v>48</v>
      </c>
      <c r="E345">
        <v>1</v>
      </c>
      <c r="F345" t="s">
        <v>126</v>
      </c>
      <c r="G345" t="s">
        <v>126</v>
      </c>
      <c r="H345" s="2" t="s">
        <v>126</v>
      </c>
      <c r="I345" s="2" t="s">
        <v>209</v>
      </c>
      <c r="J345" t="s">
        <v>209</v>
      </c>
      <c r="K345" t="s">
        <v>209</v>
      </c>
      <c r="L345" t="s">
        <v>452</v>
      </c>
    </row>
    <row r="346" spans="1:12" x14ac:dyDescent="0.25">
      <c r="A346" t="s">
        <v>345</v>
      </c>
      <c r="B346" t="s">
        <v>337</v>
      </c>
      <c r="C346">
        <v>2021</v>
      </c>
      <c r="D346">
        <v>48</v>
      </c>
      <c r="E346">
        <v>1</v>
      </c>
      <c r="F346" t="s">
        <v>126</v>
      </c>
      <c r="G346" t="s">
        <v>126</v>
      </c>
      <c r="H346" t="s">
        <v>126</v>
      </c>
      <c r="I346" t="s">
        <v>209</v>
      </c>
      <c r="J346" t="s">
        <v>209</v>
      </c>
      <c r="K346" t="s">
        <v>209</v>
      </c>
      <c r="L346" t="s">
        <v>592</v>
      </c>
    </row>
    <row r="347" spans="1:12" x14ac:dyDescent="0.25">
      <c r="A347" t="s">
        <v>346</v>
      </c>
      <c r="B347" t="s">
        <v>337</v>
      </c>
      <c r="C347">
        <v>2021</v>
      </c>
      <c r="D347">
        <v>48</v>
      </c>
      <c r="E347">
        <v>1</v>
      </c>
      <c r="F347" t="s">
        <v>126</v>
      </c>
      <c r="G347" t="s">
        <v>126</v>
      </c>
      <c r="H347" t="s">
        <v>126</v>
      </c>
      <c r="I347" t="s">
        <v>209</v>
      </c>
      <c r="J347" t="s">
        <v>209</v>
      </c>
      <c r="K347" t="s">
        <v>209</v>
      </c>
      <c r="L347" t="s">
        <v>616</v>
      </c>
    </row>
    <row r="348" spans="1:12" x14ac:dyDescent="0.25">
      <c r="A348" t="s">
        <v>347</v>
      </c>
      <c r="B348" t="s">
        <v>337</v>
      </c>
      <c r="C348">
        <v>2021</v>
      </c>
      <c r="D348">
        <v>48</v>
      </c>
      <c r="E348">
        <v>1</v>
      </c>
      <c r="F348" t="s">
        <v>109</v>
      </c>
      <c r="G348" t="s">
        <v>126</v>
      </c>
      <c r="H348" s="2" t="s">
        <v>209</v>
      </c>
      <c r="I348" s="2" t="s">
        <v>209</v>
      </c>
      <c r="J348" t="s">
        <v>209</v>
      </c>
      <c r="K348" t="s">
        <v>209</v>
      </c>
    </row>
    <row r="349" spans="1:12" x14ac:dyDescent="0.25">
      <c r="A349" t="s">
        <v>348</v>
      </c>
      <c r="B349" t="s">
        <v>337</v>
      </c>
      <c r="C349">
        <v>2021</v>
      </c>
      <c r="D349">
        <v>48</v>
      </c>
      <c r="E349">
        <v>1</v>
      </c>
      <c r="F349" t="s">
        <v>109</v>
      </c>
      <c r="G349" t="s">
        <v>126</v>
      </c>
      <c r="H349" s="2" t="s">
        <v>209</v>
      </c>
      <c r="I349" s="2" t="s">
        <v>209</v>
      </c>
      <c r="J349" t="s">
        <v>209</v>
      </c>
      <c r="K349" t="s">
        <v>209</v>
      </c>
    </row>
    <row r="350" spans="1:12" x14ac:dyDescent="0.25">
      <c r="A350" t="s">
        <v>349</v>
      </c>
      <c r="B350" t="s">
        <v>337</v>
      </c>
      <c r="C350">
        <v>2021</v>
      </c>
      <c r="D350">
        <v>48</v>
      </c>
      <c r="E350">
        <v>1</v>
      </c>
      <c r="F350" t="s">
        <v>109</v>
      </c>
      <c r="G350" t="s">
        <v>126</v>
      </c>
      <c r="H350" s="2" t="s">
        <v>209</v>
      </c>
      <c r="I350" s="2" t="s">
        <v>209</v>
      </c>
      <c r="J350" t="s">
        <v>209</v>
      </c>
      <c r="K350" t="s">
        <v>209</v>
      </c>
    </row>
    <row r="351" spans="1:12" x14ac:dyDescent="0.25">
      <c r="A351" t="s">
        <v>350</v>
      </c>
      <c r="B351" t="s">
        <v>337</v>
      </c>
      <c r="C351">
        <v>2021</v>
      </c>
      <c r="D351">
        <v>48</v>
      </c>
      <c r="E351">
        <v>1</v>
      </c>
      <c r="F351" t="s">
        <v>109</v>
      </c>
      <c r="G351" t="s">
        <v>126</v>
      </c>
      <c r="H351" s="2" t="s">
        <v>209</v>
      </c>
      <c r="I351" s="2" t="s">
        <v>209</v>
      </c>
      <c r="J351" t="s">
        <v>209</v>
      </c>
      <c r="K351" t="s">
        <v>209</v>
      </c>
    </row>
    <row r="352" spans="1:12" x14ac:dyDescent="0.25">
      <c r="A352" t="s">
        <v>351</v>
      </c>
      <c r="B352" t="s">
        <v>337</v>
      </c>
      <c r="C352">
        <v>2021</v>
      </c>
      <c r="D352">
        <v>48</v>
      </c>
      <c r="E352">
        <v>1</v>
      </c>
      <c r="F352" t="s">
        <v>109</v>
      </c>
      <c r="G352" t="s">
        <v>126</v>
      </c>
      <c r="H352" s="2" t="s">
        <v>209</v>
      </c>
      <c r="I352" s="2" t="s">
        <v>209</v>
      </c>
      <c r="J352" t="s">
        <v>209</v>
      </c>
      <c r="K352" t="s">
        <v>209</v>
      </c>
    </row>
    <row r="353" spans="1:12" x14ac:dyDescent="0.25">
      <c r="A353" t="s">
        <v>352</v>
      </c>
      <c r="B353" t="s">
        <v>337</v>
      </c>
      <c r="C353">
        <v>2021</v>
      </c>
      <c r="D353">
        <v>48</v>
      </c>
      <c r="E353">
        <v>1</v>
      </c>
      <c r="F353" t="s">
        <v>109</v>
      </c>
      <c r="G353" t="s">
        <v>126</v>
      </c>
      <c r="H353" s="2" t="s">
        <v>209</v>
      </c>
      <c r="I353" s="2" t="s">
        <v>209</v>
      </c>
      <c r="J353" t="s">
        <v>209</v>
      </c>
      <c r="K353" t="s">
        <v>209</v>
      </c>
    </row>
    <row r="354" spans="1:12" x14ac:dyDescent="0.25">
      <c r="A354" t="s">
        <v>353</v>
      </c>
      <c r="B354" t="s">
        <v>337</v>
      </c>
      <c r="C354">
        <v>2021</v>
      </c>
      <c r="D354">
        <v>48</v>
      </c>
      <c r="E354">
        <v>1</v>
      </c>
      <c r="F354" t="s">
        <v>109</v>
      </c>
      <c r="G354" t="s">
        <v>126</v>
      </c>
      <c r="H354" s="2" t="s">
        <v>209</v>
      </c>
      <c r="I354" s="2" t="s">
        <v>209</v>
      </c>
      <c r="J354" t="s">
        <v>209</v>
      </c>
      <c r="K354" t="s">
        <v>209</v>
      </c>
    </row>
    <row r="355" spans="1:12" x14ac:dyDescent="0.25">
      <c r="A355" t="s">
        <v>354</v>
      </c>
      <c r="B355" t="s">
        <v>337</v>
      </c>
      <c r="C355">
        <v>2021</v>
      </c>
      <c r="D355">
        <v>48</v>
      </c>
      <c r="E355">
        <v>1</v>
      </c>
      <c r="F355" t="s">
        <v>109</v>
      </c>
      <c r="G355" t="s">
        <v>126</v>
      </c>
      <c r="H355" s="2" t="s">
        <v>209</v>
      </c>
      <c r="I355" s="2" t="s">
        <v>209</v>
      </c>
      <c r="J355" t="s">
        <v>209</v>
      </c>
      <c r="K355" t="s">
        <v>209</v>
      </c>
    </row>
    <row r="356" spans="1:12" x14ac:dyDescent="0.25">
      <c r="A356" t="s">
        <v>355</v>
      </c>
      <c r="B356" t="s">
        <v>337</v>
      </c>
      <c r="C356">
        <v>2021</v>
      </c>
      <c r="D356">
        <v>48</v>
      </c>
      <c r="E356">
        <v>1</v>
      </c>
      <c r="F356" t="s">
        <v>109</v>
      </c>
      <c r="G356" t="s">
        <v>126</v>
      </c>
      <c r="H356" s="2" t="s">
        <v>209</v>
      </c>
      <c r="I356" s="2" t="s">
        <v>209</v>
      </c>
      <c r="J356" t="s">
        <v>209</v>
      </c>
      <c r="K356" t="s">
        <v>209</v>
      </c>
    </row>
    <row r="357" spans="1:12" x14ac:dyDescent="0.25">
      <c r="A357" t="s">
        <v>356</v>
      </c>
      <c r="B357" t="s">
        <v>337</v>
      </c>
      <c r="C357">
        <v>2021</v>
      </c>
      <c r="D357">
        <v>48</v>
      </c>
      <c r="E357">
        <v>1</v>
      </c>
      <c r="F357" t="s">
        <v>109</v>
      </c>
      <c r="G357" t="s">
        <v>126</v>
      </c>
      <c r="H357" s="2" t="s">
        <v>209</v>
      </c>
      <c r="I357" s="2" t="s">
        <v>209</v>
      </c>
      <c r="J357" t="s">
        <v>209</v>
      </c>
      <c r="K357" t="s">
        <v>209</v>
      </c>
    </row>
    <row r="358" spans="1:12" x14ac:dyDescent="0.25">
      <c r="A358" t="s">
        <v>357</v>
      </c>
      <c r="B358" t="s">
        <v>337</v>
      </c>
      <c r="C358">
        <v>2021</v>
      </c>
      <c r="D358">
        <v>48</v>
      </c>
      <c r="E358">
        <v>1</v>
      </c>
      <c r="F358" t="s">
        <v>109</v>
      </c>
      <c r="G358" t="s">
        <v>126</v>
      </c>
      <c r="H358" s="2" t="s">
        <v>209</v>
      </c>
      <c r="I358" s="2" t="s">
        <v>209</v>
      </c>
      <c r="J358" t="s">
        <v>209</v>
      </c>
      <c r="K358" t="s">
        <v>209</v>
      </c>
    </row>
    <row r="359" spans="1:12" x14ac:dyDescent="0.25">
      <c r="A359" t="s">
        <v>358</v>
      </c>
      <c r="B359" t="s">
        <v>337</v>
      </c>
      <c r="C359">
        <v>2021</v>
      </c>
      <c r="D359">
        <v>48</v>
      </c>
      <c r="E359">
        <v>1</v>
      </c>
      <c r="F359" t="s">
        <v>109</v>
      </c>
      <c r="G359" t="s">
        <v>126</v>
      </c>
      <c r="H359" s="2" t="s">
        <v>209</v>
      </c>
      <c r="I359" s="2" t="s">
        <v>209</v>
      </c>
      <c r="J359" t="s">
        <v>209</v>
      </c>
      <c r="K359" t="s">
        <v>209</v>
      </c>
    </row>
    <row r="360" spans="1:12" x14ac:dyDescent="0.25">
      <c r="A360" t="s">
        <v>359</v>
      </c>
      <c r="B360" t="s">
        <v>337</v>
      </c>
      <c r="C360">
        <v>2021</v>
      </c>
      <c r="D360">
        <v>47</v>
      </c>
      <c r="E360">
        <v>2</v>
      </c>
      <c r="F360" t="s">
        <v>126</v>
      </c>
      <c r="G360" t="s">
        <v>126</v>
      </c>
      <c r="H360" t="s">
        <v>126</v>
      </c>
      <c r="I360" t="s">
        <v>209</v>
      </c>
      <c r="J360" t="s">
        <v>209</v>
      </c>
      <c r="K360" t="s">
        <v>209</v>
      </c>
      <c r="L360" t="s">
        <v>592</v>
      </c>
    </row>
    <row r="361" spans="1:12" x14ac:dyDescent="0.25">
      <c r="A361" t="s">
        <v>360</v>
      </c>
      <c r="B361" t="s">
        <v>337</v>
      </c>
      <c r="C361">
        <v>2021</v>
      </c>
      <c r="D361">
        <v>47</v>
      </c>
      <c r="E361">
        <v>2</v>
      </c>
      <c r="F361" t="s">
        <v>126</v>
      </c>
      <c r="G361" t="s">
        <v>126</v>
      </c>
      <c r="H361" t="s">
        <v>126</v>
      </c>
      <c r="I361" t="s">
        <v>209</v>
      </c>
      <c r="J361" t="s">
        <v>209</v>
      </c>
      <c r="K361" t="s">
        <v>209</v>
      </c>
      <c r="L361" t="s">
        <v>592</v>
      </c>
    </row>
    <row r="362" spans="1:12" x14ac:dyDescent="0.25">
      <c r="A362" t="s">
        <v>361</v>
      </c>
      <c r="B362" t="s">
        <v>337</v>
      </c>
      <c r="C362">
        <v>2021</v>
      </c>
      <c r="D362">
        <v>47</v>
      </c>
      <c r="E362">
        <v>2</v>
      </c>
      <c r="F362" t="s">
        <v>126</v>
      </c>
      <c r="G362" t="s">
        <v>126</v>
      </c>
      <c r="H362" t="s">
        <v>126</v>
      </c>
      <c r="I362" t="s">
        <v>209</v>
      </c>
      <c r="J362" t="s">
        <v>209</v>
      </c>
      <c r="K362" t="s">
        <v>209</v>
      </c>
      <c r="L362" t="s">
        <v>592</v>
      </c>
    </row>
    <row r="363" spans="1:12" x14ac:dyDescent="0.25">
      <c r="A363" t="s">
        <v>362</v>
      </c>
      <c r="B363" t="s">
        <v>337</v>
      </c>
      <c r="C363">
        <v>2021</v>
      </c>
      <c r="D363">
        <v>47</v>
      </c>
      <c r="E363">
        <v>2</v>
      </c>
      <c r="F363" t="s">
        <v>126</v>
      </c>
      <c r="G363" t="s">
        <v>109</v>
      </c>
      <c r="H363" t="s">
        <v>126</v>
      </c>
      <c r="I363" t="s">
        <v>209</v>
      </c>
      <c r="J363" t="s">
        <v>209</v>
      </c>
      <c r="K363" t="s">
        <v>209</v>
      </c>
      <c r="L363" t="s">
        <v>592</v>
      </c>
    </row>
    <row r="364" spans="1:12" x14ac:dyDescent="0.25">
      <c r="A364" t="s">
        <v>363</v>
      </c>
      <c r="B364" t="s">
        <v>337</v>
      </c>
      <c r="C364">
        <v>2021</v>
      </c>
      <c r="D364">
        <v>47</v>
      </c>
      <c r="E364">
        <v>2</v>
      </c>
      <c r="F364" t="s">
        <v>126</v>
      </c>
      <c r="G364" t="s">
        <v>126</v>
      </c>
      <c r="H364" t="s">
        <v>126</v>
      </c>
      <c r="I364" t="s">
        <v>209</v>
      </c>
      <c r="J364" t="s">
        <v>209</v>
      </c>
      <c r="K364" t="s">
        <v>209</v>
      </c>
      <c r="L364" t="s">
        <v>592</v>
      </c>
    </row>
    <row r="365" spans="1:12" x14ac:dyDescent="0.25">
      <c r="A365" t="s">
        <v>364</v>
      </c>
      <c r="B365" t="s">
        <v>337</v>
      </c>
      <c r="C365">
        <v>2021</v>
      </c>
      <c r="D365">
        <v>47</v>
      </c>
      <c r="E365">
        <v>2</v>
      </c>
      <c r="F365" t="s">
        <v>126</v>
      </c>
      <c r="G365" t="s">
        <v>126</v>
      </c>
      <c r="H365" t="s">
        <v>126</v>
      </c>
      <c r="I365" t="s">
        <v>209</v>
      </c>
      <c r="J365" t="s">
        <v>209</v>
      </c>
      <c r="K365" t="s">
        <v>209</v>
      </c>
      <c r="L365" t="s">
        <v>592</v>
      </c>
    </row>
    <row r="366" spans="1:12" x14ac:dyDescent="0.25">
      <c r="A366" t="s">
        <v>365</v>
      </c>
      <c r="B366" t="s">
        <v>337</v>
      </c>
      <c r="C366">
        <v>2021</v>
      </c>
      <c r="D366">
        <v>47</v>
      </c>
      <c r="E366">
        <v>2</v>
      </c>
      <c r="F366" t="s">
        <v>126</v>
      </c>
      <c r="G366" t="s">
        <v>126</v>
      </c>
      <c r="H366" t="s">
        <v>126</v>
      </c>
      <c r="I366" t="s">
        <v>209</v>
      </c>
      <c r="J366" t="s">
        <v>209</v>
      </c>
      <c r="K366" t="s">
        <v>209</v>
      </c>
      <c r="L366" t="s">
        <v>592</v>
      </c>
    </row>
    <row r="367" spans="1:12" x14ac:dyDescent="0.25">
      <c r="A367" t="s">
        <v>366</v>
      </c>
      <c r="B367" t="s">
        <v>337</v>
      </c>
      <c r="C367">
        <v>2021</v>
      </c>
      <c r="D367">
        <v>47</v>
      </c>
      <c r="E367">
        <v>2</v>
      </c>
      <c r="F367" t="s">
        <v>126</v>
      </c>
      <c r="G367" t="s">
        <v>126</v>
      </c>
      <c r="H367" t="s">
        <v>126</v>
      </c>
      <c r="I367" t="s">
        <v>209</v>
      </c>
      <c r="J367" t="s">
        <v>209</v>
      </c>
      <c r="K367" t="s">
        <v>209</v>
      </c>
      <c r="L367" t="s">
        <v>592</v>
      </c>
    </row>
    <row r="368" spans="1:12" x14ac:dyDescent="0.25">
      <c r="A368" t="s">
        <v>367</v>
      </c>
      <c r="B368" t="s">
        <v>337</v>
      </c>
      <c r="C368">
        <v>2021</v>
      </c>
      <c r="D368">
        <v>47</v>
      </c>
      <c r="E368">
        <v>2</v>
      </c>
      <c r="F368" t="s">
        <v>109</v>
      </c>
      <c r="G368" t="s">
        <v>126</v>
      </c>
      <c r="H368" s="2" t="s">
        <v>209</v>
      </c>
      <c r="I368" s="2" t="s">
        <v>209</v>
      </c>
      <c r="J368" t="s">
        <v>209</v>
      </c>
      <c r="K368" t="s">
        <v>209</v>
      </c>
    </row>
    <row r="369" spans="1:12" x14ac:dyDescent="0.25">
      <c r="A369" t="s">
        <v>368</v>
      </c>
      <c r="B369" t="s">
        <v>337</v>
      </c>
      <c r="C369">
        <v>2021</v>
      </c>
      <c r="D369">
        <v>47</v>
      </c>
      <c r="E369">
        <v>2</v>
      </c>
      <c r="F369" t="s">
        <v>109</v>
      </c>
      <c r="G369" t="s">
        <v>126</v>
      </c>
      <c r="H369" s="2" t="s">
        <v>209</v>
      </c>
      <c r="I369" s="2" t="s">
        <v>209</v>
      </c>
      <c r="J369" t="s">
        <v>209</v>
      </c>
      <c r="K369" t="s">
        <v>209</v>
      </c>
    </row>
    <row r="370" spans="1:12" x14ac:dyDescent="0.25">
      <c r="A370" t="s">
        <v>369</v>
      </c>
      <c r="B370" t="s">
        <v>337</v>
      </c>
      <c r="C370">
        <v>2021</v>
      </c>
      <c r="D370">
        <v>47</v>
      </c>
      <c r="E370">
        <v>2</v>
      </c>
      <c r="F370" t="s">
        <v>109</v>
      </c>
      <c r="G370" t="s">
        <v>126</v>
      </c>
      <c r="H370" s="2" t="s">
        <v>209</v>
      </c>
      <c r="I370" s="2" t="s">
        <v>209</v>
      </c>
      <c r="J370" t="s">
        <v>209</v>
      </c>
      <c r="K370" t="s">
        <v>209</v>
      </c>
    </row>
    <row r="371" spans="1:12" x14ac:dyDescent="0.25">
      <c r="A371" t="s">
        <v>370</v>
      </c>
      <c r="B371" t="s">
        <v>337</v>
      </c>
      <c r="C371">
        <v>2021</v>
      </c>
      <c r="D371">
        <v>47</v>
      </c>
      <c r="E371">
        <v>2</v>
      </c>
      <c r="F371" t="s">
        <v>109</v>
      </c>
      <c r="G371" t="s">
        <v>126</v>
      </c>
      <c r="H371" s="2" t="s">
        <v>209</v>
      </c>
      <c r="I371" s="2" t="s">
        <v>209</v>
      </c>
      <c r="J371" t="s">
        <v>209</v>
      </c>
      <c r="K371" t="s">
        <v>209</v>
      </c>
    </row>
    <row r="372" spans="1:12" x14ac:dyDescent="0.25">
      <c r="A372" t="s">
        <v>371</v>
      </c>
      <c r="B372" t="s">
        <v>337</v>
      </c>
      <c r="C372">
        <v>2021</v>
      </c>
      <c r="D372">
        <v>47</v>
      </c>
      <c r="E372">
        <v>2</v>
      </c>
      <c r="F372" t="s">
        <v>109</v>
      </c>
      <c r="G372" t="s">
        <v>126</v>
      </c>
      <c r="H372" s="2" t="s">
        <v>209</v>
      </c>
      <c r="I372" s="2" t="s">
        <v>209</v>
      </c>
      <c r="J372" t="s">
        <v>209</v>
      </c>
      <c r="K372" t="s">
        <v>209</v>
      </c>
    </row>
    <row r="373" spans="1:12" x14ac:dyDescent="0.25">
      <c r="A373" t="s">
        <v>372</v>
      </c>
      <c r="B373" t="s">
        <v>337</v>
      </c>
      <c r="C373">
        <v>2021</v>
      </c>
      <c r="D373">
        <v>47</v>
      </c>
      <c r="E373">
        <v>2</v>
      </c>
      <c r="F373" t="s">
        <v>109</v>
      </c>
      <c r="G373" t="s">
        <v>126</v>
      </c>
      <c r="H373" s="2" t="s">
        <v>209</v>
      </c>
      <c r="I373" s="2" t="s">
        <v>209</v>
      </c>
      <c r="J373" t="s">
        <v>209</v>
      </c>
      <c r="K373" t="s">
        <v>209</v>
      </c>
    </row>
    <row r="374" spans="1:12" x14ac:dyDescent="0.25">
      <c r="A374" t="s">
        <v>373</v>
      </c>
      <c r="B374" t="s">
        <v>337</v>
      </c>
      <c r="C374">
        <v>2021</v>
      </c>
      <c r="D374">
        <v>47</v>
      </c>
      <c r="E374">
        <v>2</v>
      </c>
      <c r="F374" t="s">
        <v>109</v>
      </c>
      <c r="G374" t="s">
        <v>126</v>
      </c>
      <c r="H374" s="2" t="s">
        <v>209</v>
      </c>
      <c r="I374" s="2" t="s">
        <v>209</v>
      </c>
      <c r="J374" t="s">
        <v>209</v>
      </c>
      <c r="K374" t="s">
        <v>209</v>
      </c>
    </row>
    <row r="375" spans="1:12" x14ac:dyDescent="0.25">
      <c r="A375" t="s">
        <v>374</v>
      </c>
      <c r="B375" t="s">
        <v>337</v>
      </c>
      <c r="C375">
        <v>2021</v>
      </c>
      <c r="D375">
        <v>47</v>
      </c>
      <c r="E375">
        <v>2</v>
      </c>
      <c r="F375" t="s">
        <v>109</v>
      </c>
      <c r="G375" t="s">
        <v>126</v>
      </c>
      <c r="H375" s="2" t="s">
        <v>209</v>
      </c>
      <c r="I375" s="2" t="s">
        <v>209</v>
      </c>
      <c r="J375" t="s">
        <v>209</v>
      </c>
      <c r="K375" t="s">
        <v>209</v>
      </c>
    </row>
    <row r="376" spans="1:12" x14ac:dyDescent="0.25">
      <c r="A376" t="s">
        <v>375</v>
      </c>
      <c r="B376" t="s">
        <v>337</v>
      </c>
      <c r="C376">
        <v>2021</v>
      </c>
      <c r="D376">
        <v>47</v>
      </c>
      <c r="E376">
        <v>2</v>
      </c>
      <c r="F376" t="s">
        <v>109</v>
      </c>
      <c r="G376" t="s">
        <v>126</v>
      </c>
      <c r="H376" s="2" t="s">
        <v>209</v>
      </c>
      <c r="I376" s="2" t="s">
        <v>209</v>
      </c>
      <c r="J376" t="s">
        <v>209</v>
      </c>
      <c r="K376" t="s">
        <v>209</v>
      </c>
    </row>
    <row r="377" spans="1:12" x14ac:dyDescent="0.25">
      <c r="A377" t="s">
        <v>376</v>
      </c>
      <c r="B377" t="s">
        <v>337</v>
      </c>
      <c r="C377">
        <v>2021</v>
      </c>
      <c r="D377">
        <v>47</v>
      </c>
      <c r="E377">
        <v>2</v>
      </c>
      <c r="F377" t="s">
        <v>109</v>
      </c>
      <c r="G377" t="s">
        <v>126</v>
      </c>
      <c r="H377" s="2" t="s">
        <v>209</v>
      </c>
      <c r="I377" s="2" t="s">
        <v>209</v>
      </c>
      <c r="J377" t="s">
        <v>209</v>
      </c>
      <c r="K377" t="s">
        <v>209</v>
      </c>
    </row>
    <row r="378" spans="1:12" x14ac:dyDescent="0.25">
      <c r="A378" t="s">
        <v>377</v>
      </c>
      <c r="B378" t="s">
        <v>337</v>
      </c>
      <c r="C378">
        <v>2021</v>
      </c>
      <c r="D378">
        <v>47</v>
      </c>
      <c r="E378">
        <v>2</v>
      </c>
      <c r="F378" t="s">
        <v>109</v>
      </c>
      <c r="G378" t="s">
        <v>126</v>
      </c>
      <c r="H378" s="2" t="s">
        <v>209</v>
      </c>
      <c r="I378" s="2" t="s">
        <v>209</v>
      </c>
      <c r="J378" t="s">
        <v>209</v>
      </c>
      <c r="K378" t="s">
        <v>209</v>
      </c>
    </row>
    <row r="379" spans="1:12" x14ac:dyDescent="0.25">
      <c r="A379" t="s">
        <v>378</v>
      </c>
      <c r="B379" t="s">
        <v>337</v>
      </c>
      <c r="C379">
        <v>2021</v>
      </c>
      <c r="D379">
        <v>47</v>
      </c>
      <c r="E379">
        <v>2</v>
      </c>
      <c r="F379" t="s">
        <v>109</v>
      </c>
      <c r="G379" t="s">
        <v>126</v>
      </c>
      <c r="H379" s="2" t="s">
        <v>209</v>
      </c>
      <c r="I379" s="2" t="s">
        <v>209</v>
      </c>
      <c r="J379" t="s">
        <v>209</v>
      </c>
      <c r="K379" t="s">
        <v>209</v>
      </c>
    </row>
    <row r="380" spans="1:12" x14ac:dyDescent="0.25">
      <c r="A380" t="s">
        <v>379</v>
      </c>
      <c r="B380" t="s">
        <v>337</v>
      </c>
      <c r="C380">
        <v>2021</v>
      </c>
      <c r="D380">
        <v>47</v>
      </c>
      <c r="E380">
        <v>3</v>
      </c>
      <c r="F380" t="s">
        <v>126</v>
      </c>
      <c r="G380" t="s">
        <v>126</v>
      </c>
      <c r="H380" t="s">
        <v>126</v>
      </c>
      <c r="I380" t="s">
        <v>209</v>
      </c>
      <c r="J380" t="s">
        <v>209</v>
      </c>
      <c r="K380" t="s">
        <v>209</v>
      </c>
      <c r="L380" t="s">
        <v>592</v>
      </c>
    </row>
    <row r="381" spans="1:12" x14ac:dyDescent="0.25">
      <c r="A381" t="s">
        <v>380</v>
      </c>
      <c r="B381" t="s">
        <v>337</v>
      </c>
      <c r="C381">
        <v>2021</v>
      </c>
      <c r="D381">
        <v>47</v>
      </c>
      <c r="E381">
        <v>3</v>
      </c>
      <c r="F381" t="s">
        <v>126</v>
      </c>
      <c r="G381" t="s">
        <v>126</v>
      </c>
      <c r="H381" t="s">
        <v>126</v>
      </c>
      <c r="I381" t="s">
        <v>209</v>
      </c>
      <c r="J381" t="s">
        <v>209</v>
      </c>
      <c r="K381" t="s">
        <v>209</v>
      </c>
      <c r="L381" t="s">
        <v>592</v>
      </c>
    </row>
    <row r="382" spans="1:12" x14ac:dyDescent="0.25">
      <c r="A382" t="s">
        <v>381</v>
      </c>
      <c r="B382" t="s">
        <v>337</v>
      </c>
      <c r="C382">
        <v>2021</v>
      </c>
      <c r="D382">
        <v>47</v>
      </c>
      <c r="E382">
        <v>3</v>
      </c>
      <c r="F382" t="s">
        <v>126</v>
      </c>
      <c r="G382" t="s">
        <v>126</v>
      </c>
      <c r="H382" t="s">
        <v>126</v>
      </c>
      <c r="I382" t="s">
        <v>209</v>
      </c>
      <c r="J382" t="s">
        <v>209</v>
      </c>
      <c r="K382" t="s">
        <v>209</v>
      </c>
      <c r="L382" t="s">
        <v>592</v>
      </c>
    </row>
    <row r="383" spans="1:12" x14ac:dyDescent="0.25">
      <c r="A383" t="s">
        <v>382</v>
      </c>
      <c r="B383" t="s">
        <v>337</v>
      </c>
      <c r="C383">
        <v>2021</v>
      </c>
      <c r="D383">
        <v>47</v>
      </c>
      <c r="E383">
        <v>3</v>
      </c>
      <c r="F383" t="s">
        <v>126</v>
      </c>
      <c r="G383" t="s">
        <v>126</v>
      </c>
      <c r="H383" t="s">
        <v>126</v>
      </c>
      <c r="I383" t="s">
        <v>209</v>
      </c>
      <c r="J383" t="s">
        <v>209</v>
      </c>
      <c r="K383" t="s">
        <v>209</v>
      </c>
      <c r="L383" t="s">
        <v>592</v>
      </c>
    </row>
    <row r="384" spans="1:12" x14ac:dyDescent="0.25">
      <c r="A384" t="s">
        <v>383</v>
      </c>
      <c r="B384" t="s">
        <v>337</v>
      </c>
      <c r="C384">
        <v>2021</v>
      </c>
      <c r="D384">
        <v>47</v>
      </c>
      <c r="E384">
        <v>3</v>
      </c>
      <c r="F384" t="s">
        <v>126</v>
      </c>
      <c r="G384" t="s">
        <v>126</v>
      </c>
      <c r="H384" t="s">
        <v>126</v>
      </c>
      <c r="I384" t="s">
        <v>209</v>
      </c>
      <c r="J384" t="s">
        <v>209</v>
      </c>
      <c r="K384" t="s">
        <v>209</v>
      </c>
      <c r="L384" t="s">
        <v>592</v>
      </c>
    </row>
    <row r="385" spans="1:12" x14ac:dyDescent="0.25">
      <c r="A385" t="s">
        <v>384</v>
      </c>
      <c r="B385" t="s">
        <v>337</v>
      </c>
      <c r="C385">
        <v>2021</v>
      </c>
      <c r="D385">
        <v>47</v>
      </c>
      <c r="E385">
        <v>3</v>
      </c>
      <c r="F385" t="s">
        <v>126</v>
      </c>
      <c r="G385" t="s">
        <v>109</v>
      </c>
      <c r="H385" t="s">
        <v>126</v>
      </c>
      <c r="I385" t="s">
        <v>209</v>
      </c>
      <c r="J385" t="s">
        <v>209</v>
      </c>
      <c r="K385" t="s">
        <v>209</v>
      </c>
      <c r="L385" t="s">
        <v>592</v>
      </c>
    </row>
    <row r="386" spans="1:12" x14ac:dyDescent="0.25">
      <c r="A386" t="s">
        <v>385</v>
      </c>
      <c r="B386" t="s">
        <v>337</v>
      </c>
      <c r="C386">
        <v>2021</v>
      </c>
      <c r="D386">
        <v>47</v>
      </c>
      <c r="E386">
        <v>3</v>
      </c>
      <c r="F386" t="s">
        <v>126</v>
      </c>
      <c r="G386" t="s">
        <v>126</v>
      </c>
      <c r="H386" t="s">
        <v>126</v>
      </c>
      <c r="I386" t="s">
        <v>209</v>
      </c>
      <c r="J386" t="s">
        <v>209</v>
      </c>
      <c r="K386" t="s">
        <v>209</v>
      </c>
      <c r="L386" t="s">
        <v>592</v>
      </c>
    </row>
    <row r="387" spans="1:12" x14ac:dyDescent="0.25">
      <c r="A387" t="s">
        <v>386</v>
      </c>
      <c r="B387" t="s">
        <v>337</v>
      </c>
      <c r="C387">
        <v>2021</v>
      </c>
      <c r="D387">
        <v>47</v>
      </c>
      <c r="E387">
        <v>3</v>
      </c>
      <c r="F387" t="s">
        <v>126</v>
      </c>
      <c r="G387" t="s">
        <v>109</v>
      </c>
      <c r="H387" t="s">
        <v>126</v>
      </c>
      <c r="I387" t="s">
        <v>209</v>
      </c>
      <c r="J387" t="s">
        <v>209</v>
      </c>
      <c r="K387" t="s">
        <v>209</v>
      </c>
      <c r="L387" t="s">
        <v>592</v>
      </c>
    </row>
    <row r="388" spans="1:12" x14ac:dyDescent="0.25">
      <c r="A388" t="s">
        <v>387</v>
      </c>
      <c r="B388" t="s">
        <v>337</v>
      </c>
      <c r="C388">
        <v>2021</v>
      </c>
      <c r="D388">
        <v>47</v>
      </c>
      <c r="E388">
        <v>3</v>
      </c>
      <c r="F388" t="s">
        <v>109</v>
      </c>
      <c r="G388" t="s">
        <v>126</v>
      </c>
      <c r="H388" s="2" t="s">
        <v>209</v>
      </c>
      <c r="I388" s="2" t="s">
        <v>209</v>
      </c>
      <c r="J388" t="s">
        <v>209</v>
      </c>
      <c r="K388" t="s">
        <v>209</v>
      </c>
    </row>
    <row r="389" spans="1:12" x14ac:dyDescent="0.25">
      <c r="A389" t="s">
        <v>388</v>
      </c>
      <c r="B389" t="s">
        <v>337</v>
      </c>
      <c r="C389">
        <v>2021</v>
      </c>
      <c r="D389">
        <v>47</v>
      </c>
      <c r="E389">
        <v>3</v>
      </c>
      <c r="F389" t="s">
        <v>109</v>
      </c>
      <c r="G389" t="s">
        <v>126</v>
      </c>
      <c r="H389" s="2" t="s">
        <v>209</v>
      </c>
      <c r="I389" s="2" t="s">
        <v>209</v>
      </c>
      <c r="J389" t="s">
        <v>209</v>
      </c>
      <c r="K389" t="s">
        <v>209</v>
      </c>
    </row>
    <row r="390" spans="1:12" x14ac:dyDescent="0.25">
      <c r="A390" t="s">
        <v>389</v>
      </c>
      <c r="B390" t="s">
        <v>337</v>
      </c>
      <c r="C390">
        <v>2021</v>
      </c>
      <c r="D390">
        <v>47</v>
      </c>
      <c r="E390">
        <v>3</v>
      </c>
      <c r="F390" t="s">
        <v>109</v>
      </c>
      <c r="G390" t="s">
        <v>126</v>
      </c>
      <c r="H390" s="2" t="s">
        <v>209</v>
      </c>
      <c r="I390" s="2" t="s">
        <v>209</v>
      </c>
      <c r="J390" t="s">
        <v>209</v>
      </c>
      <c r="K390" t="s">
        <v>209</v>
      </c>
    </row>
    <row r="391" spans="1:12" x14ac:dyDescent="0.25">
      <c r="A391" t="s">
        <v>390</v>
      </c>
      <c r="B391" t="s">
        <v>337</v>
      </c>
      <c r="C391">
        <v>2021</v>
      </c>
      <c r="D391">
        <v>47</v>
      </c>
      <c r="E391">
        <v>3</v>
      </c>
      <c r="F391" t="s">
        <v>109</v>
      </c>
      <c r="G391" t="s">
        <v>126</v>
      </c>
      <c r="H391" s="2" t="s">
        <v>209</v>
      </c>
      <c r="I391" s="2" t="s">
        <v>209</v>
      </c>
      <c r="J391" t="s">
        <v>209</v>
      </c>
      <c r="K391" t="s">
        <v>209</v>
      </c>
    </row>
    <row r="392" spans="1:12" x14ac:dyDescent="0.25">
      <c r="A392" t="s">
        <v>391</v>
      </c>
      <c r="B392" t="s">
        <v>337</v>
      </c>
      <c r="C392">
        <v>2021</v>
      </c>
      <c r="D392">
        <v>47</v>
      </c>
      <c r="E392">
        <v>3</v>
      </c>
      <c r="F392" t="s">
        <v>109</v>
      </c>
      <c r="G392" t="s">
        <v>126</v>
      </c>
      <c r="H392" s="2" t="s">
        <v>209</v>
      </c>
      <c r="I392" s="2" t="s">
        <v>209</v>
      </c>
      <c r="J392" t="s">
        <v>209</v>
      </c>
      <c r="K392" t="s">
        <v>209</v>
      </c>
    </row>
    <row r="393" spans="1:12" x14ac:dyDescent="0.25">
      <c r="A393" t="s">
        <v>392</v>
      </c>
      <c r="B393" t="s">
        <v>337</v>
      </c>
      <c r="C393">
        <v>2021</v>
      </c>
      <c r="D393">
        <v>47</v>
      </c>
      <c r="E393">
        <v>3</v>
      </c>
      <c r="F393" t="s">
        <v>109</v>
      </c>
      <c r="G393" t="s">
        <v>126</v>
      </c>
      <c r="H393" s="2" t="s">
        <v>209</v>
      </c>
      <c r="I393" s="2" t="s">
        <v>209</v>
      </c>
      <c r="J393" t="s">
        <v>209</v>
      </c>
      <c r="K393" t="s">
        <v>209</v>
      </c>
    </row>
    <row r="394" spans="1:12" x14ac:dyDescent="0.25">
      <c r="A394" t="s">
        <v>393</v>
      </c>
      <c r="B394" t="s">
        <v>337</v>
      </c>
      <c r="C394">
        <v>2021</v>
      </c>
      <c r="D394">
        <v>47</v>
      </c>
      <c r="E394">
        <v>3</v>
      </c>
      <c r="F394" t="s">
        <v>109</v>
      </c>
      <c r="G394" t="s">
        <v>126</v>
      </c>
      <c r="H394" s="2" t="s">
        <v>209</v>
      </c>
      <c r="I394" s="2" t="s">
        <v>209</v>
      </c>
      <c r="J394" t="s">
        <v>209</v>
      </c>
      <c r="K394" t="s">
        <v>209</v>
      </c>
    </row>
    <row r="395" spans="1:12" x14ac:dyDescent="0.25">
      <c r="A395" t="s">
        <v>394</v>
      </c>
      <c r="B395" t="s">
        <v>337</v>
      </c>
      <c r="C395">
        <v>2021</v>
      </c>
      <c r="D395">
        <v>47</v>
      </c>
      <c r="E395">
        <v>3</v>
      </c>
      <c r="F395" t="s">
        <v>109</v>
      </c>
      <c r="G395" t="s">
        <v>126</v>
      </c>
      <c r="H395" s="2" t="s">
        <v>209</v>
      </c>
      <c r="I395" s="2" t="s">
        <v>209</v>
      </c>
      <c r="J395" t="s">
        <v>209</v>
      </c>
      <c r="K395" t="s">
        <v>209</v>
      </c>
    </row>
    <row r="396" spans="1:12" x14ac:dyDescent="0.25">
      <c r="A396" t="s">
        <v>395</v>
      </c>
      <c r="B396" t="s">
        <v>337</v>
      </c>
      <c r="C396">
        <v>2021</v>
      </c>
      <c r="D396">
        <v>47</v>
      </c>
      <c r="E396">
        <v>3</v>
      </c>
      <c r="F396" t="s">
        <v>109</v>
      </c>
      <c r="G396" t="s">
        <v>126</v>
      </c>
      <c r="H396" s="2" t="s">
        <v>209</v>
      </c>
      <c r="I396" s="2" t="s">
        <v>209</v>
      </c>
      <c r="J396" t="s">
        <v>209</v>
      </c>
      <c r="K396" t="s">
        <v>209</v>
      </c>
    </row>
    <row r="397" spans="1:12" x14ac:dyDescent="0.25">
      <c r="A397" t="s">
        <v>396</v>
      </c>
      <c r="B397" t="s">
        <v>337</v>
      </c>
      <c r="C397">
        <v>2021</v>
      </c>
      <c r="D397">
        <v>47</v>
      </c>
      <c r="E397">
        <v>3</v>
      </c>
      <c r="F397" t="s">
        <v>109</v>
      </c>
      <c r="G397" t="s">
        <v>126</v>
      </c>
      <c r="H397" s="2" t="s">
        <v>209</v>
      </c>
      <c r="I397" s="2" t="s">
        <v>209</v>
      </c>
      <c r="J397" t="s">
        <v>209</v>
      </c>
      <c r="K397" t="s">
        <v>209</v>
      </c>
    </row>
    <row r="398" spans="1:12" x14ac:dyDescent="0.25">
      <c r="A398" t="s">
        <v>397</v>
      </c>
      <c r="B398" t="s">
        <v>337</v>
      </c>
      <c r="C398">
        <v>2021</v>
      </c>
      <c r="D398">
        <v>47</v>
      </c>
      <c r="E398">
        <v>3</v>
      </c>
      <c r="F398" t="s">
        <v>109</v>
      </c>
      <c r="G398" t="s">
        <v>126</v>
      </c>
      <c r="H398" s="2" t="s">
        <v>209</v>
      </c>
      <c r="I398" s="2" t="s">
        <v>209</v>
      </c>
      <c r="J398" t="s">
        <v>209</v>
      </c>
      <c r="K398" t="s">
        <v>209</v>
      </c>
    </row>
    <row r="399" spans="1:12" x14ac:dyDescent="0.25">
      <c r="A399" t="s">
        <v>398</v>
      </c>
      <c r="B399" t="s">
        <v>337</v>
      </c>
      <c r="C399">
        <v>2021</v>
      </c>
      <c r="D399">
        <v>47</v>
      </c>
      <c r="E399">
        <v>3</v>
      </c>
      <c r="F399" t="s">
        <v>109</v>
      </c>
      <c r="G399" t="s">
        <v>126</v>
      </c>
      <c r="H399" s="2" t="s">
        <v>209</v>
      </c>
      <c r="I399" s="2" t="s">
        <v>209</v>
      </c>
      <c r="J399" t="s">
        <v>209</v>
      </c>
      <c r="K399" t="s">
        <v>209</v>
      </c>
    </row>
    <row r="400" spans="1:12" x14ac:dyDescent="0.25">
      <c r="A400" t="s">
        <v>399</v>
      </c>
      <c r="B400" t="s">
        <v>337</v>
      </c>
      <c r="C400">
        <v>2021</v>
      </c>
      <c r="D400">
        <v>47</v>
      </c>
      <c r="E400">
        <v>4</v>
      </c>
      <c r="F400" t="s">
        <v>126</v>
      </c>
      <c r="G400" t="s">
        <v>126</v>
      </c>
      <c r="H400" t="s">
        <v>109</v>
      </c>
      <c r="I400" t="s">
        <v>126</v>
      </c>
      <c r="J400" t="s">
        <v>126</v>
      </c>
      <c r="K400" t="s">
        <v>126</v>
      </c>
      <c r="L400" t="s">
        <v>617</v>
      </c>
    </row>
    <row r="401" spans="1:12" x14ac:dyDescent="0.25">
      <c r="A401" t="s">
        <v>400</v>
      </c>
      <c r="B401" t="s">
        <v>337</v>
      </c>
      <c r="C401">
        <v>2021</v>
      </c>
      <c r="D401">
        <v>47</v>
      </c>
      <c r="E401">
        <v>4</v>
      </c>
      <c r="F401" t="s">
        <v>126</v>
      </c>
      <c r="G401" t="s">
        <v>126</v>
      </c>
      <c r="H401" t="s">
        <v>126</v>
      </c>
      <c r="I401" t="s">
        <v>209</v>
      </c>
      <c r="J401" t="s">
        <v>209</v>
      </c>
      <c r="K401" t="s">
        <v>209</v>
      </c>
      <c r="L401" t="s">
        <v>592</v>
      </c>
    </row>
    <row r="402" spans="1:12" x14ac:dyDescent="0.25">
      <c r="A402" t="s">
        <v>401</v>
      </c>
      <c r="B402" t="s">
        <v>337</v>
      </c>
      <c r="C402">
        <v>2021</v>
      </c>
      <c r="D402">
        <v>47</v>
      </c>
      <c r="E402">
        <v>4</v>
      </c>
      <c r="F402" t="s">
        <v>126</v>
      </c>
      <c r="G402" t="s">
        <v>126</v>
      </c>
      <c r="H402" t="s">
        <v>126</v>
      </c>
      <c r="I402" t="s">
        <v>209</v>
      </c>
      <c r="J402" t="s">
        <v>209</v>
      </c>
      <c r="K402" t="s">
        <v>209</v>
      </c>
      <c r="L402" t="s">
        <v>592</v>
      </c>
    </row>
    <row r="403" spans="1:12" x14ac:dyDescent="0.25">
      <c r="A403" t="s">
        <v>402</v>
      </c>
      <c r="B403" t="s">
        <v>337</v>
      </c>
      <c r="C403">
        <v>2021</v>
      </c>
      <c r="D403">
        <v>47</v>
      </c>
      <c r="E403">
        <v>4</v>
      </c>
      <c r="F403" t="s">
        <v>126</v>
      </c>
      <c r="G403" t="s">
        <v>126</v>
      </c>
      <c r="H403" t="s">
        <v>126</v>
      </c>
      <c r="I403" t="s">
        <v>209</v>
      </c>
      <c r="J403" t="s">
        <v>209</v>
      </c>
      <c r="K403" t="s">
        <v>209</v>
      </c>
      <c r="L403" t="s">
        <v>592</v>
      </c>
    </row>
    <row r="404" spans="1:12" x14ac:dyDescent="0.25">
      <c r="A404" t="s">
        <v>403</v>
      </c>
      <c r="B404" t="s">
        <v>337</v>
      </c>
      <c r="C404">
        <v>2021</v>
      </c>
      <c r="D404">
        <v>47</v>
      </c>
      <c r="E404">
        <v>4</v>
      </c>
      <c r="F404" t="s">
        <v>126</v>
      </c>
      <c r="G404" t="s">
        <v>126</v>
      </c>
      <c r="H404" t="s">
        <v>126</v>
      </c>
      <c r="I404" t="s">
        <v>209</v>
      </c>
      <c r="J404" t="s">
        <v>209</v>
      </c>
      <c r="K404" t="s">
        <v>209</v>
      </c>
      <c r="L404" t="s">
        <v>592</v>
      </c>
    </row>
    <row r="405" spans="1:12" x14ac:dyDescent="0.25">
      <c r="A405" t="s">
        <v>404</v>
      </c>
      <c r="B405" t="s">
        <v>337</v>
      </c>
      <c r="C405">
        <v>2021</v>
      </c>
      <c r="D405">
        <v>47</v>
      </c>
      <c r="E405">
        <v>4</v>
      </c>
      <c r="F405" t="s">
        <v>126</v>
      </c>
      <c r="G405" t="s">
        <v>126</v>
      </c>
      <c r="H405" t="s">
        <v>126</v>
      </c>
      <c r="I405" t="s">
        <v>209</v>
      </c>
      <c r="J405" t="s">
        <v>209</v>
      </c>
      <c r="K405" t="s">
        <v>209</v>
      </c>
      <c r="L405" t="s">
        <v>592</v>
      </c>
    </row>
    <row r="406" spans="1:12" x14ac:dyDescent="0.25">
      <c r="A406" t="s">
        <v>405</v>
      </c>
      <c r="B406" t="s">
        <v>337</v>
      </c>
      <c r="C406">
        <v>2021</v>
      </c>
      <c r="D406">
        <v>47</v>
      </c>
      <c r="E406">
        <v>4</v>
      </c>
      <c r="F406" t="s">
        <v>126</v>
      </c>
      <c r="G406" t="s">
        <v>109</v>
      </c>
      <c r="H406" t="s">
        <v>126</v>
      </c>
      <c r="I406" t="s">
        <v>209</v>
      </c>
      <c r="J406" t="s">
        <v>209</v>
      </c>
      <c r="K406" t="s">
        <v>209</v>
      </c>
      <c r="L406" t="s">
        <v>592</v>
      </c>
    </row>
    <row r="407" spans="1:12" x14ac:dyDescent="0.25">
      <c r="A407" t="s">
        <v>406</v>
      </c>
      <c r="B407" t="s">
        <v>337</v>
      </c>
      <c r="C407">
        <v>2021</v>
      </c>
      <c r="D407">
        <v>47</v>
      </c>
      <c r="E407">
        <v>4</v>
      </c>
      <c r="F407" t="s">
        <v>109</v>
      </c>
      <c r="G407" t="s">
        <v>126</v>
      </c>
      <c r="H407" s="2" t="s">
        <v>209</v>
      </c>
      <c r="I407" s="2" t="s">
        <v>209</v>
      </c>
      <c r="J407" t="s">
        <v>209</v>
      </c>
      <c r="K407" t="s">
        <v>209</v>
      </c>
    </row>
    <row r="408" spans="1:12" x14ac:dyDescent="0.25">
      <c r="A408" t="s">
        <v>407</v>
      </c>
      <c r="B408" t="s">
        <v>337</v>
      </c>
      <c r="C408">
        <v>2021</v>
      </c>
      <c r="D408">
        <v>47</v>
      </c>
      <c r="E408">
        <v>4</v>
      </c>
      <c r="F408" t="s">
        <v>109</v>
      </c>
      <c r="G408" t="s">
        <v>126</v>
      </c>
      <c r="H408" s="2" t="s">
        <v>209</v>
      </c>
      <c r="I408" s="2" t="s">
        <v>209</v>
      </c>
      <c r="J408" t="s">
        <v>209</v>
      </c>
      <c r="K408" t="s">
        <v>209</v>
      </c>
    </row>
    <row r="409" spans="1:12" x14ac:dyDescent="0.25">
      <c r="A409" t="s">
        <v>408</v>
      </c>
      <c r="B409" t="s">
        <v>337</v>
      </c>
      <c r="C409">
        <v>2021</v>
      </c>
      <c r="D409">
        <v>47</v>
      </c>
      <c r="E409">
        <v>4</v>
      </c>
      <c r="F409" t="s">
        <v>109</v>
      </c>
      <c r="G409" t="s">
        <v>126</v>
      </c>
      <c r="H409" s="2" t="s">
        <v>209</v>
      </c>
      <c r="I409" s="2" t="s">
        <v>209</v>
      </c>
      <c r="J409" t="s">
        <v>209</v>
      </c>
      <c r="K409" t="s">
        <v>209</v>
      </c>
    </row>
    <row r="410" spans="1:12" x14ac:dyDescent="0.25">
      <c r="A410" t="s">
        <v>409</v>
      </c>
      <c r="B410" t="s">
        <v>337</v>
      </c>
      <c r="C410">
        <v>2021</v>
      </c>
      <c r="D410">
        <v>47</v>
      </c>
      <c r="E410">
        <v>4</v>
      </c>
      <c r="F410" t="s">
        <v>109</v>
      </c>
      <c r="G410" t="s">
        <v>126</v>
      </c>
      <c r="H410" s="2" t="s">
        <v>209</v>
      </c>
      <c r="I410" s="2" t="s">
        <v>209</v>
      </c>
      <c r="J410" t="s">
        <v>209</v>
      </c>
      <c r="K410" t="s">
        <v>209</v>
      </c>
    </row>
    <row r="411" spans="1:12" x14ac:dyDescent="0.25">
      <c r="A411" t="s">
        <v>410</v>
      </c>
      <c r="B411" t="s">
        <v>337</v>
      </c>
      <c r="C411">
        <v>2021</v>
      </c>
      <c r="D411">
        <v>47</v>
      </c>
      <c r="E411">
        <v>4</v>
      </c>
      <c r="F411" t="s">
        <v>109</v>
      </c>
      <c r="G411" t="s">
        <v>126</v>
      </c>
      <c r="H411" s="2" t="s">
        <v>209</v>
      </c>
      <c r="I411" s="2" t="s">
        <v>209</v>
      </c>
      <c r="J411" t="s">
        <v>209</v>
      </c>
      <c r="K411" t="s">
        <v>209</v>
      </c>
    </row>
    <row r="412" spans="1:12" x14ac:dyDescent="0.25">
      <c r="A412" t="s">
        <v>411</v>
      </c>
      <c r="B412" t="s">
        <v>337</v>
      </c>
      <c r="C412">
        <v>2021</v>
      </c>
      <c r="D412">
        <v>47</v>
      </c>
      <c r="E412">
        <v>4</v>
      </c>
      <c r="F412" t="s">
        <v>109</v>
      </c>
      <c r="G412" t="s">
        <v>126</v>
      </c>
      <c r="H412" s="2" t="s">
        <v>209</v>
      </c>
      <c r="I412" s="2" t="s">
        <v>209</v>
      </c>
      <c r="J412" t="s">
        <v>209</v>
      </c>
      <c r="K412" t="s">
        <v>209</v>
      </c>
    </row>
    <row r="413" spans="1:12" x14ac:dyDescent="0.25">
      <c r="A413" t="s">
        <v>412</v>
      </c>
      <c r="B413" t="s">
        <v>337</v>
      </c>
      <c r="C413">
        <v>2021</v>
      </c>
      <c r="D413">
        <v>47</v>
      </c>
      <c r="E413">
        <v>4</v>
      </c>
      <c r="F413" t="s">
        <v>109</v>
      </c>
      <c r="G413" t="s">
        <v>126</v>
      </c>
      <c r="H413" s="2" t="s">
        <v>209</v>
      </c>
      <c r="I413" s="2" t="s">
        <v>209</v>
      </c>
      <c r="J413" t="s">
        <v>209</v>
      </c>
      <c r="K413" t="s">
        <v>209</v>
      </c>
    </row>
    <row r="414" spans="1:12" x14ac:dyDescent="0.25">
      <c r="A414" t="s">
        <v>413</v>
      </c>
      <c r="B414" t="s">
        <v>337</v>
      </c>
      <c r="C414">
        <v>2021</v>
      </c>
      <c r="D414">
        <v>47</v>
      </c>
      <c r="E414">
        <v>4</v>
      </c>
      <c r="F414" t="s">
        <v>109</v>
      </c>
      <c r="G414" t="s">
        <v>126</v>
      </c>
      <c r="H414" s="2" t="s">
        <v>209</v>
      </c>
      <c r="I414" s="2" t="s">
        <v>209</v>
      </c>
      <c r="J414" t="s">
        <v>209</v>
      </c>
      <c r="K414" t="s">
        <v>209</v>
      </c>
    </row>
    <row r="415" spans="1:12" x14ac:dyDescent="0.25">
      <c r="A415" t="s">
        <v>414</v>
      </c>
      <c r="B415" t="s">
        <v>337</v>
      </c>
      <c r="C415">
        <v>2021</v>
      </c>
      <c r="D415">
        <v>47</v>
      </c>
      <c r="E415">
        <v>4</v>
      </c>
      <c r="F415" t="s">
        <v>109</v>
      </c>
      <c r="G415" t="s">
        <v>126</v>
      </c>
      <c r="H415" s="2" t="s">
        <v>209</v>
      </c>
      <c r="I415" s="2" t="s">
        <v>209</v>
      </c>
      <c r="J415" t="s">
        <v>209</v>
      </c>
      <c r="K415" t="s">
        <v>209</v>
      </c>
    </row>
    <row r="416" spans="1:12" x14ac:dyDescent="0.25">
      <c r="A416" t="s">
        <v>415</v>
      </c>
      <c r="B416" t="s">
        <v>337</v>
      </c>
      <c r="C416">
        <v>2021</v>
      </c>
      <c r="D416">
        <v>47</v>
      </c>
      <c r="E416">
        <v>4</v>
      </c>
      <c r="F416" t="s">
        <v>109</v>
      </c>
      <c r="G416" t="s">
        <v>126</v>
      </c>
      <c r="H416" s="2" t="s">
        <v>209</v>
      </c>
      <c r="I416" s="2" t="s">
        <v>209</v>
      </c>
      <c r="J416" t="s">
        <v>209</v>
      </c>
      <c r="K416" t="s">
        <v>209</v>
      </c>
    </row>
    <row r="417" spans="1:12" x14ac:dyDescent="0.25">
      <c r="A417" t="s">
        <v>416</v>
      </c>
      <c r="B417" t="s">
        <v>337</v>
      </c>
      <c r="C417">
        <v>2021</v>
      </c>
      <c r="D417">
        <v>47</v>
      </c>
      <c r="E417" t="s">
        <v>198</v>
      </c>
      <c r="F417" t="s">
        <v>126</v>
      </c>
      <c r="G417" t="s">
        <v>109</v>
      </c>
      <c r="H417" s="2" t="s">
        <v>209</v>
      </c>
      <c r="I417" s="2" t="s">
        <v>209</v>
      </c>
      <c r="J417" t="s">
        <v>209</v>
      </c>
      <c r="K417" t="s">
        <v>209</v>
      </c>
      <c r="L417" t="s">
        <v>618</v>
      </c>
    </row>
    <row r="418" spans="1:12" x14ac:dyDescent="0.25">
      <c r="A418" t="s">
        <v>417</v>
      </c>
      <c r="B418" t="s">
        <v>337</v>
      </c>
      <c r="C418">
        <v>2021</v>
      </c>
      <c r="D418">
        <v>47</v>
      </c>
      <c r="E418" t="s">
        <v>198</v>
      </c>
      <c r="F418" t="s">
        <v>126</v>
      </c>
      <c r="G418" t="s">
        <v>109</v>
      </c>
      <c r="H418" s="2" t="s">
        <v>209</v>
      </c>
      <c r="I418" s="2" t="s">
        <v>209</v>
      </c>
      <c r="J418" t="s">
        <v>209</v>
      </c>
      <c r="K418" t="s">
        <v>209</v>
      </c>
      <c r="L418" t="s">
        <v>451</v>
      </c>
    </row>
    <row r="419" spans="1:12" x14ac:dyDescent="0.25">
      <c r="A419" t="s">
        <v>418</v>
      </c>
      <c r="B419" t="s">
        <v>337</v>
      </c>
      <c r="C419">
        <v>2021</v>
      </c>
      <c r="D419">
        <v>47</v>
      </c>
      <c r="E419" t="s">
        <v>198</v>
      </c>
      <c r="F419" t="s">
        <v>126</v>
      </c>
      <c r="G419" t="s">
        <v>109</v>
      </c>
      <c r="H419" s="2" t="s">
        <v>126</v>
      </c>
      <c r="I419" s="2" t="s">
        <v>209</v>
      </c>
      <c r="J419" t="s">
        <v>209</v>
      </c>
      <c r="K419" t="s">
        <v>209</v>
      </c>
      <c r="L419" t="s">
        <v>619</v>
      </c>
    </row>
    <row r="420" spans="1:12" x14ac:dyDescent="0.25">
      <c r="A420" t="s">
        <v>419</v>
      </c>
      <c r="B420" t="s">
        <v>337</v>
      </c>
      <c r="C420">
        <v>2021</v>
      </c>
      <c r="D420">
        <v>47</v>
      </c>
      <c r="E420" t="s">
        <v>198</v>
      </c>
      <c r="F420" t="s">
        <v>126</v>
      </c>
      <c r="G420" t="s">
        <v>109</v>
      </c>
      <c r="H420" s="2" t="s">
        <v>126</v>
      </c>
      <c r="I420" s="2" t="s">
        <v>209</v>
      </c>
      <c r="J420" t="s">
        <v>209</v>
      </c>
      <c r="K420" t="s">
        <v>209</v>
      </c>
      <c r="L420" t="s">
        <v>619</v>
      </c>
    </row>
    <row r="421" spans="1:12" x14ac:dyDescent="0.25">
      <c r="A421" t="s">
        <v>420</v>
      </c>
      <c r="B421" t="s">
        <v>337</v>
      </c>
      <c r="C421">
        <v>2021</v>
      </c>
      <c r="D421">
        <v>47</v>
      </c>
      <c r="E421" t="s">
        <v>198</v>
      </c>
      <c r="F421" t="s">
        <v>126</v>
      </c>
      <c r="G421" t="s">
        <v>109</v>
      </c>
      <c r="H421" s="2" t="s">
        <v>126</v>
      </c>
      <c r="I421" s="2" t="s">
        <v>209</v>
      </c>
      <c r="J421" t="s">
        <v>209</v>
      </c>
      <c r="K421" t="s">
        <v>209</v>
      </c>
      <c r="L421" t="s">
        <v>619</v>
      </c>
    </row>
    <row r="422" spans="1:12" x14ac:dyDescent="0.25">
      <c r="A422" t="s">
        <v>421</v>
      </c>
      <c r="B422" t="s">
        <v>337</v>
      </c>
      <c r="C422">
        <v>2021</v>
      </c>
      <c r="D422">
        <v>47</v>
      </c>
      <c r="E422" t="s">
        <v>198</v>
      </c>
      <c r="F422" t="s">
        <v>126</v>
      </c>
      <c r="G422" t="s">
        <v>109</v>
      </c>
      <c r="H422" s="2" t="s">
        <v>126</v>
      </c>
      <c r="I422" s="2" t="s">
        <v>209</v>
      </c>
      <c r="J422" t="s">
        <v>209</v>
      </c>
      <c r="K422" t="s">
        <v>209</v>
      </c>
      <c r="L422" t="s">
        <v>619</v>
      </c>
    </row>
    <row r="423" spans="1:12" x14ac:dyDescent="0.25">
      <c r="A423" t="s">
        <v>422</v>
      </c>
      <c r="B423" t="s">
        <v>337</v>
      </c>
      <c r="C423">
        <v>2021</v>
      </c>
      <c r="D423">
        <v>47</v>
      </c>
      <c r="E423" t="s">
        <v>198</v>
      </c>
      <c r="F423" t="s">
        <v>126</v>
      </c>
      <c r="G423" t="s">
        <v>109</v>
      </c>
      <c r="H423" s="2" t="s">
        <v>126</v>
      </c>
      <c r="I423" s="2" t="s">
        <v>209</v>
      </c>
      <c r="J423" t="s">
        <v>209</v>
      </c>
      <c r="K423" t="s">
        <v>209</v>
      </c>
      <c r="L423" t="s">
        <v>619</v>
      </c>
    </row>
    <row r="424" spans="1:12" x14ac:dyDescent="0.25">
      <c r="A424" t="s">
        <v>423</v>
      </c>
      <c r="B424" t="s">
        <v>337</v>
      </c>
      <c r="C424">
        <v>2021</v>
      </c>
      <c r="D424">
        <v>47</v>
      </c>
      <c r="E424" t="s">
        <v>198</v>
      </c>
      <c r="F424" t="s">
        <v>126</v>
      </c>
      <c r="G424" t="s">
        <v>109</v>
      </c>
      <c r="H424" t="s">
        <v>209</v>
      </c>
      <c r="I424" t="s">
        <v>209</v>
      </c>
      <c r="J424" t="s">
        <v>209</v>
      </c>
      <c r="K424" t="s">
        <v>209</v>
      </c>
      <c r="L424" t="s">
        <v>424</v>
      </c>
    </row>
    <row r="425" spans="1:12" x14ac:dyDescent="0.25">
      <c r="A425" t="s">
        <v>425</v>
      </c>
      <c r="B425" t="s">
        <v>337</v>
      </c>
      <c r="C425">
        <v>2021</v>
      </c>
      <c r="D425">
        <v>47</v>
      </c>
      <c r="E425" t="s">
        <v>198</v>
      </c>
      <c r="F425" t="s">
        <v>126</v>
      </c>
      <c r="G425" t="s">
        <v>109</v>
      </c>
      <c r="H425" s="2" t="s">
        <v>126</v>
      </c>
      <c r="I425" s="2" t="s">
        <v>209</v>
      </c>
      <c r="J425" t="s">
        <v>209</v>
      </c>
      <c r="K425" t="s">
        <v>209</v>
      </c>
      <c r="L425" t="s">
        <v>619</v>
      </c>
    </row>
    <row r="426" spans="1:12" x14ac:dyDescent="0.25">
      <c r="A426" t="s">
        <v>426</v>
      </c>
      <c r="B426" t="s">
        <v>337</v>
      </c>
      <c r="C426">
        <v>2021</v>
      </c>
      <c r="D426">
        <v>47</v>
      </c>
      <c r="E426" t="s">
        <v>198</v>
      </c>
      <c r="F426" t="s">
        <v>126</v>
      </c>
      <c r="G426" t="s">
        <v>109</v>
      </c>
      <c r="H426" t="s">
        <v>209</v>
      </c>
      <c r="I426" t="s">
        <v>209</v>
      </c>
      <c r="J426" t="s">
        <v>209</v>
      </c>
      <c r="K426" t="s">
        <v>209</v>
      </c>
      <c r="L426" t="s">
        <v>451</v>
      </c>
    </row>
    <row r="427" spans="1:12" x14ac:dyDescent="0.25">
      <c r="A427" t="s">
        <v>427</v>
      </c>
      <c r="B427" t="s">
        <v>337</v>
      </c>
      <c r="C427">
        <v>2021</v>
      </c>
      <c r="D427">
        <v>47</v>
      </c>
      <c r="E427" t="s">
        <v>198</v>
      </c>
      <c r="F427" t="s">
        <v>126</v>
      </c>
      <c r="G427" t="s">
        <v>109</v>
      </c>
      <c r="H427" s="2" t="s">
        <v>126</v>
      </c>
      <c r="I427" s="2" t="s">
        <v>209</v>
      </c>
      <c r="J427" t="s">
        <v>209</v>
      </c>
      <c r="K427" t="s">
        <v>209</v>
      </c>
      <c r="L427" t="s">
        <v>619</v>
      </c>
    </row>
    <row r="428" spans="1:12" x14ac:dyDescent="0.25">
      <c r="A428" t="s">
        <v>428</v>
      </c>
      <c r="B428" t="s">
        <v>337</v>
      </c>
      <c r="C428">
        <v>2021</v>
      </c>
      <c r="D428">
        <v>47</v>
      </c>
      <c r="E428" t="s">
        <v>198</v>
      </c>
      <c r="F428" t="s">
        <v>126</v>
      </c>
      <c r="G428" t="s">
        <v>109</v>
      </c>
      <c r="H428" s="2" t="s">
        <v>126</v>
      </c>
      <c r="I428" s="2" t="s">
        <v>209</v>
      </c>
      <c r="J428" t="s">
        <v>209</v>
      </c>
      <c r="K428" t="s">
        <v>209</v>
      </c>
      <c r="L428" t="s">
        <v>619</v>
      </c>
    </row>
    <row r="429" spans="1:12" x14ac:dyDescent="0.25">
      <c r="A429" t="s">
        <v>429</v>
      </c>
      <c r="B429" t="s">
        <v>337</v>
      </c>
      <c r="C429">
        <v>2021</v>
      </c>
      <c r="D429">
        <v>47</v>
      </c>
      <c r="E429" t="s">
        <v>198</v>
      </c>
      <c r="F429" t="s">
        <v>126</v>
      </c>
      <c r="G429" t="s">
        <v>109</v>
      </c>
      <c r="H429" t="s">
        <v>209</v>
      </c>
      <c r="I429" t="s">
        <v>209</v>
      </c>
      <c r="J429" t="s">
        <v>209</v>
      </c>
      <c r="K429" t="s">
        <v>209</v>
      </c>
      <c r="L429" t="s">
        <v>451</v>
      </c>
    </row>
    <row r="430" spans="1:12" x14ac:dyDescent="0.25">
      <c r="A430" t="s">
        <v>430</v>
      </c>
      <c r="B430" t="s">
        <v>337</v>
      </c>
      <c r="C430">
        <v>2021</v>
      </c>
      <c r="D430">
        <v>47</v>
      </c>
      <c r="E430" t="s">
        <v>198</v>
      </c>
      <c r="F430" t="s">
        <v>126</v>
      </c>
      <c r="G430" t="s">
        <v>109</v>
      </c>
      <c r="H430" s="2" t="s">
        <v>126</v>
      </c>
      <c r="I430" s="2" t="s">
        <v>209</v>
      </c>
      <c r="J430" t="s">
        <v>209</v>
      </c>
      <c r="K430" t="s">
        <v>209</v>
      </c>
      <c r="L430" t="s">
        <v>619</v>
      </c>
    </row>
    <row r="431" spans="1:12" x14ac:dyDescent="0.25">
      <c r="A431" t="s">
        <v>431</v>
      </c>
      <c r="B431" t="s">
        <v>337</v>
      </c>
      <c r="C431">
        <v>2021</v>
      </c>
      <c r="D431">
        <v>47</v>
      </c>
      <c r="E431" t="s">
        <v>198</v>
      </c>
      <c r="F431" t="s">
        <v>126</v>
      </c>
      <c r="G431" t="s">
        <v>109</v>
      </c>
      <c r="H431" s="2" t="s">
        <v>126</v>
      </c>
      <c r="I431" s="2" t="s">
        <v>209</v>
      </c>
      <c r="J431" t="s">
        <v>209</v>
      </c>
      <c r="K431" t="s">
        <v>209</v>
      </c>
      <c r="L431" t="s">
        <v>619</v>
      </c>
    </row>
    <row r="432" spans="1:12" x14ac:dyDescent="0.25">
      <c r="A432" t="s">
        <v>432</v>
      </c>
      <c r="B432" t="s">
        <v>337</v>
      </c>
      <c r="C432">
        <v>2021</v>
      </c>
      <c r="D432">
        <v>47</v>
      </c>
      <c r="E432" t="s">
        <v>198</v>
      </c>
      <c r="F432" t="s">
        <v>126</v>
      </c>
      <c r="G432" t="s">
        <v>109</v>
      </c>
      <c r="H432" s="2" t="s">
        <v>126</v>
      </c>
      <c r="I432" s="2" t="s">
        <v>209</v>
      </c>
      <c r="J432" t="s">
        <v>209</v>
      </c>
      <c r="K432" t="s">
        <v>209</v>
      </c>
      <c r="L432" t="s">
        <v>619</v>
      </c>
    </row>
    <row r="433" spans="1:12" x14ac:dyDescent="0.25">
      <c r="A433" t="s">
        <v>433</v>
      </c>
      <c r="B433" t="s">
        <v>337</v>
      </c>
      <c r="C433">
        <v>2021</v>
      </c>
      <c r="D433">
        <v>47</v>
      </c>
      <c r="E433" t="s">
        <v>198</v>
      </c>
      <c r="F433" t="s">
        <v>126</v>
      </c>
      <c r="G433" t="s">
        <v>109</v>
      </c>
      <c r="H433" s="2" t="s">
        <v>126</v>
      </c>
      <c r="I433" s="2" t="s">
        <v>209</v>
      </c>
      <c r="J433" t="s">
        <v>209</v>
      </c>
      <c r="K433" t="s">
        <v>209</v>
      </c>
      <c r="L433" t="s">
        <v>619</v>
      </c>
    </row>
    <row r="434" spans="1:12" x14ac:dyDescent="0.25">
      <c r="A434" t="s">
        <v>434</v>
      </c>
      <c r="B434" t="s">
        <v>337</v>
      </c>
      <c r="C434">
        <v>2021</v>
      </c>
      <c r="D434">
        <v>47</v>
      </c>
      <c r="E434" t="s">
        <v>198</v>
      </c>
      <c r="F434" t="s">
        <v>126</v>
      </c>
      <c r="G434" t="s">
        <v>109</v>
      </c>
      <c r="H434" s="2" t="s">
        <v>126</v>
      </c>
      <c r="I434" s="2" t="s">
        <v>209</v>
      </c>
      <c r="J434" t="s">
        <v>209</v>
      </c>
      <c r="K434" t="s">
        <v>209</v>
      </c>
      <c r="L434" t="s">
        <v>619</v>
      </c>
    </row>
    <row r="435" spans="1:12" x14ac:dyDescent="0.25">
      <c r="A435" t="s">
        <v>435</v>
      </c>
      <c r="B435" t="s">
        <v>337</v>
      </c>
      <c r="C435">
        <v>2021</v>
      </c>
      <c r="D435">
        <v>47</v>
      </c>
      <c r="E435" t="s">
        <v>198</v>
      </c>
      <c r="F435" t="s">
        <v>126</v>
      </c>
      <c r="G435" t="s">
        <v>109</v>
      </c>
      <c r="H435" s="2" t="s">
        <v>126</v>
      </c>
      <c r="I435" s="2" t="s">
        <v>209</v>
      </c>
      <c r="J435" t="s">
        <v>209</v>
      </c>
      <c r="K435" t="s">
        <v>209</v>
      </c>
      <c r="L435" t="s">
        <v>619</v>
      </c>
    </row>
    <row r="436" spans="1:12" x14ac:dyDescent="0.25">
      <c r="A436" t="s">
        <v>436</v>
      </c>
      <c r="B436" t="s">
        <v>337</v>
      </c>
      <c r="C436">
        <v>2021</v>
      </c>
      <c r="D436">
        <v>47</v>
      </c>
      <c r="E436" t="s">
        <v>198</v>
      </c>
      <c r="F436" t="s">
        <v>126</v>
      </c>
      <c r="G436" t="s">
        <v>109</v>
      </c>
      <c r="H436" s="2" t="s">
        <v>126</v>
      </c>
      <c r="I436" s="2" t="s">
        <v>209</v>
      </c>
      <c r="J436" t="s">
        <v>209</v>
      </c>
      <c r="K436" t="s">
        <v>209</v>
      </c>
      <c r="L436" t="s">
        <v>619</v>
      </c>
    </row>
    <row r="437" spans="1:12" x14ac:dyDescent="0.25">
      <c r="A437" t="s">
        <v>437</v>
      </c>
      <c r="B437" t="s">
        <v>337</v>
      </c>
      <c r="C437">
        <v>2021</v>
      </c>
      <c r="D437">
        <v>47</v>
      </c>
      <c r="E437" t="s">
        <v>198</v>
      </c>
      <c r="F437" t="s">
        <v>126</v>
      </c>
      <c r="G437" t="s">
        <v>109</v>
      </c>
      <c r="H437" s="2" t="s">
        <v>126</v>
      </c>
      <c r="I437" s="2" t="s">
        <v>209</v>
      </c>
      <c r="J437" t="s">
        <v>209</v>
      </c>
      <c r="K437" t="s">
        <v>209</v>
      </c>
      <c r="L437" t="s">
        <v>619</v>
      </c>
    </row>
    <row r="438" spans="1:12" x14ac:dyDescent="0.25">
      <c r="A438" t="s">
        <v>438</v>
      </c>
      <c r="B438" t="s">
        <v>337</v>
      </c>
      <c r="C438">
        <v>2021</v>
      </c>
      <c r="D438">
        <v>47</v>
      </c>
      <c r="E438" t="s">
        <v>198</v>
      </c>
      <c r="F438" t="s">
        <v>126</v>
      </c>
      <c r="G438" t="s">
        <v>109</v>
      </c>
      <c r="H438" s="2" t="s">
        <v>209</v>
      </c>
      <c r="I438" s="2" t="s">
        <v>209</v>
      </c>
      <c r="J438" t="s">
        <v>209</v>
      </c>
      <c r="K438" t="s">
        <v>209</v>
      </c>
      <c r="L438" t="s">
        <v>620</v>
      </c>
    </row>
    <row r="439" spans="1:12" x14ac:dyDescent="0.25">
      <c r="A439" t="s">
        <v>439</v>
      </c>
      <c r="B439" t="s">
        <v>337</v>
      </c>
      <c r="C439">
        <v>2021</v>
      </c>
      <c r="D439">
        <v>47</v>
      </c>
      <c r="E439" t="s">
        <v>198</v>
      </c>
      <c r="F439" t="s">
        <v>126</v>
      </c>
      <c r="G439" t="s">
        <v>109</v>
      </c>
      <c r="H439" s="2" t="s">
        <v>126</v>
      </c>
      <c r="I439" s="2" t="s">
        <v>209</v>
      </c>
      <c r="J439" t="s">
        <v>209</v>
      </c>
      <c r="K439" t="s">
        <v>209</v>
      </c>
      <c r="L439" t="s">
        <v>619</v>
      </c>
    </row>
    <row r="440" spans="1:12" x14ac:dyDescent="0.25">
      <c r="A440" t="s">
        <v>440</v>
      </c>
      <c r="B440" t="s">
        <v>337</v>
      </c>
      <c r="C440">
        <v>2021</v>
      </c>
      <c r="D440">
        <v>47</v>
      </c>
      <c r="E440" t="s">
        <v>198</v>
      </c>
      <c r="F440" t="s">
        <v>126</v>
      </c>
      <c r="G440" t="s">
        <v>109</v>
      </c>
      <c r="H440" s="2" t="s">
        <v>126</v>
      </c>
      <c r="I440" s="2" t="s">
        <v>209</v>
      </c>
      <c r="J440" t="s">
        <v>209</v>
      </c>
      <c r="K440" t="s">
        <v>209</v>
      </c>
      <c r="L440" t="s">
        <v>619</v>
      </c>
    </row>
    <row r="441" spans="1:12" x14ac:dyDescent="0.25">
      <c r="A441" t="s">
        <v>441</v>
      </c>
      <c r="B441" t="s">
        <v>337</v>
      </c>
      <c r="C441">
        <v>2021</v>
      </c>
      <c r="D441">
        <v>47</v>
      </c>
      <c r="E441" t="s">
        <v>198</v>
      </c>
      <c r="F441" t="s">
        <v>126</v>
      </c>
      <c r="G441" t="s">
        <v>109</v>
      </c>
      <c r="H441" s="2" t="s">
        <v>126</v>
      </c>
      <c r="I441" s="2" t="s">
        <v>209</v>
      </c>
      <c r="J441" t="s">
        <v>209</v>
      </c>
      <c r="K441" t="s">
        <v>209</v>
      </c>
      <c r="L441" t="s">
        <v>619</v>
      </c>
    </row>
    <row r="442" spans="1:12" x14ac:dyDescent="0.25">
      <c r="A442" t="s">
        <v>442</v>
      </c>
      <c r="B442" t="s">
        <v>337</v>
      </c>
      <c r="C442">
        <v>2021</v>
      </c>
      <c r="D442">
        <v>47</v>
      </c>
      <c r="E442" t="s">
        <v>198</v>
      </c>
      <c r="F442" t="s">
        <v>126</v>
      </c>
      <c r="G442" t="s">
        <v>109</v>
      </c>
      <c r="H442" s="2" t="s">
        <v>126</v>
      </c>
      <c r="I442" s="2" t="s">
        <v>209</v>
      </c>
      <c r="J442" t="s">
        <v>209</v>
      </c>
      <c r="K442" t="s">
        <v>209</v>
      </c>
      <c r="L442" t="s">
        <v>619</v>
      </c>
    </row>
    <row r="443" spans="1:12" x14ac:dyDescent="0.25">
      <c r="A443" t="s">
        <v>443</v>
      </c>
      <c r="B443" t="s">
        <v>337</v>
      </c>
      <c r="C443">
        <v>2021</v>
      </c>
      <c r="D443">
        <v>47</v>
      </c>
      <c r="E443" t="s">
        <v>198</v>
      </c>
      <c r="F443" t="s">
        <v>126</v>
      </c>
      <c r="G443" t="s">
        <v>109</v>
      </c>
      <c r="H443" s="2" t="s">
        <v>126</v>
      </c>
      <c r="I443" s="2" t="s">
        <v>209</v>
      </c>
      <c r="J443" t="s">
        <v>209</v>
      </c>
      <c r="K443" t="s">
        <v>209</v>
      </c>
      <c r="L443" t="s">
        <v>619</v>
      </c>
    </row>
    <row r="444" spans="1:12" x14ac:dyDescent="0.25">
      <c r="A444" t="s">
        <v>444</v>
      </c>
      <c r="B444" t="s">
        <v>337</v>
      </c>
      <c r="C444">
        <v>2021</v>
      </c>
      <c r="D444">
        <v>47</v>
      </c>
      <c r="E444" t="s">
        <v>198</v>
      </c>
      <c r="F444" t="s">
        <v>126</v>
      </c>
      <c r="G444" t="s">
        <v>109</v>
      </c>
      <c r="H444" s="2" t="s">
        <v>126</v>
      </c>
      <c r="I444" s="2" t="s">
        <v>209</v>
      </c>
      <c r="J444" t="s">
        <v>209</v>
      </c>
      <c r="K444" t="s">
        <v>209</v>
      </c>
      <c r="L444" t="s">
        <v>619</v>
      </c>
    </row>
    <row r="445" spans="1:12" x14ac:dyDescent="0.25">
      <c r="A445" t="s">
        <v>445</v>
      </c>
      <c r="B445" t="s">
        <v>337</v>
      </c>
      <c r="C445">
        <v>2021</v>
      </c>
      <c r="D445">
        <v>47</v>
      </c>
      <c r="E445" t="s">
        <v>198</v>
      </c>
      <c r="F445" t="s">
        <v>126</v>
      </c>
      <c r="G445" t="s">
        <v>109</v>
      </c>
      <c r="H445" s="2" t="s">
        <v>126</v>
      </c>
      <c r="I445" s="2" t="s">
        <v>209</v>
      </c>
      <c r="J445" t="s">
        <v>209</v>
      </c>
      <c r="K445" t="s">
        <v>209</v>
      </c>
      <c r="L445" t="s">
        <v>621</v>
      </c>
    </row>
    <row r="446" spans="1:12" x14ac:dyDescent="0.25">
      <c r="A446" t="s">
        <v>446</v>
      </c>
      <c r="B446" t="s">
        <v>337</v>
      </c>
      <c r="C446">
        <v>2021</v>
      </c>
      <c r="D446">
        <v>47</v>
      </c>
      <c r="E446" t="s">
        <v>198</v>
      </c>
      <c r="F446" t="s">
        <v>126</v>
      </c>
      <c r="G446" t="s">
        <v>109</v>
      </c>
      <c r="H446" s="2" t="s">
        <v>126</v>
      </c>
      <c r="I446" s="2" t="s">
        <v>209</v>
      </c>
      <c r="J446" t="s">
        <v>209</v>
      </c>
      <c r="K446" t="s">
        <v>209</v>
      </c>
      <c r="L446" t="s">
        <v>619</v>
      </c>
    </row>
    <row r="447" spans="1:12" x14ac:dyDescent="0.25">
      <c r="A447" t="s">
        <v>447</v>
      </c>
      <c r="B447" t="s">
        <v>337</v>
      </c>
      <c r="C447">
        <v>2021</v>
      </c>
      <c r="D447">
        <v>47</v>
      </c>
      <c r="E447" t="s">
        <v>198</v>
      </c>
      <c r="F447" t="s">
        <v>126</v>
      </c>
      <c r="G447" t="s">
        <v>109</v>
      </c>
      <c r="H447" s="2" t="s">
        <v>126</v>
      </c>
      <c r="I447" s="2" t="s">
        <v>209</v>
      </c>
      <c r="J447" t="s">
        <v>209</v>
      </c>
      <c r="K447" t="s">
        <v>209</v>
      </c>
      <c r="L447" t="s">
        <v>619</v>
      </c>
    </row>
    <row r="448" spans="1:12" x14ac:dyDescent="0.25">
      <c r="A448" t="s">
        <v>448</v>
      </c>
      <c r="B448" t="s">
        <v>337</v>
      </c>
      <c r="C448">
        <v>2021</v>
      </c>
      <c r="D448">
        <v>47</v>
      </c>
      <c r="E448" t="s">
        <v>198</v>
      </c>
      <c r="F448" t="s">
        <v>126</v>
      </c>
      <c r="G448" t="s">
        <v>109</v>
      </c>
      <c r="H448" s="2" t="s">
        <v>126</v>
      </c>
      <c r="I448" s="2" t="s">
        <v>209</v>
      </c>
      <c r="J448" t="s">
        <v>209</v>
      </c>
      <c r="K448" t="s">
        <v>209</v>
      </c>
      <c r="L448" t="s">
        <v>619</v>
      </c>
    </row>
    <row r="449" spans="1:12" x14ac:dyDescent="0.25">
      <c r="A449" t="s">
        <v>449</v>
      </c>
      <c r="B449" t="s">
        <v>337</v>
      </c>
      <c r="C449">
        <v>2021</v>
      </c>
      <c r="D449">
        <v>47</v>
      </c>
      <c r="E449" t="s">
        <v>198</v>
      </c>
      <c r="F449" t="s">
        <v>126</v>
      </c>
      <c r="G449" t="s">
        <v>109</v>
      </c>
      <c r="H449" s="2" t="s">
        <v>126</v>
      </c>
      <c r="I449" s="2" t="s">
        <v>209</v>
      </c>
      <c r="J449" t="s">
        <v>209</v>
      </c>
      <c r="K449" t="s">
        <v>209</v>
      </c>
      <c r="L449" t="s">
        <v>619</v>
      </c>
    </row>
    <row r="450" spans="1:12" x14ac:dyDescent="0.25">
      <c r="A450" t="s">
        <v>450</v>
      </c>
      <c r="B450" t="s">
        <v>337</v>
      </c>
      <c r="C450">
        <v>2021</v>
      </c>
      <c r="D450">
        <v>47</v>
      </c>
      <c r="E450" t="s">
        <v>198</v>
      </c>
      <c r="F450" t="s">
        <v>126</v>
      </c>
      <c r="G450" t="s">
        <v>109</v>
      </c>
      <c r="H450" s="2" t="s">
        <v>126</v>
      </c>
      <c r="I450" s="2" t="s">
        <v>209</v>
      </c>
      <c r="J450" t="s">
        <v>209</v>
      </c>
      <c r="K450" t="s">
        <v>209</v>
      </c>
      <c r="L450" t="s">
        <v>619</v>
      </c>
    </row>
    <row r="451" spans="1:12" x14ac:dyDescent="0.25">
      <c r="A451" t="s">
        <v>454</v>
      </c>
      <c r="B451" t="s">
        <v>453</v>
      </c>
      <c r="C451">
        <v>2021</v>
      </c>
      <c r="D451">
        <v>136</v>
      </c>
      <c r="E451">
        <v>1</v>
      </c>
      <c r="F451" t="s">
        <v>126</v>
      </c>
      <c r="G451" t="s">
        <v>126</v>
      </c>
      <c r="H451" t="s">
        <v>126</v>
      </c>
      <c r="I451" s="2" t="s">
        <v>209</v>
      </c>
      <c r="J451" t="s">
        <v>209</v>
      </c>
      <c r="K451" t="s">
        <v>209</v>
      </c>
      <c r="L451" t="s">
        <v>592</v>
      </c>
    </row>
    <row r="452" spans="1:12" x14ac:dyDescent="0.25">
      <c r="A452" t="s">
        <v>455</v>
      </c>
      <c r="B452" t="s">
        <v>453</v>
      </c>
      <c r="C452">
        <v>2021</v>
      </c>
      <c r="D452">
        <v>136</v>
      </c>
      <c r="E452">
        <v>1</v>
      </c>
      <c r="F452" t="s">
        <v>126</v>
      </c>
      <c r="G452" t="s">
        <v>126</v>
      </c>
      <c r="H452" t="s">
        <v>126</v>
      </c>
      <c r="I452" s="2" t="s">
        <v>209</v>
      </c>
      <c r="J452" t="s">
        <v>209</v>
      </c>
      <c r="K452" t="s">
        <v>209</v>
      </c>
      <c r="L452" t="s">
        <v>592</v>
      </c>
    </row>
    <row r="453" spans="1:12" x14ac:dyDescent="0.25">
      <c r="A453" t="s">
        <v>456</v>
      </c>
      <c r="B453" t="s">
        <v>453</v>
      </c>
      <c r="C453">
        <v>2021</v>
      </c>
      <c r="D453">
        <v>136</v>
      </c>
      <c r="E453">
        <v>1</v>
      </c>
      <c r="F453" t="s">
        <v>126</v>
      </c>
      <c r="G453" t="s">
        <v>126</v>
      </c>
      <c r="H453" t="s">
        <v>126</v>
      </c>
      <c r="I453" s="2" t="s">
        <v>209</v>
      </c>
      <c r="J453" t="s">
        <v>209</v>
      </c>
      <c r="K453" t="s">
        <v>209</v>
      </c>
      <c r="L453" t="s">
        <v>592</v>
      </c>
    </row>
    <row r="454" spans="1:12" x14ac:dyDescent="0.25">
      <c r="A454" t="s">
        <v>457</v>
      </c>
      <c r="B454" t="s">
        <v>453</v>
      </c>
      <c r="C454">
        <v>2021</v>
      </c>
      <c r="D454">
        <v>136</v>
      </c>
      <c r="E454">
        <v>1</v>
      </c>
      <c r="F454" t="s">
        <v>126</v>
      </c>
      <c r="G454" t="s">
        <v>126</v>
      </c>
      <c r="H454" t="s">
        <v>126</v>
      </c>
      <c r="I454" s="2" t="s">
        <v>209</v>
      </c>
      <c r="J454" t="s">
        <v>209</v>
      </c>
      <c r="K454" t="s">
        <v>209</v>
      </c>
      <c r="L454" t="s">
        <v>592</v>
      </c>
    </row>
    <row r="455" spans="1:12" x14ac:dyDescent="0.25">
      <c r="A455" t="s">
        <v>458</v>
      </c>
      <c r="B455" t="s">
        <v>453</v>
      </c>
      <c r="C455">
        <v>2021</v>
      </c>
      <c r="D455">
        <v>136</v>
      </c>
      <c r="E455">
        <v>1</v>
      </c>
      <c r="F455" t="s">
        <v>126</v>
      </c>
      <c r="G455" t="s">
        <v>126</v>
      </c>
      <c r="H455" t="s">
        <v>209</v>
      </c>
      <c r="I455" s="2" t="s">
        <v>209</v>
      </c>
      <c r="J455" t="s">
        <v>209</v>
      </c>
      <c r="K455" t="s">
        <v>209</v>
      </c>
      <c r="L455" t="s">
        <v>630</v>
      </c>
    </row>
    <row r="456" spans="1:12" x14ac:dyDescent="0.25">
      <c r="A456" t="s">
        <v>459</v>
      </c>
      <c r="B456" t="s">
        <v>453</v>
      </c>
      <c r="C456">
        <v>2021</v>
      </c>
      <c r="D456">
        <v>136</v>
      </c>
      <c r="E456">
        <v>1</v>
      </c>
      <c r="F456" t="s">
        <v>126</v>
      </c>
      <c r="G456" t="s">
        <v>109</v>
      </c>
      <c r="H456" t="s">
        <v>209</v>
      </c>
      <c r="I456" t="s">
        <v>209</v>
      </c>
      <c r="J456" t="s">
        <v>209</v>
      </c>
      <c r="K456" t="s">
        <v>209</v>
      </c>
      <c r="L456" t="s">
        <v>531</v>
      </c>
    </row>
    <row r="457" spans="1:12" x14ac:dyDescent="0.25">
      <c r="A457" t="s">
        <v>460</v>
      </c>
      <c r="B457" t="s">
        <v>453</v>
      </c>
      <c r="C457">
        <v>2021</v>
      </c>
      <c r="D457">
        <v>136</v>
      </c>
      <c r="E457">
        <v>1</v>
      </c>
      <c r="F457" t="s">
        <v>126</v>
      </c>
      <c r="G457" t="s">
        <v>109</v>
      </c>
      <c r="H457" t="s">
        <v>209</v>
      </c>
      <c r="I457" t="s">
        <v>209</v>
      </c>
      <c r="J457" t="s">
        <v>209</v>
      </c>
      <c r="K457" t="s">
        <v>209</v>
      </c>
      <c r="L457" t="s">
        <v>631</v>
      </c>
    </row>
    <row r="458" spans="1:12" x14ac:dyDescent="0.25">
      <c r="A458" t="s">
        <v>461</v>
      </c>
      <c r="B458" t="s">
        <v>453</v>
      </c>
      <c r="C458">
        <v>2021</v>
      </c>
      <c r="D458">
        <v>136</v>
      </c>
      <c r="E458">
        <v>1</v>
      </c>
      <c r="F458" t="s">
        <v>126</v>
      </c>
      <c r="G458" t="s">
        <v>126</v>
      </c>
      <c r="H458" t="s">
        <v>126</v>
      </c>
      <c r="I458" s="2" t="s">
        <v>209</v>
      </c>
      <c r="J458" t="s">
        <v>209</v>
      </c>
      <c r="K458" t="s">
        <v>209</v>
      </c>
      <c r="L458" t="s">
        <v>592</v>
      </c>
    </row>
    <row r="459" spans="1:12" x14ac:dyDescent="0.25">
      <c r="A459" t="s">
        <v>462</v>
      </c>
      <c r="B459" t="s">
        <v>453</v>
      </c>
      <c r="C459">
        <v>2021</v>
      </c>
      <c r="D459">
        <v>136</v>
      </c>
      <c r="E459">
        <v>1</v>
      </c>
      <c r="F459" t="s">
        <v>126</v>
      </c>
      <c r="G459" t="s">
        <v>126</v>
      </c>
      <c r="H459" t="s">
        <v>126</v>
      </c>
      <c r="I459" s="2" t="s">
        <v>209</v>
      </c>
      <c r="J459" t="s">
        <v>209</v>
      </c>
      <c r="K459" t="s">
        <v>209</v>
      </c>
      <c r="L459" t="s">
        <v>592</v>
      </c>
    </row>
    <row r="460" spans="1:12" x14ac:dyDescent="0.25">
      <c r="A460" t="s">
        <v>463</v>
      </c>
      <c r="B460" t="s">
        <v>453</v>
      </c>
      <c r="C460">
        <v>2021</v>
      </c>
      <c r="D460">
        <v>136</v>
      </c>
      <c r="E460">
        <v>1</v>
      </c>
      <c r="F460" t="s">
        <v>126</v>
      </c>
      <c r="G460" t="s">
        <v>126</v>
      </c>
      <c r="H460" t="s">
        <v>126</v>
      </c>
      <c r="I460" s="2" t="s">
        <v>209</v>
      </c>
      <c r="J460" t="s">
        <v>209</v>
      </c>
      <c r="K460" t="s">
        <v>209</v>
      </c>
      <c r="L460" t="s">
        <v>592</v>
      </c>
    </row>
    <row r="461" spans="1:12" x14ac:dyDescent="0.25">
      <c r="A461" t="s">
        <v>464</v>
      </c>
      <c r="B461" t="s">
        <v>453</v>
      </c>
      <c r="C461">
        <v>2021</v>
      </c>
      <c r="D461">
        <v>136</v>
      </c>
      <c r="E461">
        <v>1</v>
      </c>
      <c r="F461" t="s">
        <v>126</v>
      </c>
      <c r="G461" t="s">
        <v>126</v>
      </c>
      <c r="H461" t="s">
        <v>126</v>
      </c>
      <c r="I461" s="2" t="s">
        <v>209</v>
      </c>
      <c r="J461" t="s">
        <v>209</v>
      </c>
      <c r="K461" t="s">
        <v>209</v>
      </c>
      <c r="L461" t="s">
        <v>592</v>
      </c>
    </row>
    <row r="462" spans="1:12" x14ac:dyDescent="0.25">
      <c r="A462" t="s">
        <v>465</v>
      </c>
      <c r="B462" t="s">
        <v>453</v>
      </c>
      <c r="C462">
        <v>2021</v>
      </c>
      <c r="D462">
        <v>136</v>
      </c>
      <c r="E462">
        <v>1</v>
      </c>
      <c r="F462" t="s">
        <v>126</v>
      </c>
      <c r="G462" t="s">
        <v>126</v>
      </c>
      <c r="H462" t="s">
        <v>126</v>
      </c>
      <c r="I462" s="2" t="s">
        <v>209</v>
      </c>
      <c r="J462" t="s">
        <v>209</v>
      </c>
      <c r="K462" t="s">
        <v>209</v>
      </c>
      <c r="L462" t="s">
        <v>592</v>
      </c>
    </row>
    <row r="463" spans="1:12" x14ac:dyDescent="0.25">
      <c r="A463" t="s">
        <v>466</v>
      </c>
      <c r="B463" t="s">
        <v>453</v>
      </c>
      <c r="C463">
        <v>2021</v>
      </c>
      <c r="D463">
        <v>136</v>
      </c>
      <c r="E463">
        <v>1</v>
      </c>
      <c r="F463" t="s">
        <v>126</v>
      </c>
      <c r="G463" t="s">
        <v>126</v>
      </c>
      <c r="H463" t="s">
        <v>126</v>
      </c>
      <c r="I463" s="2" t="s">
        <v>209</v>
      </c>
      <c r="J463" t="s">
        <v>209</v>
      </c>
      <c r="K463" t="s">
        <v>209</v>
      </c>
      <c r="L463" t="s">
        <v>592</v>
      </c>
    </row>
    <row r="464" spans="1:12" x14ac:dyDescent="0.25">
      <c r="A464" t="s">
        <v>467</v>
      </c>
      <c r="B464" t="s">
        <v>453</v>
      </c>
      <c r="C464">
        <v>2021</v>
      </c>
      <c r="D464">
        <v>136</v>
      </c>
      <c r="E464">
        <v>1</v>
      </c>
      <c r="F464" t="s">
        <v>126</v>
      </c>
      <c r="G464" t="s">
        <v>126</v>
      </c>
      <c r="H464" t="s">
        <v>126</v>
      </c>
      <c r="I464" s="2" t="s">
        <v>209</v>
      </c>
      <c r="J464" t="s">
        <v>209</v>
      </c>
      <c r="K464" t="s">
        <v>209</v>
      </c>
      <c r="L464" t="s">
        <v>592</v>
      </c>
    </row>
    <row r="465" spans="1:12" x14ac:dyDescent="0.25">
      <c r="A465" t="s">
        <v>468</v>
      </c>
      <c r="B465" t="s">
        <v>453</v>
      </c>
      <c r="C465">
        <v>2021</v>
      </c>
      <c r="D465">
        <v>136</v>
      </c>
      <c r="E465">
        <v>2</v>
      </c>
      <c r="F465" t="s">
        <v>126</v>
      </c>
      <c r="G465" t="s">
        <v>109</v>
      </c>
      <c r="H465" t="s">
        <v>209</v>
      </c>
      <c r="I465" t="s">
        <v>209</v>
      </c>
      <c r="J465" t="s">
        <v>209</v>
      </c>
      <c r="K465" t="s">
        <v>209</v>
      </c>
      <c r="L465" t="s">
        <v>530</v>
      </c>
    </row>
    <row r="466" spans="1:12" x14ac:dyDescent="0.25">
      <c r="A466" t="s">
        <v>469</v>
      </c>
      <c r="B466" t="s">
        <v>453</v>
      </c>
      <c r="C466">
        <v>2021</v>
      </c>
      <c r="D466">
        <v>136</v>
      </c>
      <c r="E466">
        <v>2</v>
      </c>
      <c r="F466" t="s">
        <v>126</v>
      </c>
      <c r="G466" t="s">
        <v>126</v>
      </c>
      <c r="H466" t="s">
        <v>126</v>
      </c>
      <c r="I466" s="2" t="s">
        <v>209</v>
      </c>
      <c r="J466" t="s">
        <v>209</v>
      </c>
      <c r="K466" t="s">
        <v>209</v>
      </c>
      <c r="L466" t="s">
        <v>592</v>
      </c>
    </row>
    <row r="467" spans="1:12" x14ac:dyDescent="0.25">
      <c r="A467" t="s">
        <v>470</v>
      </c>
      <c r="B467" t="s">
        <v>453</v>
      </c>
      <c r="C467">
        <v>2021</v>
      </c>
      <c r="D467">
        <v>136</v>
      </c>
      <c r="E467">
        <v>2</v>
      </c>
      <c r="F467" t="s">
        <v>126</v>
      </c>
      <c r="G467" t="s">
        <v>109</v>
      </c>
      <c r="H467" t="s">
        <v>126</v>
      </c>
      <c r="I467" s="2" t="s">
        <v>209</v>
      </c>
      <c r="J467" t="s">
        <v>209</v>
      </c>
      <c r="K467" t="s">
        <v>209</v>
      </c>
      <c r="L467" t="s">
        <v>529</v>
      </c>
    </row>
    <row r="468" spans="1:12" x14ac:dyDescent="0.25">
      <c r="A468" t="s">
        <v>471</v>
      </c>
      <c r="B468" t="s">
        <v>453</v>
      </c>
      <c r="C468">
        <v>2021</v>
      </c>
      <c r="D468">
        <v>136</v>
      </c>
      <c r="E468">
        <v>2</v>
      </c>
      <c r="F468" t="s">
        <v>126</v>
      </c>
      <c r="G468" t="s">
        <v>126</v>
      </c>
      <c r="H468" t="s">
        <v>126</v>
      </c>
      <c r="I468" s="2" t="s">
        <v>209</v>
      </c>
      <c r="J468" t="s">
        <v>209</v>
      </c>
      <c r="K468" t="s">
        <v>209</v>
      </c>
      <c r="L468" t="s">
        <v>592</v>
      </c>
    </row>
    <row r="469" spans="1:12" x14ac:dyDescent="0.25">
      <c r="A469" t="s">
        <v>472</v>
      </c>
      <c r="B469" t="s">
        <v>453</v>
      </c>
      <c r="C469">
        <v>2021</v>
      </c>
      <c r="D469">
        <v>136</v>
      </c>
      <c r="E469">
        <v>2</v>
      </c>
      <c r="F469" t="s">
        <v>126</v>
      </c>
      <c r="G469" t="s">
        <v>126</v>
      </c>
      <c r="H469" t="s">
        <v>126</v>
      </c>
      <c r="I469" s="2" t="s">
        <v>209</v>
      </c>
      <c r="J469" t="s">
        <v>209</v>
      </c>
      <c r="K469" t="s">
        <v>209</v>
      </c>
      <c r="L469" t="s">
        <v>592</v>
      </c>
    </row>
    <row r="470" spans="1:12" x14ac:dyDescent="0.25">
      <c r="A470" t="s">
        <v>473</v>
      </c>
      <c r="B470" t="s">
        <v>453</v>
      </c>
      <c r="C470">
        <v>2021</v>
      </c>
      <c r="D470">
        <v>136</v>
      </c>
      <c r="E470">
        <v>2</v>
      </c>
      <c r="F470" t="s">
        <v>126</v>
      </c>
      <c r="G470" t="s">
        <v>126</v>
      </c>
      <c r="H470" t="s">
        <v>126</v>
      </c>
      <c r="I470" s="2" t="s">
        <v>209</v>
      </c>
      <c r="J470" t="s">
        <v>209</v>
      </c>
      <c r="K470" t="s">
        <v>209</v>
      </c>
      <c r="L470" t="s">
        <v>592</v>
      </c>
    </row>
    <row r="471" spans="1:12" x14ac:dyDescent="0.25">
      <c r="A471" t="s">
        <v>459</v>
      </c>
      <c r="B471" t="s">
        <v>453</v>
      </c>
      <c r="C471">
        <v>2021</v>
      </c>
      <c r="D471">
        <v>136</v>
      </c>
      <c r="E471">
        <v>2</v>
      </c>
      <c r="F471" t="s">
        <v>126</v>
      </c>
      <c r="G471" t="s">
        <v>109</v>
      </c>
      <c r="H471" t="s">
        <v>209</v>
      </c>
      <c r="I471" t="s">
        <v>209</v>
      </c>
      <c r="J471" t="s">
        <v>209</v>
      </c>
      <c r="K471" t="s">
        <v>209</v>
      </c>
      <c r="L471" t="s">
        <v>531</v>
      </c>
    </row>
    <row r="472" spans="1:12" x14ac:dyDescent="0.25">
      <c r="A472" t="s">
        <v>474</v>
      </c>
      <c r="B472" t="s">
        <v>453</v>
      </c>
      <c r="C472">
        <v>2021</v>
      </c>
      <c r="D472">
        <v>136</v>
      </c>
      <c r="E472">
        <v>2</v>
      </c>
      <c r="F472" t="s">
        <v>126</v>
      </c>
      <c r="G472" t="s">
        <v>126</v>
      </c>
      <c r="H472" t="s">
        <v>126</v>
      </c>
      <c r="I472" s="2" t="s">
        <v>209</v>
      </c>
      <c r="J472" t="s">
        <v>209</v>
      </c>
      <c r="K472" t="s">
        <v>209</v>
      </c>
      <c r="L472" t="s">
        <v>592</v>
      </c>
    </row>
    <row r="473" spans="1:12" x14ac:dyDescent="0.25">
      <c r="A473" t="s">
        <v>475</v>
      </c>
      <c r="B473" t="s">
        <v>453</v>
      </c>
      <c r="C473">
        <v>2021</v>
      </c>
      <c r="D473">
        <v>136</v>
      </c>
      <c r="E473">
        <v>2</v>
      </c>
      <c r="F473" t="s">
        <v>126</v>
      </c>
      <c r="G473" t="s">
        <v>126</v>
      </c>
      <c r="H473" t="s">
        <v>126</v>
      </c>
      <c r="I473" s="2" t="s">
        <v>209</v>
      </c>
      <c r="J473" t="s">
        <v>209</v>
      </c>
      <c r="K473" t="s">
        <v>209</v>
      </c>
      <c r="L473" t="s">
        <v>592</v>
      </c>
    </row>
    <row r="474" spans="1:12" x14ac:dyDescent="0.25">
      <c r="A474" t="s">
        <v>476</v>
      </c>
      <c r="B474" t="s">
        <v>453</v>
      </c>
      <c r="C474">
        <v>2021</v>
      </c>
      <c r="D474">
        <v>136</v>
      </c>
      <c r="E474">
        <v>2</v>
      </c>
      <c r="F474" t="s">
        <v>126</v>
      </c>
      <c r="G474" t="s">
        <v>126</v>
      </c>
      <c r="H474" t="s">
        <v>126</v>
      </c>
      <c r="I474" s="2" t="s">
        <v>209</v>
      </c>
      <c r="J474" t="s">
        <v>209</v>
      </c>
      <c r="K474" t="s">
        <v>209</v>
      </c>
      <c r="L474" t="s">
        <v>592</v>
      </c>
    </row>
    <row r="475" spans="1:12" x14ac:dyDescent="0.25">
      <c r="A475" t="s">
        <v>477</v>
      </c>
      <c r="B475" t="s">
        <v>453</v>
      </c>
      <c r="C475">
        <v>2021</v>
      </c>
      <c r="D475">
        <v>136</v>
      </c>
      <c r="E475">
        <v>2</v>
      </c>
      <c r="F475" t="s">
        <v>126</v>
      </c>
      <c r="G475" t="s">
        <v>126</v>
      </c>
      <c r="H475" t="s">
        <v>126</v>
      </c>
      <c r="I475" s="2" t="s">
        <v>209</v>
      </c>
      <c r="J475" t="s">
        <v>209</v>
      </c>
      <c r="K475" t="s">
        <v>209</v>
      </c>
      <c r="L475" t="s">
        <v>592</v>
      </c>
    </row>
    <row r="476" spans="1:12" x14ac:dyDescent="0.25">
      <c r="A476" t="s">
        <v>478</v>
      </c>
      <c r="B476" t="s">
        <v>453</v>
      </c>
      <c r="C476">
        <v>2021</v>
      </c>
      <c r="D476">
        <v>136</v>
      </c>
      <c r="E476">
        <v>2</v>
      </c>
      <c r="F476" t="s">
        <v>126</v>
      </c>
      <c r="G476" t="s">
        <v>126</v>
      </c>
      <c r="H476" t="s">
        <v>126</v>
      </c>
      <c r="I476" s="2" t="s">
        <v>209</v>
      </c>
      <c r="J476" t="s">
        <v>209</v>
      </c>
      <c r="K476" t="s">
        <v>209</v>
      </c>
      <c r="L476" t="s">
        <v>592</v>
      </c>
    </row>
    <row r="477" spans="1:12" x14ac:dyDescent="0.25">
      <c r="A477" t="s">
        <v>479</v>
      </c>
      <c r="B477" t="s">
        <v>453</v>
      </c>
      <c r="C477">
        <v>2021</v>
      </c>
      <c r="D477">
        <v>136</v>
      </c>
      <c r="E477">
        <v>2</v>
      </c>
      <c r="F477" t="s">
        <v>126</v>
      </c>
      <c r="G477" t="s">
        <v>126</v>
      </c>
      <c r="H477" t="s">
        <v>126</v>
      </c>
      <c r="I477" s="2" t="s">
        <v>209</v>
      </c>
      <c r="J477" t="s">
        <v>209</v>
      </c>
      <c r="K477" t="s">
        <v>209</v>
      </c>
      <c r="L477" t="s">
        <v>592</v>
      </c>
    </row>
    <row r="478" spans="1:12" x14ac:dyDescent="0.25">
      <c r="A478" t="s">
        <v>480</v>
      </c>
      <c r="B478" t="s">
        <v>453</v>
      </c>
      <c r="C478">
        <v>2021</v>
      </c>
      <c r="D478">
        <v>136</v>
      </c>
      <c r="E478">
        <v>2</v>
      </c>
      <c r="F478" t="s">
        <v>126</v>
      </c>
      <c r="G478" t="s">
        <v>126</v>
      </c>
      <c r="H478" t="s">
        <v>209</v>
      </c>
      <c r="I478" s="2" t="s">
        <v>209</v>
      </c>
      <c r="J478" t="s">
        <v>209</v>
      </c>
      <c r="K478" t="s">
        <v>209</v>
      </c>
      <c r="L478" t="s">
        <v>630</v>
      </c>
    </row>
    <row r="479" spans="1:12" x14ac:dyDescent="0.25">
      <c r="A479" t="s">
        <v>481</v>
      </c>
      <c r="B479" t="s">
        <v>453</v>
      </c>
      <c r="C479">
        <v>2021</v>
      </c>
      <c r="D479">
        <v>136</v>
      </c>
      <c r="E479">
        <v>2</v>
      </c>
      <c r="F479" t="s">
        <v>126</v>
      </c>
      <c r="G479" t="s">
        <v>126</v>
      </c>
      <c r="H479" t="s">
        <v>126</v>
      </c>
      <c r="I479" s="2" t="s">
        <v>209</v>
      </c>
      <c r="J479" t="s">
        <v>209</v>
      </c>
      <c r="K479" t="s">
        <v>209</v>
      </c>
      <c r="L479" t="s">
        <v>592</v>
      </c>
    </row>
    <row r="480" spans="1:12" x14ac:dyDescent="0.25">
      <c r="A480" t="s">
        <v>482</v>
      </c>
      <c r="B480" t="s">
        <v>453</v>
      </c>
      <c r="C480">
        <v>2021</v>
      </c>
      <c r="D480">
        <v>136</v>
      </c>
      <c r="E480">
        <v>2</v>
      </c>
      <c r="F480" t="s">
        <v>126</v>
      </c>
      <c r="G480" t="s">
        <v>126</v>
      </c>
      <c r="H480" t="s">
        <v>126</v>
      </c>
      <c r="I480" s="2" t="s">
        <v>209</v>
      </c>
      <c r="J480" t="s">
        <v>209</v>
      </c>
      <c r="K480" t="s">
        <v>209</v>
      </c>
      <c r="L480" t="s">
        <v>592</v>
      </c>
    </row>
    <row r="481" spans="1:12" x14ac:dyDescent="0.25">
      <c r="A481" t="s">
        <v>483</v>
      </c>
      <c r="B481" t="s">
        <v>453</v>
      </c>
      <c r="C481">
        <v>2021</v>
      </c>
      <c r="D481">
        <v>136</v>
      </c>
      <c r="E481">
        <v>2</v>
      </c>
      <c r="F481" t="s">
        <v>126</v>
      </c>
      <c r="G481" t="s">
        <v>109</v>
      </c>
      <c r="H481" t="s">
        <v>209</v>
      </c>
      <c r="I481" t="s">
        <v>209</v>
      </c>
      <c r="J481" t="s">
        <v>209</v>
      </c>
      <c r="K481" t="s">
        <v>209</v>
      </c>
      <c r="L481" t="s">
        <v>530</v>
      </c>
    </row>
    <row r="482" spans="1:12" x14ac:dyDescent="0.25">
      <c r="A482" t="s">
        <v>484</v>
      </c>
      <c r="B482" t="s">
        <v>453</v>
      </c>
      <c r="C482">
        <v>2021</v>
      </c>
      <c r="D482">
        <v>136</v>
      </c>
      <c r="E482">
        <v>2</v>
      </c>
      <c r="F482" t="s">
        <v>126</v>
      </c>
      <c r="G482" t="s">
        <v>126</v>
      </c>
      <c r="H482" t="s">
        <v>126</v>
      </c>
      <c r="I482" s="2" t="s">
        <v>209</v>
      </c>
      <c r="J482" t="s">
        <v>209</v>
      </c>
      <c r="K482" t="s">
        <v>209</v>
      </c>
      <c r="L482" t="s">
        <v>592</v>
      </c>
    </row>
    <row r="483" spans="1:12" x14ac:dyDescent="0.25">
      <c r="A483" t="s">
        <v>485</v>
      </c>
      <c r="B483" t="s">
        <v>453</v>
      </c>
      <c r="C483">
        <v>2021</v>
      </c>
      <c r="D483">
        <v>136</v>
      </c>
      <c r="E483">
        <v>3</v>
      </c>
      <c r="F483" t="s">
        <v>126</v>
      </c>
      <c r="G483" t="s">
        <v>126</v>
      </c>
      <c r="H483" t="s">
        <v>126</v>
      </c>
      <c r="I483" s="2" t="s">
        <v>209</v>
      </c>
      <c r="J483" t="s">
        <v>209</v>
      </c>
      <c r="K483" t="s">
        <v>209</v>
      </c>
      <c r="L483" t="s">
        <v>592</v>
      </c>
    </row>
    <row r="484" spans="1:12" x14ac:dyDescent="0.25">
      <c r="A484" t="s">
        <v>486</v>
      </c>
      <c r="B484" t="s">
        <v>453</v>
      </c>
      <c r="C484">
        <v>2021</v>
      </c>
      <c r="D484">
        <v>136</v>
      </c>
      <c r="E484">
        <v>3</v>
      </c>
      <c r="F484" t="s">
        <v>126</v>
      </c>
      <c r="G484" t="s">
        <v>126</v>
      </c>
      <c r="H484" t="s">
        <v>126</v>
      </c>
      <c r="I484" s="2" t="s">
        <v>209</v>
      </c>
      <c r="J484" t="s">
        <v>209</v>
      </c>
      <c r="K484" t="s">
        <v>209</v>
      </c>
      <c r="L484" t="s">
        <v>592</v>
      </c>
    </row>
    <row r="485" spans="1:12" x14ac:dyDescent="0.25">
      <c r="A485" t="s">
        <v>487</v>
      </c>
      <c r="B485" t="s">
        <v>453</v>
      </c>
      <c r="C485">
        <v>2021</v>
      </c>
      <c r="D485">
        <v>136</v>
      </c>
      <c r="E485">
        <v>3</v>
      </c>
      <c r="F485" t="s">
        <v>126</v>
      </c>
      <c r="G485" t="s">
        <v>126</v>
      </c>
      <c r="H485" t="s">
        <v>126</v>
      </c>
      <c r="I485" s="2" t="s">
        <v>209</v>
      </c>
      <c r="J485" t="s">
        <v>209</v>
      </c>
      <c r="K485" t="s">
        <v>209</v>
      </c>
      <c r="L485" t="s">
        <v>592</v>
      </c>
    </row>
    <row r="486" spans="1:12" x14ac:dyDescent="0.25">
      <c r="A486" t="s">
        <v>459</v>
      </c>
      <c r="B486" t="s">
        <v>453</v>
      </c>
      <c r="C486">
        <v>2021</v>
      </c>
      <c r="D486">
        <v>136</v>
      </c>
      <c r="E486">
        <v>3</v>
      </c>
      <c r="F486" t="s">
        <v>126</v>
      </c>
      <c r="G486" t="s">
        <v>109</v>
      </c>
      <c r="H486" t="s">
        <v>209</v>
      </c>
      <c r="I486" t="s">
        <v>209</v>
      </c>
      <c r="J486" t="s">
        <v>209</v>
      </c>
      <c r="K486" t="s">
        <v>209</v>
      </c>
      <c r="L486" t="s">
        <v>531</v>
      </c>
    </row>
    <row r="487" spans="1:12" x14ac:dyDescent="0.25">
      <c r="A487" t="s">
        <v>488</v>
      </c>
      <c r="B487" t="s">
        <v>453</v>
      </c>
      <c r="C487">
        <v>2021</v>
      </c>
      <c r="D487">
        <v>136</v>
      </c>
      <c r="E487">
        <v>3</v>
      </c>
      <c r="F487" t="s">
        <v>126</v>
      </c>
      <c r="G487" t="s">
        <v>126</v>
      </c>
      <c r="H487" t="s">
        <v>209</v>
      </c>
      <c r="I487" s="2" t="s">
        <v>209</v>
      </c>
      <c r="J487" t="s">
        <v>209</v>
      </c>
      <c r="K487" t="s">
        <v>209</v>
      </c>
      <c r="L487" t="s">
        <v>630</v>
      </c>
    </row>
    <row r="488" spans="1:12" x14ac:dyDescent="0.25">
      <c r="A488" t="s">
        <v>489</v>
      </c>
      <c r="B488" t="s">
        <v>453</v>
      </c>
      <c r="C488">
        <v>2021</v>
      </c>
      <c r="D488">
        <v>136</v>
      </c>
      <c r="E488">
        <v>3</v>
      </c>
      <c r="F488" t="s">
        <v>126</v>
      </c>
      <c r="G488" t="s">
        <v>126</v>
      </c>
      <c r="H488" t="s">
        <v>126</v>
      </c>
      <c r="I488" s="2" t="s">
        <v>209</v>
      </c>
      <c r="J488" t="s">
        <v>209</v>
      </c>
      <c r="K488" t="s">
        <v>209</v>
      </c>
      <c r="L488" t="s">
        <v>592</v>
      </c>
    </row>
    <row r="489" spans="1:12" x14ac:dyDescent="0.25">
      <c r="A489" t="s">
        <v>490</v>
      </c>
      <c r="B489" t="s">
        <v>453</v>
      </c>
      <c r="C489">
        <v>2021</v>
      </c>
      <c r="D489">
        <v>136</v>
      </c>
      <c r="E489">
        <v>3</v>
      </c>
      <c r="F489" t="s">
        <v>126</v>
      </c>
      <c r="G489" t="s">
        <v>126</v>
      </c>
      <c r="H489" t="s">
        <v>126</v>
      </c>
      <c r="I489" s="2" t="s">
        <v>209</v>
      </c>
      <c r="J489" t="s">
        <v>209</v>
      </c>
      <c r="K489" t="s">
        <v>209</v>
      </c>
      <c r="L489" t="s">
        <v>592</v>
      </c>
    </row>
    <row r="490" spans="1:12" x14ac:dyDescent="0.25">
      <c r="A490" t="s">
        <v>491</v>
      </c>
      <c r="B490" t="s">
        <v>453</v>
      </c>
      <c r="C490">
        <v>2021</v>
      </c>
      <c r="D490">
        <v>136</v>
      </c>
      <c r="E490">
        <v>3</v>
      </c>
      <c r="F490" t="s">
        <v>126</v>
      </c>
      <c r="G490" t="s">
        <v>126</v>
      </c>
      <c r="H490" t="s">
        <v>126</v>
      </c>
      <c r="I490" s="2" t="s">
        <v>209</v>
      </c>
      <c r="J490" t="s">
        <v>209</v>
      </c>
      <c r="K490" t="s">
        <v>209</v>
      </c>
      <c r="L490" t="s">
        <v>592</v>
      </c>
    </row>
    <row r="491" spans="1:12" x14ac:dyDescent="0.25">
      <c r="A491" t="s">
        <v>492</v>
      </c>
      <c r="B491" t="s">
        <v>453</v>
      </c>
      <c r="C491">
        <v>2021</v>
      </c>
      <c r="D491">
        <v>136</v>
      </c>
      <c r="E491">
        <v>3</v>
      </c>
      <c r="F491" t="s">
        <v>126</v>
      </c>
      <c r="G491" t="s">
        <v>109</v>
      </c>
      <c r="H491" t="s">
        <v>126</v>
      </c>
      <c r="I491" s="2" t="s">
        <v>209</v>
      </c>
      <c r="J491" t="s">
        <v>209</v>
      </c>
      <c r="K491" t="s">
        <v>209</v>
      </c>
      <c r="L491" t="s">
        <v>529</v>
      </c>
    </row>
    <row r="492" spans="1:12" x14ac:dyDescent="0.25">
      <c r="A492" t="s">
        <v>493</v>
      </c>
      <c r="B492" t="s">
        <v>453</v>
      </c>
      <c r="C492">
        <v>2021</v>
      </c>
      <c r="D492">
        <v>136</v>
      </c>
      <c r="E492">
        <v>3</v>
      </c>
      <c r="F492" t="s">
        <v>126</v>
      </c>
      <c r="G492" t="s">
        <v>126</v>
      </c>
      <c r="H492" t="s">
        <v>126</v>
      </c>
      <c r="I492" s="2" t="s">
        <v>209</v>
      </c>
      <c r="J492" t="s">
        <v>209</v>
      </c>
      <c r="K492" t="s">
        <v>209</v>
      </c>
      <c r="L492" t="s">
        <v>592</v>
      </c>
    </row>
    <row r="493" spans="1:12" x14ac:dyDescent="0.25">
      <c r="A493" t="s">
        <v>494</v>
      </c>
      <c r="B493" t="s">
        <v>453</v>
      </c>
      <c r="C493">
        <v>2021</v>
      </c>
      <c r="D493">
        <v>136</v>
      </c>
      <c r="E493">
        <v>3</v>
      </c>
      <c r="F493" t="s">
        <v>126</v>
      </c>
      <c r="G493" t="s">
        <v>126</v>
      </c>
      <c r="H493" t="s">
        <v>126</v>
      </c>
      <c r="I493" s="2" t="s">
        <v>209</v>
      </c>
      <c r="J493" t="s">
        <v>209</v>
      </c>
      <c r="K493" t="s">
        <v>209</v>
      </c>
      <c r="L493" t="s">
        <v>592</v>
      </c>
    </row>
    <row r="494" spans="1:12" x14ac:dyDescent="0.25">
      <c r="A494" t="s">
        <v>495</v>
      </c>
      <c r="B494" t="s">
        <v>453</v>
      </c>
      <c r="C494">
        <v>2021</v>
      </c>
      <c r="D494">
        <v>136</v>
      </c>
      <c r="E494">
        <v>3</v>
      </c>
      <c r="F494" t="s">
        <v>126</v>
      </c>
      <c r="G494" t="s">
        <v>126</v>
      </c>
      <c r="H494" t="s">
        <v>126</v>
      </c>
      <c r="I494" s="2" t="s">
        <v>209</v>
      </c>
      <c r="J494" t="s">
        <v>209</v>
      </c>
      <c r="K494" t="s">
        <v>209</v>
      </c>
      <c r="L494" t="s">
        <v>592</v>
      </c>
    </row>
    <row r="495" spans="1:12" x14ac:dyDescent="0.25">
      <c r="A495" t="s">
        <v>496</v>
      </c>
      <c r="B495" t="s">
        <v>453</v>
      </c>
      <c r="C495">
        <v>2021</v>
      </c>
      <c r="D495">
        <v>136</v>
      </c>
      <c r="E495">
        <v>3</v>
      </c>
      <c r="F495" t="s">
        <v>126</v>
      </c>
      <c r="G495" t="s">
        <v>126</v>
      </c>
      <c r="H495" t="s">
        <v>126</v>
      </c>
      <c r="I495" s="2" t="s">
        <v>209</v>
      </c>
      <c r="J495" t="s">
        <v>209</v>
      </c>
      <c r="K495" t="s">
        <v>209</v>
      </c>
      <c r="L495" t="s">
        <v>592</v>
      </c>
    </row>
    <row r="496" spans="1:12" x14ac:dyDescent="0.25">
      <c r="A496" t="s">
        <v>497</v>
      </c>
      <c r="B496" t="s">
        <v>453</v>
      </c>
      <c r="C496">
        <v>2021</v>
      </c>
      <c r="D496">
        <v>136</v>
      </c>
      <c r="E496">
        <v>3</v>
      </c>
      <c r="F496" t="s">
        <v>126</v>
      </c>
      <c r="G496" t="s">
        <v>126</v>
      </c>
      <c r="H496" t="s">
        <v>126</v>
      </c>
      <c r="I496" s="2" t="s">
        <v>209</v>
      </c>
      <c r="J496" t="s">
        <v>209</v>
      </c>
      <c r="K496" t="s">
        <v>209</v>
      </c>
      <c r="L496" t="s">
        <v>592</v>
      </c>
    </row>
    <row r="497" spans="1:12" x14ac:dyDescent="0.25">
      <c r="A497" t="s">
        <v>498</v>
      </c>
      <c r="B497" t="s">
        <v>453</v>
      </c>
      <c r="C497">
        <v>2021</v>
      </c>
      <c r="D497">
        <v>136</v>
      </c>
      <c r="E497">
        <v>3</v>
      </c>
      <c r="F497" t="s">
        <v>126</v>
      </c>
      <c r="G497" t="s">
        <v>126</v>
      </c>
      <c r="H497" t="s">
        <v>126</v>
      </c>
      <c r="I497" s="2" t="s">
        <v>209</v>
      </c>
      <c r="J497" t="s">
        <v>209</v>
      </c>
      <c r="K497" t="s">
        <v>209</v>
      </c>
      <c r="L497" t="s">
        <v>592</v>
      </c>
    </row>
    <row r="498" spans="1:12" x14ac:dyDescent="0.25">
      <c r="A498" t="s">
        <v>499</v>
      </c>
      <c r="B498" t="s">
        <v>453</v>
      </c>
      <c r="C498">
        <v>2021</v>
      </c>
      <c r="D498">
        <v>136</v>
      </c>
      <c r="E498">
        <v>3</v>
      </c>
      <c r="F498" t="s">
        <v>126</v>
      </c>
      <c r="G498" t="s">
        <v>126</v>
      </c>
      <c r="H498" t="s">
        <v>126</v>
      </c>
      <c r="I498" s="2" t="s">
        <v>209</v>
      </c>
      <c r="J498" t="s">
        <v>209</v>
      </c>
      <c r="K498" t="s">
        <v>209</v>
      </c>
      <c r="L498" t="s">
        <v>592</v>
      </c>
    </row>
    <row r="499" spans="1:12" x14ac:dyDescent="0.25">
      <c r="A499" t="s">
        <v>500</v>
      </c>
      <c r="B499" t="s">
        <v>453</v>
      </c>
      <c r="C499">
        <v>2021</v>
      </c>
      <c r="D499">
        <v>136</v>
      </c>
      <c r="E499">
        <v>4</v>
      </c>
      <c r="F499" t="s">
        <v>126</v>
      </c>
      <c r="G499" t="s">
        <v>126</v>
      </c>
      <c r="H499" t="s">
        <v>209</v>
      </c>
      <c r="I499" t="s">
        <v>209</v>
      </c>
      <c r="J499" t="s">
        <v>209</v>
      </c>
      <c r="K499" t="s">
        <v>209</v>
      </c>
      <c r="L499" t="s">
        <v>516</v>
      </c>
    </row>
    <row r="500" spans="1:12" x14ac:dyDescent="0.25">
      <c r="A500" t="s">
        <v>501</v>
      </c>
      <c r="B500" t="s">
        <v>453</v>
      </c>
      <c r="C500">
        <v>2021</v>
      </c>
      <c r="D500">
        <v>136</v>
      </c>
      <c r="E500">
        <v>4</v>
      </c>
      <c r="F500" t="s">
        <v>126</v>
      </c>
      <c r="G500" t="s">
        <v>126</v>
      </c>
      <c r="H500" t="s">
        <v>209</v>
      </c>
      <c r="I500" t="s">
        <v>209</v>
      </c>
      <c r="J500" t="s">
        <v>209</v>
      </c>
      <c r="K500" t="s">
        <v>209</v>
      </c>
      <c r="L500" t="s">
        <v>516</v>
      </c>
    </row>
    <row r="501" spans="1:12" x14ac:dyDescent="0.25">
      <c r="A501" t="s">
        <v>502</v>
      </c>
      <c r="B501" t="s">
        <v>453</v>
      </c>
      <c r="C501">
        <v>2021</v>
      </c>
      <c r="D501">
        <v>136</v>
      </c>
      <c r="E501">
        <v>4</v>
      </c>
      <c r="F501" t="s">
        <v>126</v>
      </c>
      <c r="G501" t="s">
        <v>126</v>
      </c>
      <c r="H501" t="s">
        <v>209</v>
      </c>
      <c r="I501" t="s">
        <v>209</v>
      </c>
      <c r="J501" t="s">
        <v>209</v>
      </c>
      <c r="K501" t="s">
        <v>209</v>
      </c>
      <c r="L501" t="s">
        <v>516</v>
      </c>
    </row>
    <row r="502" spans="1:12" x14ac:dyDescent="0.25">
      <c r="A502" t="s">
        <v>503</v>
      </c>
      <c r="B502" t="s">
        <v>453</v>
      </c>
      <c r="C502">
        <v>2021</v>
      </c>
      <c r="D502">
        <v>136</v>
      </c>
      <c r="E502">
        <v>4</v>
      </c>
      <c r="F502" t="s">
        <v>126</v>
      </c>
      <c r="G502" t="s">
        <v>126</v>
      </c>
      <c r="H502" t="s">
        <v>209</v>
      </c>
      <c r="I502" t="s">
        <v>209</v>
      </c>
      <c r="J502" t="s">
        <v>209</v>
      </c>
      <c r="K502" t="s">
        <v>209</v>
      </c>
      <c r="L502" t="s">
        <v>516</v>
      </c>
    </row>
    <row r="503" spans="1:12" x14ac:dyDescent="0.25">
      <c r="A503" t="s">
        <v>504</v>
      </c>
      <c r="B503" t="s">
        <v>453</v>
      </c>
      <c r="C503">
        <v>2021</v>
      </c>
      <c r="D503">
        <v>136</v>
      </c>
      <c r="E503">
        <v>4</v>
      </c>
      <c r="F503" t="s">
        <v>126</v>
      </c>
      <c r="G503" t="s">
        <v>126</v>
      </c>
      <c r="H503" t="s">
        <v>209</v>
      </c>
      <c r="I503" t="s">
        <v>209</v>
      </c>
      <c r="J503" t="s">
        <v>209</v>
      </c>
      <c r="K503" t="s">
        <v>209</v>
      </c>
      <c r="L503" t="s">
        <v>516</v>
      </c>
    </row>
    <row r="504" spans="1:12" x14ac:dyDescent="0.25">
      <c r="A504" t="s">
        <v>505</v>
      </c>
      <c r="B504" t="s">
        <v>453</v>
      </c>
      <c r="C504">
        <v>2021</v>
      </c>
      <c r="D504">
        <v>136</v>
      </c>
      <c r="E504">
        <v>4</v>
      </c>
      <c r="F504" t="s">
        <v>126</v>
      </c>
      <c r="G504" t="s">
        <v>126</v>
      </c>
      <c r="H504" t="s">
        <v>209</v>
      </c>
      <c r="I504" t="s">
        <v>209</v>
      </c>
      <c r="J504" t="s">
        <v>209</v>
      </c>
      <c r="K504" t="s">
        <v>209</v>
      </c>
      <c r="L504" t="s">
        <v>516</v>
      </c>
    </row>
    <row r="505" spans="1:12" x14ac:dyDescent="0.25">
      <c r="A505" t="s">
        <v>506</v>
      </c>
      <c r="B505" t="s">
        <v>453</v>
      </c>
      <c r="C505">
        <v>2021</v>
      </c>
      <c r="D505">
        <v>136</v>
      </c>
      <c r="E505">
        <v>4</v>
      </c>
      <c r="F505" t="s">
        <v>126</v>
      </c>
      <c r="G505" t="s">
        <v>126</v>
      </c>
      <c r="H505" t="s">
        <v>209</v>
      </c>
      <c r="I505" t="s">
        <v>209</v>
      </c>
      <c r="J505" t="s">
        <v>209</v>
      </c>
      <c r="K505" t="s">
        <v>209</v>
      </c>
      <c r="L505" t="s">
        <v>516</v>
      </c>
    </row>
    <row r="506" spans="1:12" x14ac:dyDescent="0.25">
      <c r="A506" t="s">
        <v>507</v>
      </c>
      <c r="B506" t="s">
        <v>453</v>
      </c>
      <c r="C506">
        <v>2021</v>
      </c>
      <c r="D506">
        <v>136</v>
      </c>
      <c r="E506">
        <v>4</v>
      </c>
      <c r="F506" t="s">
        <v>126</v>
      </c>
      <c r="G506" t="s">
        <v>126</v>
      </c>
      <c r="H506" t="s">
        <v>209</v>
      </c>
      <c r="I506" t="s">
        <v>209</v>
      </c>
      <c r="J506" t="s">
        <v>209</v>
      </c>
      <c r="K506" t="s">
        <v>209</v>
      </c>
      <c r="L506" t="s">
        <v>516</v>
      </c>
    </row>
    <row r="507" spans="1:12" x14ac:dyDescent="0.25">
      <c r="A507" t="s">
        <v>508</v>
      </c>
      <c r="B507" t="s">
        <v>453</v>
      </c>
      <c r="C507">
        <v>2021</v>
      </c>
      <c r="D507">
        <v>136</v>
      </c>
      <c r="E507">
        <v>4</v>
      </c>
      <c r="F507" t="s">
        <v>126</v>
      </c>
      <c r="G507" t="s">
        <v>126</v>
      </c>
      <c r="H507" t="s">
        <v>209</v>
      </c>
      <c r="I507" t="s">
        <v>209</v>
      </c>
      <c r="J507" t="s">
        <v>209</v>
      </c>
      <c r="K507" t="s">
        <v>209</v>
      </c>
      <c r="L507" t="s">
        <v>516</v>
      </c>
    </row>
    <row r="508" spans="1:12" x14ac:dyDescent="0.25">
      <c r="A508" t="s">
        <v>509</v>
      </c>
      <c r="B508" t="s">
        <v>453</v>
      </c>
      <c r="C508">
        <v>2021</v>
      </c>
      <c r="D508">
        <v>136</v>
      </c>
      <c r="E508">
        <v>4</v>
      </c>
      <c r="F508" t="s">
        <v>126</v>
      </c>
      <c r="G508" t="s">
        <v>126</v>
      </c>
      <c r="H508" t="s">
        <v>209</v>
      </c>
      <c r="I508" t="s">
        <v>209</v>
      </c>
      <c r="J508" t="s">
        <v>209</v>
      </c>
      <c r="K508" t="s">
        <v>209</v>
      </c>
      <c r="L508" t="s">
        <v>516</v>
      </c>
    </row>
    <row r="509" spans="1:12" x14ac:dyDescent="0.25">
      <c r="A509" t="s">
        <v>510</v>
      </c>
      <c r="B509" t="s">
        <v>453</v>
      </c>
      <c r="C509">
        <v>2021</v>
      </c>
      <c r="D509">
        <v>136</v>
      </c>
      <c r="E509">
        <v>4</v>
      </c>
      <c r="F509" t="s">
        <v>126</v>
      </c>
      <c r="G509" t="s">
        <v>126</v>
      </c>
      <c r="H509" t="s">
        <v>209</v>
      </c>
      <c r="I509" t="s">
        <v>209</v>
      </c>
      <c r="J509" t="s">
        <v>209</v>
      </c>
      <c r="K509" t="s">
        <v>209</v>
      </c>
      <c r="L509" t="s">
        <v>516</v>
      </c>
    </row>
    <row r="510" spans="1:12" x14ac:dyDescent="0.25">
      <c r="A510" t="s">
        <v>511</v>
      </c>
      <c r="B510" t="s">
        <v>453</v>
      </c>
      <c r="C510">
        <v>2021</v>
      </c>
      <c r="D510">
        <v>136</v>
      </c>
      <c r="E510">
        <v>4</v>
      </c>
      <c r="F510" t="s">
        <v>126</v>
      </c>
      <c r="G510" t="s">
        <v>126</v>
      </c>
      <c r="H510" t="s">
        <v>209</v>
      </c>
      <c r="I510" t="s">
        <v>209</v>
      </c>
      <c r="J510" t="s">
        <v>209</v>
      </c>
      <c r="K510" t="s">
        <v>209</v>
      </c>
      <c r="L510" t="s">
        <v>516</v>
      </c>
    </row>
    <row r="511" spans="1:12" x14ac:dyDescent="0.25">
      <c r="A511" t="s">
        <v>512</v>
      </c>
      <c r="B511" t="s">
        <v>453</v>
      </c>
      <c r="C511">
        <v>2021</v>
      </c>
      <c r="D511">
        <v>136</v>
      </c>
      <c r="E511">
        <v>4</v>
      </c>
      <c r="F511" t="s">
        <v>126</v>
      </c>
      <c r="G511" t="s">
        <v>126</v>
      </c>
      <c r="H511" t="s">
        <v>209</v>
      </c>
      <c r="I511" t="s">
        <v>209</v>
      </c>
      <c r="J511" t="s">
        <v>209</v>
      </c>
      <c r="K511" t="s">
        <v>209</v>
      </c>
      <c r="L511" t="s">
        <v>516</v>
      </c>
    </row>
    <row r="512" spans="1:12" x14ac:dyDescent="0.25">
      <c r="A512" t="s">
        <v>513</v>
      </c>
      <c r="B512" t="s">
        <v>453</v>
      </c>
      <c r="C512">
        <v>2021</v>
      </c>
      <c r="D512">
        <v>136</v>
      </c>
      <c r="E512">
        <v>4</v>
      </c>
      <c r="F512" t="s">
        <v>126</v>
      </c>
      <c r="G512" t="s">
        <v>126</v>
      </c>
      <c r="H512" t="s">
        <v>209</v>
      </c>
      <c r="I512" t="s">
        <v>209</v>
      </c>
      <c r="J512" t="s">
        <v>209</v>
      </c>
      <c r="K512" t="s">
        <v>209</v>
      </c>
      <c r="L512" t="s">
        <v>516</v>
      </c>
    </row>
    <row r="513" spans="1:12" x14ac:dyDescent="0.25">
      <c r="A513" t="s">
        <v>514</v>
      </c>
      <c r="B513" t="s">
        <v>453</v>
      </c>
      <c r="C513">
        <v>2021</v>
      </c>
      <c r="D513">
        <v>136</v>
      </c>
      <c r="E513">
        <v>4</v>
      </c>
      <c r="F513" t="s">
        <v>126</v>
      </c>
      <c r="G513" t="s">
        <v>126</v>
      </c>
      <c r="H513" t="s">
        <v>209</v>
      </c>
      <c r="I513" t="s">
        <v>209</v>
      </c>
      <c r="J513" t="s">
        <v>209</v>
      </c>
      <c r="K513" t="s">
        <v>209</v>
      </c>
      <c r="L513" t="s">
        <v>516</v>
      </c>
    </row>
    <row r="514" spans="1:12" x14ac:dyDescent="0.25">
      <c r="A514" t="s">
        <v>515</v>
      </c>
      <c r="B514" t="s">
        <v>453</v>
      </c>
      <c r="C514">
        <v>2021</v>
      </c>
      <c r="D514">
        <v>136</v>
      </c>
      <c r="E514">
        <v>4</v>
      </c>
      <c r="F514" t="s">
        <v>126</v>
      </c>
      <c r="G514" t="s">
        <v>126</v>
      </c>
      <c r="H514" t="s">
        <v>209</v>
      </c>
      <c r="I514" t="s">
        <v>209</v>
      </c>
      <c r="J514" t="s">
        <v>209</v>
      </c>
      <c r="K514" t="s">
        <v>209</v>
      </c>
      <c r="L514" t="s">
        <v>516</v>
      </c>
    </row>
    <row r="515" spans="1:12" x14ac:dyDescent="0.25">
      <c r="A515" t="s">
        <v>517</v>
      </c>
      <c r="B515" t="s">
        <v>453</v>
      </c>
      <c r="C515">
        <v>2021</v>
      </c>
      <c r="D515">
        <v>136</v>
      </c>
      <c r="E515">
        <v>5</v>
      </c>
      <c r="F515" t="s">
        <v>126</v>
      </c>
      <c r="G515" t="s">
        <v>126</v>
      </c>
      <c r="H515" t="s">
        <v>209</v>
      </c>
      <c r="I515" t="s">
        <v>209</v>
      </c>
      <c r="J515" t="s">
        <v>209</v>
      </c>
      <c r="K515" t="s">
        <v>209</v>
      </c>
      <c r="L515" t="s">
        <v>632</v>
      </c>
    </row>
    <row r="516" spans="1:12" x14ac:dyDescent="0.25">
      <c r="A516" t="s">
        <v>518</v>
      </c>
      <c r="B516" t="s">
        <v>453</v>
      </c>
      <c r="C516">
        <v>2021</v>
      </c>
      <c r="D516">
        <v>136</v>
      </c>
      <c r="E516">
        <v>5</v>
      </c>
      <c r="F516" t="s">
        <v>126</v>
      </c>
      <c r="G516" t="s">
        <v>126</v>
      </c>
      <c r="H516" t="s">
        <v>209</v>
      </c>
      <c r="I516" t="s">
        <v>209</v>
      </c>
      <c r="J516" t="s">
        <v>209</v>
      </c>
      <c r="K516" t="s">
        <v>209</v>
      </c>
      <c r="L516" t="s">
        <v>632</v>
      </c>
    </row>
    <row r="517" spans="1:12" x14ac:dyDescent="0.25">
      <c r="A517" t="s">
        <v>519</v>
      </c>
      <c r="B517" t="s">
        <v>453</v>
      </c>
      <c r="C517">
        <v>2021</v>
      </c>
      <c r="D517">
        <v>136</v>
      </c>
      <c r="E517">
        <v>5</v>
      </c>
      <c r="F517" t="s">
        <v>126</v>
      </c>
      <c r="G517" t="s">
        <v>126</v>
      </c>
      <c r="H517" t="s">
        <v>209</v>
      </c>
      <c r="I517" t="s">
        <v>209</v>
      </c>
      <c r="J517" t="s">
        <v>209</v>
      </c>
      <c r="K517" t="s">
        <v>209</v>
      </c>
      <c r="L517" t="s">
        <v>632</v>
      </c>
    </row>
    <row r="518" spans="1:12" x14ac:dyDescent="0.25">
      <c r="A518" t="s">
        <v>520</v>
      </c>
      <c r="B518" t="s">
        <v>453</v>
      </c>
      <c r="C518">
        <v>2021</v>
      </c>
      <c r="D518">
        <v>136</v>
      </c>
      <c r="E518">
        <v>5</v>
      </c>
      <c r="F518" t="s">
        <v>126</v>
      </c>
      <c r="G518" t="s">
        <v>126</v>
      </c>
      <c r="H518" t="s">
        <v>209</v>
      </c>
      <c r="I518" t="s">
        <v>209</v>
      </c>
      <c r="J518" t="s">
        <v>209</v>
      </c>
      <c r="K518" t="s">
        <v>209</v>
      </c>
      <c r="L518" t="s">
        <v>632</v>
      </c>
    </row>
    <row r="519" spans="1:12" x14ac:dyDescent="0.25">
      <c r="A519" t="s">
        <v>521</v>
      </c>
      <c r="B519" t="s">
        <v>453</v>
      </c>
      <c r="C519">
        <v>2021</v>
      </c>
      <c r="D519">
        <v>136</v>
      </c>
      <c r="E519">
        <v>5</v>
      </c>
      <c r="F519" t="s">
        <v>126</v>
      </c>
      <c r="G519" t="s">
        <v>126</v>
      </c>
      <c r="H519" t="s">
        <v>126</v>
      </c>
      <c r="I519" s="2" t="s">
        <v>209</v>
      </c>
      <c r="J519" t="s">
        <v>209</v>
      </c>
      <c r="K519" t="s">
        <v>209</v>
      </c>
      <c r="L519" t="s">
        <v>592</v>
      </c>
    </row>
    <row r="520" spans="1:12" x14ac:dyDescent="0.25">
      <c r="A520" t="s">
        <v>459</v>
      </c>
      <c r="B520" t="s">
        <v>453</v>
      </c>
      <c r="C520">
        <v>2021</v>
      </c>
      <c r="D520">
        <v>136</v>
      </c>
      <c r="E520">
        <v>5</v>
      </c>
      <c r="F520" t="s">
        <v>126</v>
      </c>
      <c r="G520" t="s">
        <v>109</v>
      </c>
      <c r="H520" t="s">
        <v>209</v>
      </c>
      <c r="I520" t="s">
        <v>209</v>
      </c>
      <c r="J520" t="s">
        <v>209</v>
      </c>
      <c r="K520" t="s">
        <v>209</v>
      </c>
      <c r="L520" t="s">
        <v>531</v>
      </c>
    </row>
    <row r="521" spans="1:12" x14ac:dyDescent="0.25">
      <c r="A521" t="s">
        <v>522</v>
      </c>
      <c r="B521" t="s">
        <v>453</v>
      </c>
      <c r="C521">
        <v>2021</v>
      </c>
      <c r="D521">
        <v>136</v>
      </c>
      <c r="E521">
        <v>5</v>
      </c>
      <c r="F521" t="s">
        <v>126</v>
      </c>
      <c r="G521" t="s">
        <v>109</v>
      </c>
      <c r="H521" t="s">
        <v>126</v>
      </c>
      <c r="I521" s="2" t="s">
        <v>209</v>
      </c>
      <c r="J521" t="s">
        <v>209</v>
      </c>
      <c r="K521" t="s">
        <v>209</v>
      </c>
      <c r="L521" t="s">
        <v>592</v>
      </c>
    </row>
    <row r="522" spans="1:12" x14ac:dyDescent="0.25">
      <c r="A522" t="s">
        <v>523</v>
      </c>
      <c r="B522" t="s">
        <v>453</v>
      </c>
      <c r="C522">
        <v>2021</v>
      </c>
      <c r="D522">
        <v>136</v>
      </c>
      <c r="E522">
        <v>5</v>
      </c>
      <c r="F522" t="s">
        <v>126</v>
      </c>
      <c r="G522" t="s">
        <v>126</v>
      </c>
      <c r="H522" t="s">
        <v>209</v>
      </c>
      <c r="I522" s="2" t="s">
        <v>209</v>
      </c>
      <c r="J522" t="s">
        <v>209</v>
      </c>
      <c r="K522" t="s">
        <v>209</v>
      </c>
      <c r="L522" t="s">
        <v>633</v>
      </c>
    </row>
    <row r="523" spans="1:12" x14ac:dyDescent="0.25">
      <c r="A523" t="s">
        <v>524</v>
      </c>
      <c r="B523" t="s">
        <v>453</v>
      </c>
      <c r="C523">
        <v>2021</v>
      </c>
      <c r="D523">
        <v>136</v>
      </c>
      <c r="E523">
        <v>5</v>
      </c>
      <c r="F523" t="s">
        <v>126</v>
      </c>
      <c r="G523" t="s">
        <v>126</v>
      </c>
      <c r="H523" t="s">
        <v>126</v>
      </c>
      <c r="I523" s="2" t="s">
        <v>209</v>
      </c>
      <c r="J523" t="s">
        <v>209</v>
      </c>
      <c r="K523" t="s">
        <v>209</v>
      </c>
      <c r="L523" t="s">
        <v>592</v>
      </c>
    </row>
    <row r="524" spans="1:12" x14ac:dyDescent="0.25">
      <c r="A524" t="s">
        <v>525</v>
      </c>
      <c r="B524" t="s">
        <v>453</v>
      </c>
      <c r="C524">
        <v>2021</v>
      </c>
      <c r="D524">
        <v>136</v>
      </c>
      <c r="E524">
        <v>5</v>
      </c>
      <c r="F524" t="s">
        <v>126</v>
      </c>
      <c r="G524" t="s">
        <v>126</v>
      </c>
      <c r="H524" t="s">
        <v>126</v>
      </c>
      <c r="I524" s="2" t="s">
        <v>209</v>
      </c>
      <c r="J524" t="s">
        <v>209</v>
      </c>
      <c r="K524" t="s">
        <v>209</v>
      </c>
      <c r="L524" t="s">
        <v>592</v>
      </c>
    </row>
    <row r="525" spans="1:12" x14ac:dyDescent="0.25">
      <c r="A525" t="s">
        <v>526</v>
      </c>
      <c r="B525" t="s">
        <v>453</v>
      </c>
      <c r="C525">
        <v>2021</v>
      </c>
      <c r="D525">
        <v>136</v>
      </c>
      <c r="E525">
        <v>5</v>
      </c>
      <c r="F525" t="s">
        <v>126</v>
      </c>
      <c r="G525" t="s">
        <v>109</v>
      </c>
      <c r="H525" t="s">
        <v>209</v>
      </c>
      <c r="I525" s="2" t="s">
        <v>209</v>
      </c>
      <c r="J525" t="s">
        <v>209</v>
      </c>
      <c r="K525" t="s">
        <v>209</v>
      </c>
      <c r="L525" t="s">
        <v>530</v>
      </c>
    </row>
    <row r="526" spans="1:12" x14ac:dyDescent="0.25">
      <c r="A526" t="s">
        <v>527</v>
      </c>
      <c r="B526" t="s">
        <v>453</v>
      </c>
      <c r="C526">
        <v>2021</v>
      </c>
      <c r="D526">
        <v>136</v>
      </c>
      <c r="E526">
        <v>5</v>
      </c>
      <c r="F526" t="s">
        <v>126</v>
      </c>
      <c r="G526" t="s">
        <v>109</v>
      </c>
      <c r="H526" t="s">
        <v>126</v>
      </c>
      <c r="I526" s="2" t="s">
        <v>209</v>
      </c>
      <c r="J526" t="s">
        <v>209</v>
      </c>
      <c r="K526" t="s">
        <v>209</v>
      </c>
      <c r="L526" t="s">
        <v>529</v>
      </c>
    </row>
    <row r="527" spans="1:12" x14ac:dyDescent="0.25">
      <c r="A527" t="s">
        <v>528</v>
      </c>
      <c r="B527" t="s">
        <v>453</v>
      </c>
      <c r="C527">
        <v>2021</v>
      </c>
      <c r="D527">
        <v>136</v>
      </c>
      <c r="E527">
        <v>5</v>
      </c>
      <c r="F527" t="s">
        <v>126</v>
      </c>
      <c r="G527" t="s">
        <v>126</v>
      </c>
      <c r="H527" t="s">
        <v>209</v>
      </c>
      <c r="I527" t="s">
        <v>209</v>
      </c>
      <c r="J527" t="s">
        <v>209</v>
      </c>
      <c r="K527" t="s">
        <v>209</v>
      </c>
      <c r="L527" t="s">
        <v>632</v>
      </c>
    </row>
  </sheetData>
  <phoneticPr fontId="2" type="noConversion"/>
  <hyperlinks>
    <hyperlink ref="M81" r:id="rId1" xr:uid="{2819D46E-447F-4D9B-990E-DA3D62C8C1DA}"/>
    <hyperlink ref="N156" r:id="rId2" xr:uid="{83D34EA6-92BB-4146-8A1B-1F2059E318E9}"/>
  </hyperlinks>
  <pageMargins left="0.7" right="0.7" top="0.75" bottom="0.75" header="0.3" footer="0.3"/>
  <pageSetup orientation="portrait" horizontalDpi="4294967293"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0C845-EF6B-4D84-A78B-A6C8F9B7A9E6}">
  <dimension ref="A1:AQ25"/>
  <sheetViews>
    <sheetView topLeftCell="B1" zoomScale="120" zoomScaleNormal="120" workbookViewId="0">
      <selection activeCell="R12" sqref="R12"/>
    </sheetView>
  </sheetViews>
  <sheetFormatPr defaultRowHeight="15" x14ac:dyDescent="0.25"/>
  <cols>
    <col min="1" max="1" width="33.140625" customWidth="1"/>
    <col min="6" max="6" width="3.7109375" customWidth="1"/>
    <col min="7" max="7" width="0.42578125" customWidth="1"/>
    <col min="8" max="8" width="3.7109375" customWidth="1"/>
    <col min="9" max="9" width="35.140625" customWidth="1"/>
    <col min="14" max="14" width="3.7109375" customWidth="1"/>
    <col min="15" max="15" width="0.42578125" customWidth="1"/>
    <col min="16" max="16" width="3.7109375" customWidth="1"/>
    <col min="17" max="17" width="33.5703125" customWidth="1"/>
    <col min="23" max="23" width="0.7109375" customWidth="1"/>
    <col min="25" max="25" width="41.28515625" customWidth="1"/>
  </cols>
  <sheetData>
    <row r="1" spans="1:43" ht="26.25" customHeight="1" x14ac:dyDescent="0.25">
      <c r="A1" s="12" t="s">
        <v>613</v>
      </c>
      <c r="B1" s="13"/>
      <c r="C1" s="13"/>
      <c r="D1" s="14"/>
      <c r="E1" s="14"/>
      <c r="F1" s="11"/>
      <c r="G1" s="14"/>
      <c r="H1" s="11"/>
      <c r="I1" s="12" t="s">
        <v>614</v>
      </c>
      <c r="J1" s="13"/>
      <c r="K1" s="13"/>
      <c r="L1" s="14"/>
      <c r="M1" s="14"/>
      <c r="N1" s="11"/>
      <c r="O1" s="14"/>
      <c r="P1" s="11"/>
      <c r="Q1" s="12" t="s">
        <v>615</v>
      </c>
      <c r="R1" s="15"/>
      <c r="S1" s="15"/>
      <c r="T1" s="16"/>
      <c r="U1" s="16"/>
      <c r="W1" s="35"/>
      <c r="Y1" s="12" t="s">
        <v>938</v>
      </c>
      <c r="Z1" s="15"/>
      <c r="AA1" s="15"/>
      <c r="AB1" s="16"/>
      <c r="AC1" s="16"/>
      <c r="AD1" s="16"/>
      <c r="AE1" s="16"/>
      <c r="AF1" s="16"/>
      <c r="AG1" s="16"/>
      <c r="AH1" s="16"/>
      <c r="AI1" s="16"/>
      <c r="AJ1" s="16"/>
      <c r="AK1" s="16"/>
      <c r="AL1" s="16"/>
      <c r="AM1" s="16"/>
      <c r="AN1" s="16"/>
      <c r="AO1" s="16"/>
    </row>
    <row r="2" spans="1:43" ht="9" customHeight="1" x14ac:dyDescent="0.25">
      <c r="G2" s="16"/>
      <c r="O2" s="16"/>
      <c r="W2" s="35"/>
    </row>
    <row r="3" spans="1:43" x14ac:dyDescent="0.25">
      <c r="A3" s="8"/>
      <c r="B3" s="7" t="s">
        <v>606</v>
      </c>
      <c r="C3" s="7" t="s">
        <v>607</v>
      </c>
      <c r="D3" s="7" t="s">
        <v>608</v>
      </c>
      <c r="E3" s="5"/>
      <c r="G3" s="16"/>
      <c r="I3" s="8"/>
      <c r="J3" s="7" t="s">
        <v>606</v>
      </c>
      <c r="K3" s="7" t="s">
        <v>607</v>
      </c>
      <c r="L3" s="7" t="s">
        <v>608</v>
      </c>
      <c r="M3" s="5"/>
      <c r="O3" s="16"/>
      <c r="Q3" s="8"/>
      <c r="R3" s="7" t="s">
        <v>606</v>
      </c>
      <c r="S3" s="7" t="s">
        <v>607</v>
      </c>
      <c r="T3" s="7" t="s">
        <v>608</v>
      </c>
      <c r="U3" s="5"/>
      <c r="W3" s="35"/>
      <c r="Z3" s="54" t="s">
        <v>604</v>
      </c>
      <c r="AA3" s="54"/>
      <c r="AB3" s="54" t="s">
        <v>605</v>
      </c>
      <c r="AC3" s="54"/>
      <c r="AD3" s="54" t="s">
        <v>861</v>
      </c>
      <c r="AE3" s="54"/>
      <c r="AF3" s="54"/>
      <c r="AG3" s="54" t="s">
        <v>610</v>
      </c>
      <c r="AH3" s="54"/>
      <c r="AI3" s="54"/>
      <c r="AJ3" s="54" t="s">
        <v>611</v>
      </c>
      <c r="AK3" s="54"/>
      <c r="AL3" s="54"/>
      <c r="AM3" s="54" t="s">
        <v>612</v>
      </c>
      <c r="AN3" s="54"/>
      <c r="AO3" s="54"/>
    </row>
    <row r="4" spans="1:43" ht="15.75" x14ac:dyDescent="0.25">
      <c r="A4" s="9" t="s">
        <v>604</v>
      </c>
      <c r="B4" s="10">
        <f>COUNTIF('2a-Papers'!G2:G527, "Y")</f>
        <v>208</v>
      </c>
      <c r="C4" s="10">
        <f>COUNTIF('2a-Papers'!G2:G527, "N")</f>
        <v>318</v>
      </c>
      <c r="D4" s="6">
        <f>B4+C4</f>
        <v>526</v>
      </c>
      <c r="E4" s="5"/>
      <c r="G4" s="16"/>
      <c r="I4" s="9" t="s">
        <v>604</v>
      </c>
      <c r="J4" s="10">
        <f>COUNTIF('2a-Papers'!G2:G220, "Y")</f>
        <v>149</v>
      </c>
      <c r="K4" s="10">
        <f>COUNTIF('2a-Papers'!G2:G220, "N")</f>
        <v>70</v>
      </c>
      <c r="L4" s="6">
        <f>J4+K4</f>
        <v>219</v>
      </c>
      <c r="M4" s="5"/>
      <c r="O4" s="16"/>
      <c r="Q4" s="9" t="s">
        <v>604</v>
      </c>
      <c r="R4" s="10">
        <f>COUNTIF('2a-Papers'!G221:G527, "Y")</f>
        <v>59</v>
      </c>
      <c r="S4" s="10">
        <f>COUNTIF('2a-Papers'!G221:G527, "N")</f>
        <v>248</v>
      </c>
      <c r="T4" s="6">
        <f>R4+S4</f>
        <v>307</v>
      </c>
      <c r="U4" s="5"/>
      <c r="W4" s="35"/>
      <c r="Z4" s="38" t="s">
        <v>606</v>
      </c>
      <c r="AA4" s="38" t="s">
        <v>607</v>
      </c>
      <c r="AB4" s="38" t="s">
        <v>606</v>
      </c>
      <c r="AC4" s="38" t="s">
        <v>607</v>
      </c>
      <c r="AD4" s="38" t="s">
        <v>606</v>
      </c>
      <c r="AE4" s="38" t="s">
        <v>607</v>
      </c>
      <c r="AF4" s="38" t="s">
        <v>209</v>
      </c>
      <c r="AG4" s="38" t="s">
        <v>606</v>
      </c>
      <c r="AH4" s="38" t="s">
        <v>607</v>
      </c>
      <c r="AI4" s="38" t="s">
        <v>209</v>
      </c>
      <c r="AJ4" s="38" t="s">
        <v>606</v>
      </c>
      <c r="AK4" s="38" t="s">
        <v>607</v>
      </c>
      <c r="AL4" s="38" t="s">
        <v>209</v>
      </c>
      <c r="AM4" s="38" t="s">
        <v>606</v>
      </c>
      <c r="AN4" s="38" t="s">
        <v>607</v>
      </c>
      <c r="AO4" s="38" t="s">
        <v>209</v>
      </c>
      <c r="AP4" s="15" t="s">
        <v>608</v>
      </c>
    </row>
    <row r="5" spans="1:43" ht="15.75" x14ac:dyDescent="0.25">
      <c r="A5" s="9"/>
      <c r="B5" s="17">
        <f>B4/D4</f>
        <v>0.39543726235741444</v>
      </c>
      <c r="C5" s="17">
        <f>C4/D4</f>
        <v>0.6045627376425855</v>
      </c>
      <c r="D5" s="18">
        <f>B5+C5</f>
        <v>1</v>
      </c>
      <c r="E5" s="5"/>
      <c r="G5" s="16"/>
      <c r="I5" s="9"/>
      <c r="J5" s="17">
        <f>J4/L4</f>
        <v>0.68036529680365299</v>
      </c>
      <c r="K5" s="17">
        <f>K4/L4</f>
        <v>0.31963470319634701</v>
      </c>
      <c r="L5" s="18">
        <f>J5+K5</f>
        <v>1</v>
      </c>
      <c r="M5" s="5"/>
      <c r="O5" s="16"/>
      <c r="Q5" s="9"/>
      <c r="R5" s="17">
        <f>R4/T4</f>
        <v>0.19218241042345277</v>
      </c>
      <c r="S5" s="17">
        <f>S4/T4</f>
        <v>0.80781758957654726</v>
      </c>
      <c r="T5" s="18">
        <f>R5+S5</f>
        <v>1</v>
      </c>
      <c r="U5" s="5"/>
      <c r="W5" s="35"/>
      <c r="Y5" s="36" t="s">
        <v>7</v>
      </c>
      <c r="Z5" s="39">
        <f>COUNTIF('2a-Papers'!$G2:$G69, "Y")</f>
        <v>68</v>
      </c>
      <c r="AA5" s="39">
        <f>COUNTIF('2a-Papers'!$G2:$G69, "N")</f>
        <v>0</v>
      </c>
      <c r="AB5" s="37">
        <f>COUNTIF('2a-Papers'!$F2:$F69, "Y")</f>
        <v>7</v>
      </c>
      <c r="AC5" s="37">
        <f>COUNTIF('2a-Papers'!$F2:$F69, "N")</f>
        <v>61</v>
      </c>
      <c r="AD5" s="39">
        <f>COUNTIF('2a-Papers'!$H2:$H69, "Y")</f>
        <v>25</v>
      </c>
      <c r="AE5" s="39">
        <f>COUNTIF('2a-Papers'!$H2:$H69, "N")</f>
        <v>33</v>
      </c>
      <c r="AF5" s="39">
        <f>COUNTIF('2a-Papers'!$H2:$H69, "N/A")</f>
        <v>10</v>
      </c>
      <c r="AG5" s="37">
        <f>COUNTIF('2a-Papers'!$I2:$I69, "Y")</f>
        <v>17</v>
      </c>
      <c r="AH5" s="37">
        <f>COUNTIF('2a-Papers'!$I2:$I69, "N")</f>
        <v>10</v>
      </c>
      <c r="AI5" s="37">
        <f>COUNTIF('2a-Papers'!$I2:$I69, "N/A")</f>
        <v>41</v>
      </c>
      <c r="AJ5" s="40">
        <f>COUNTIF('2a-Papers'!$J2:$J69, "Y")</f>
        <v>9</v>
      </c>
      <c r="AK5" s="40">
        <f>COUNTIF('2a-Papers'!$J2:$J69, "N")</f>
        <v>13</v>
      </c>
      <c r="AL5" s="40">
        <f>COUNTIF('2a-Papers'!$J2:$J69, "N/A")</f>
        <v>46</v>
      </c>
      <c r="AM5" s="37">
        <f>COUNTIF('2a-Papers'!$K2:$K69, "Y")</f>
        <v>19</v>
      </c>
      <c r="AN5" s="37">
        <f>COUNTIF('2a-Papers'!$K2:$K69, "N")</f>
        <v>7</v>
      </c>
      <c r="AO5" s="37">
        <f>COUNTIF('2a-Papers'!$K2:$K69, "N/A")</f>
        <v>42</v>
      </c>
      <c r="AP5" s="44">
        <f>Z5+AA5</f>
        <v>68</v>
      </c>
      <c r="AQ5" s="43"/>
    </row>
    <row r="6" spans="1:43" x14ac:dyDescent="0.25">
      <c r="A6" s="4"/>
      <c r="B6" s="5"/>
      <c r="C6" s="5"/>
      <c r="D6" s="5"/>
      <c r="E6" s="5"/>
      <c r="G6" s="16"/>
      <c r="I6" s="4"/>
      <c r="J6" s="5"/>
      <c r="K6" s="5"/>
      <c r="L6" s="5"/>
      <c r="M6" s="5"/>
      <c r="O6" s="16"/>
      <c r="Q6" s="4"/>
      <c r="R6" s="5"/>
      <c r="S6" s="5"/>
      <c r="T6" s="5"/>
      <c r="U6" s="5"/>
      <c r="W6" s="35"/>
      <c r="Y6" s="36" t="s">
        <v>6</v>
      </c>
      <c r="Z6" s="39">
        <f>COUNTIF('2a-Papers'!$G70:$G98, "Y")</f>
        <v>29</v>
      </c>
      <c r="AA6" s="39">
        <f>COUNTIF('2a-Papers'!$G70:$G98, "N")</f>
        <v>0</v>
      </c>
      <c r="AB6" s="37">
        <f>COUNTIF('2a-Papers'!$F70:$F98, "Y")</f>
        <v>0</v>
      </c>
      <c r="AC6" s="37">
        <f>COUNTIF('2a-Papers'!$F70:$F98, "N")</f>
        <v>29</v>
      </c>
      <c r="AD6" s="39">
        <f>COUNTIF('2a-Papers'!$H70:$H98, "Y")</f>
        <v>20</v>
      </c>
      <c r="AE6" s="39">
        <f>COUNTIF('2a-Papers'!$H70:$H98, "N")</f>
        <v>8</v>
      </c>
      <c r="AF6" s="39">
        <f>COUNTIF('2a-Papers'!$H70:$H98, "N/A")</f>
        <v>1</v>
      </c>
      <c r="AG6" s="37">
        <f>COUNTIF('2a-Papers'!$I70:$I98, "Y")</f>
        <v>26</v>
      </c>
      <c r="AH6" s="37">
        <f>COUNTIF('2a-Papers'!$I70:$I98, "N")</f>
        <v>2</v>
      </c>
      <c r="AI6" s="37">
        <f>COUNTIF('2a-Papers'!$I70:$I98, "N/A")</f>
        <v>1</v>
      </c>
      <c r="AJ6" s="40">
        <f>COUNTIF('2a-Papers'!$J70:$J98, "Y")</f>
        <v>18</v>
      </c>
      <c r="AK6" s="40">
        <f>COUNTIF('2a-Papers'!$J70:$J98, "N")</f>
        <v>2</v>
      </c>
      <c r="AL6" s="40">
        <f>COUNTIF('2a-Papers'!$J70:$J98, "N/A")</f>
        <v>9</v>
      </c>
      <c r="AM6" s="37">
        <f>COUNTIF('2a-Papers'!$K70:$K98, "Y")</f>
        <v>20</v>
      </c>
      <c r="AN6" s="37">
        <f>COUNTIF('2a-Papers'!$K70:$K98, "N")</f>
        <v>0</v>
      </c>
      <c r="AO6" s="37">
        <f>COUNTIF('2a-Papers'!$K70:$K98, "N/A")</f>
        <v>9</v>
      </c>
      <c r="AP6" s="44">
        <f t="shared" ref="AP6:AP8" si="0">Z6+AA6</f>
        <v>29</v>
      </c>
      <c r="AQ6" s="43"/>
    </row>
    <row r="7" spans="1:43" x14ac:dyDescent="0.25">
      <c r="A7" s="8"/>
      <c r="B7" s="7" t="s">
        <v>606</v>
      </c>
      <c r="C7" s="7" t="s">
        <v>607</v>
      </c>
      <c r="D7" s="7" t="s">
        <v>608</v>
      </c>
      <c r="E7" s="5"/>
      <c r="G7" s="16"/>
      <c r="I7" s="8"/>
      <c r="J7" s="7" t="s">
        <v>606</v>
      </c>
      <c r="K7" s="7" t="s">
        <v>607</v>
      </c>
      <c r="L7" s="7" t="s">
        <v>608</v>
      </c>
      <c r="M7" s="5"/>
      <c r="O7" s="16"/>
      <c r="Q7" s="8"/>
      <c r="R7" s="7" t="s">
        <v>606</v>
      </c>
      <c r="S7" s="7" t="s">
        <v>607</v>
      </c>
      <c r="T7" s="7" t="s">
        <v>608</v>
      </c>
      <c r="U7" s="5"/>
      <c r="W7" s="35"/>
      <c r="Y7" s="36" t="s">
        <v>8</v>
      </c>
      <c r="Z7" s="39">
        <f>COUNTIF('2a-Papers'!$G99:$G208, "Y")</f>
        <v>45</v>
      </c>
      <c r="AA7" s="39">
        <f>COUNTIF('2a-Papers'!$G99:$G208, "N")</f>
        <v>65</v>
      </c>
      <c r="AB7" s="37">
        <f>COUNTIF('2a-Papers'!$F99:$F208, "Y")</f>
        <v>0</v>
      </c>
      <c r="AC7" s="37">
        <f>COUNTIF('2a-Papers'!$F99:$F208, "N")</f>
        <v>110</v>
      </c>
      <c r="AD7" s="39">
        <f>COUNTIF('2a-Papers'!$H99:$H208, "Y")</f>
        <v>57</v>
      </c>
      <c r="AE7" s="39">
        <f>COUNTIF('2a-Papers'!$H99:$H208, "N")</f>
        <v>53</v>
      </c>
      <c r="AF7" s="39">
        <f>COUNTIF('2a-Papers'!$H99:$H208, "N/A")</f>
        <v>0</v>
      </c>
      <c r="AG7" s="37">
        <f>COUNTIF('2a-Papers'!$I99:$I208, "Y")</f>
        <v>40</v>
      </c>
      <c r="AH7" s="37">
        <f>COUNTIF('2a-Papers'!$I99:$I208, "N")</f>
        <v>19</v>
      </c>
      <c r="AI7" s="37">
        <f>COUNTIF('2a-Papers'!$I99:$I208, "N/A")</f>
        <v>51</v>
      </c>
      <c r="AJ7" s="40">
        <f>COUNTIF('2a-Papers'!$J99:$J208, "Y")</f>
        <v>12</v>
      </c>
      <c r="AK7" s="40">
        <f>COUNTIF('2a-Papers'!$J99:$J208, "N")</f>
        <v>46</v>
      </c>
      <c r="AL7" s="40">
        <f>COUNTIF('2a-Papers'!$J99:$J208, "N/A")</f>
        <v>52</v>
      </c>
      <c r="AM7" s="37">
        <f>COUNTIF('2a-Papers'!$K99:$K208, "Y")</f>
        <v>41</v>
      </c>
      <c r="AN7" s="37">
        <f>COUNTIF('2a-Papers'!$K99:$K208, "N")</f>
        <v>19</v>
      </c>
      <c r="AO7" s="37">
        <f>COUNTIF('2a-Papers'!$K99:$K208, "N/A")</f>
        <v>50</v>
      </c>
      <c r="AP7" s="44">
        <f t="shared" si="0"/>
        <v>110</v>
      </c>
      <c r="AQ7" s="43"/>
    </row>
    <row r="8" spans="1:43" ht="15.75" x14ac:dyDescent="0.25">
      <c r="A8" s="9" t="s">
        <v>605</v>
      </c>
      <c r="B8" s="10">
        <f>COUNTIF('2a-Papers'!F2:F527, "Y")</f>
        <v>83</v>
      </c>
      <c r="C8" s="10">
        <f>COUNTIF('2a-Papers'!F2:F527, "N")</f>
        <v>443</v>
      </c>
      <c r="D8" s="6">
        <f>B8+C8</f>
        <v>526</v>
      </c>
      <c r="E8" s="5"/>
      <c r="G8" s="16"/>
      <c r="I8" s="9" t="s">
        <v>605</v>
      </c>
      <c r="J8" s="10">
        <f>COUNTIF('2a-Papers'!F2:F220, "Y")</f>
        <v>7</v>
      </c>
      <c r="K8" s="10">
        <f>COUNTIF('2a-Papers'!F2:F220, "N")</f>
        <v>212</v>
      </c>
      <c r="L8" s="6">
        <f>J8+K8</f>
        <v>219</v>
      </c>
      <c r="M8" s="5"/>
      <c r="O8" s="16"/>
      <c r="Q8" s="9" t="s">
        <v>605</v>
      </c>
      <c r="R8" s="10">
        <f>COUNTIF('2a-Papers'!F221:F527, "Y")</f>
        <v>76</v>
      </c>
      <c r="S8" s="10">
        <f>COUNTIF('2a-Papers'!F221:F527, "N")</f>
        <v>231</v>
      </c>
      <c r="T8" s="6">
        <f>R8+S8</f>
        <v>307</v>
      </c>
      <c r="U8" s="5"/>
      <c r="W8" s="35"/>
      <c r="Y8" s="36" t="s">
        <v>535</v>
      </c>
      <c r="Z8" s="39">
        <f>COUNTIF('2a-Papers'!$G209:$G220, "Y")</f>
        <v>7</v>
      </c>
      <c r="AA8" s="39">
        <f>COUNTIF('2a-Papers'!$G209:$G220, "N")</f>
        <v>5</v>
      </c>
      <c r="AB8" s="37">
        <f>COUNTIF('2a-Papers'!$F209:$F220, "Y")</f>
        <v>0</v>
      </c>
      <c r="AC8" s="37">
        <f>COUNTIF('2a-Papers'!$F209:$F220, "N")</f>
        <v>12</v>
      </c>
      <c r="AD8" s="39">
        <f>COUNTIF('2a-Papers'!$H209:$H220, "Y")</f>
        <v>2</v>
      </c>
      <c r="AE8" s="39">
        <f>COUNTIF('2a-Papers'!$H209:$H220, "N")</f>
        <v>10</v>
      </c>
      <c r="AF8" s="39">
        <f>COUNTIF('2a-Papers'!$H209:$H220, "N/A")</f>
        <v>0</v>
      </c>
      <c r="AG8" s="37">
        <f>COUNTIF('2a-Papers'!$I209:$I220, "Y")</f>
        <v>1</v>
      </c>
      <c r="AH8" s="37">
        <f>COUNTIF('2a-Papers'!$I209:$I220, "N")</f>
        <v>1</v>
      </c>
      <c r="AI8" s="37">
        <f>COUNTIF('2a-Papers'!$I209:$I220, "N/A")</f>
        <v>10</v>
      </c>
      <c r="AJ8" s="40">
        <f>COUNTIF('2a-Papers'!$J209:$J220, "Y")</f>
        <v>3</v>
      </c>
      <c r="AK8" s="40">
        <f>COUNTIF('2a-Papers'!$J209:$J220, "N")</f>
        <v>1</v>
      </c>
      <c r="AL8" s="40">
        <f>COUNTIF('2a-Papers'!$J209:$J220, "N/A")</f>
        <v>8</v>
      </c>
      <c r="AM8" s="37">
        <f>COUNTIF('2a-Papers'!$K209:$K220, "Y")</f>
        <v>4</v>
      </c>
      <c r="AN8" s="37">
        <f>COUNTIF('2a-Papers'!$K209:$K220, "N")</f>
        <v>0</v>
      </c>
      <c r="AO8" s="37">
        <f>COUNTIF('2a-Papers'!$K209:$K220, "N/A")</f>
        <v>8</v>
      </c>
      <c r="AP8" s="44">
        <f t="shared" si="0"/>
        <v>12</v>
      </c>
      <c r="AQ8" s="43"/>
    </row>
    <row r="9" spans="1:43" ht="15.75" x14ac:dyDescent="0.25">
      <c r="A9" s="9"/>
      <c r="B9" s="17">
        <f>B8/D8</f>
        <v>0.15779467680608364</v>
      </c>
      <c r="C9" s="17">
        <f>C8/D8</f>
        <v>0.84220532319391639</v>
      </c>
      <c r="D9" s="19">
        <f>B9+C9</f>
        <v>1</v>
      </c>
      <c r="E9" s="5"/>
      <c r="G9" s="16"/>
      <c r="I9" s="9"/>
      <c r="J9" s="17">
        <f>J8/L8</f>
        <v>3.1963470319634701E-2</v>
      </c>
      <c r="K9" s="17">
        <f>K8/L8</f>
        <v>0.96803652968036524</v>
      </c>
      <c r="L9" s="19">
        <f>J9+K9</f>
        <v>1</v>
      </c>
      <c r="M9" s="5"/>
      <c r="O9" s="16"/>
      <c r="Q9" s="9"/>
      <c r="R9" s="17">
        <f>R8/T8</f>
        <v>0.24755700325732899</v>
      </c>
      <c r="S9" s="17">
        <f>S8/T8</f>
        <v>0.75244299674267101</v>
      </c>
      <c r="T9" s="19">
        <f>R9+S9</f>
        <v>1</v>
      </c>
      <c r="U9" s="5"/>
      <c r="W9" s="35"/>
    </row>
    <row r="10" spans="1:43" x14ac:dyDescent="0.25">
      <c r="A10" s="4"/>
      <c r="B10" s="5"/>
      <c r="C10" s="5"/>
      <c r="D10" s="5"/>
      <c r="E10" s="5"/>
      <c r="G10" s="16"/>
      <c r="I10" s="4"/>
      <c r="J10" s="5"/>
      <c r="K10" s="5"/>
      <c r="L10" s="5"/>
      <c r="M10" s="5"/>
      <c r="O10" s="16"/>
      <c r="Q10" s="4"/>
      <c r="R10" s="5"/>
      <c r="S10" s="5"/>
      <c r="T10" s="5"/>
      <c r="U10" s="5"/>
      <c r="W10" s="35"/>
      <c r="Z10" s="54" t="s">
        <v>604</v>
      </c>
      <c r="AA10" s="54"/>
      <c r="AB10" s="54" t="s">
        <v>605</v>
      </c>
      <c r="AC10" s="54"/>
      <c r="AD10" s="54" t="s">
        <v>861</v>
      </c>
      <c r="AE10" s="54"/>
      <c r="AF10" s="54"/>
      <c r="AG10" s="54" t="s">
        <v>610</v>
      </c>
      <c r="AH10" s="54"/>
      <c r="AI10" s="54"/>
      <c r="AJ10" s="54" t="s">
        <v>611</v>
      </c>
      <c r="AK10" s="54"/>
      <c r="AL10" s="54"/>
      <c r="AM10" s="54" t="s">
        <v>612</v>
      </c>
      <c r="AN10" s="54"/>
      <c r="AO10" s="54"/>
    </row>
    <row r="11" spans="1:43" x14ac:dyDescent="0.25">
      <c r="A11" s="8"/>
      <c r="B11" s="7" t="s">
        <v>606</v>
      </c>
      <c r="C11" s="7" t="s">
        <v>607</v>
      </c>
      <c r="D11" s="7" t="s">
        <v>209</v>
      </c>
      <c r="E11" s="7" t="s">
        <v>608</v>
      </c>
      <c r="G11" s="16"/>
      <c r="I11" s="8"/>
      <c r="J11" s="7" t="s">
        <v>606</v>
      </c>
      <c r="K11" s="7" t="s">
        <v>607</v>
      </c>
      <c r="L11" s="7" t="s">
        <v>209</v>
      </c>
      <c r="M11" s="7" t="s">
        <v>608</v>
      </c>
      <c r="O11" s="16"/>
      <c r="Q11" s="8"/>
      <c r="R11" s="7" t="s">
        <v>606</v>
      </c>
      <c r="S11" s="7" t="s">
        <v>607</v>
      </c>
      <c r="T11" s="7" t="s">
        <v>209</v>
      </c>
      <c r="U11" s="7" t="s">
        <v>608</v>
      </c>
      <c r="W11" s="35"/>
      <c r="Z11" s="38" t="s">
        <v>606</v>
      </c>
      <c r="AA11" s="38" t="s">
        <v>607</v>
      </c>
      <c r="AB11" s="38" t="s">
        <v>606</v>
      </c>
      <c r="AC11" s="38" t="s">
        <v>607</v>
      </c>
      <c r="AD11" s="38" t="s">
        <v>606</v>
      </c>
      <c r="AE11" s="38" t="s">
        <v>607</v>
      </c>
      <c r="AF11" s="38" t="s">
        <v>209</v>
      </c>
      <c r="AG11" s="38" t="s">
        <v>606</v>
      </c>
      <c r="AH11" s="38" t="s">
        <v>607</v>
      </c>
      <c r="AI11" s="38" t="s">
        <v>209</v>
      </c>
      <c r="AJ11" s="38" t="s">
        <v>606</v>
      </c>
      <c r="AK11" s="38" t="s">
        <v>607</v>
      </c>
      <c r="AL11" s="38" t="s">
        <v>209</v>
      </c>
      <c r="AM11" s="38" t="s">
        <v>606</v>
      </c>
      <c r="AN11" s="38" t="s">
        <v>607</v>
      </c>
      <c r="AO11" s="38" t="s">
        <v>209</v>
      </c>
      <c r="AP11" s="15" t="s">
        <v>608</v>
      </c>
    </row>
    <row r="12" spans="1:43" ht="15.75" x14ac:dyDescent="0.25">
      <c r="A12" s="9" t="s">
        <v>609</v>
      </c>
      <c r="B12" s="10">
        <f>COUNTIF('2a-Papers'!H2:H527, "Y")</f>
        <v>110</v>
      </c>
      <c r="C12" s="10">
        <f>COUNTIF('2a-Papers'!H2:H527, "N")</f>
        <v>278</v>
      </c>
      <c r="D12" s="10">
        <f>COUNTIF('2a-Papers'!H2:H527, "N/A")</f>
        <v>138</v>
      </c>
      <c r="E12" s="6">
        <f>B12+C12+D12</f>
        <v>526</v>
      </c>
      <c r="G12" s="16"/>
      <c r="I12" s="9" t="s">
        <v>609</v>
      </c>
      <c r="J12" s="10">
        <f>COUNTIF('2a-Papers'!H2:H220, "Y")</f>
        <v>104</v>
      </c>
      <c r="K12" s="10">
        <f>COUNTIF('2a-Papers'!H2:H220, "N")</f>
        <v>104</v>
      </c>
      <c r="L12" s="10">
        <f>COUNTIF('2a-Papers'!H2:H220, "N/A")</f>
        <v>11</v>
      </c>
      <c r="M12" s="6">
        <f>J12+K12+L12</f>
        <v>219</v>
      </c>
      <c r="O12" s="16"/>
      <c r="Q12" s="9" t="s">
        <v>609</v>
      </c>
      <c r="R12" s="10">
        <f>COUNTIF('2a-Papers'!H221:H527, "Y")</f>
        <v>6</v>
      </c>
      <c r="S12" s="10">
        <f>COUNTIF('2a-Papers'!H221:H527, "N")</f>
        <v>174</v>
      </c>
      <c r="T12" s="10">
        <f>COUNTIF('2a-Papers'!H221:H527, "N/A")</f>
        <v>127</v>
      </c>
      <c r="U12" s="6">
        <f>R12+S12+T12</f>
        <v>307</v>
      </c>
      <c r="W12" s="35"/>
      <c r="Y12" s="36" t="s">
        <v>7</v>
      </c>
      <c r="Z12" s="41">
        <f>Z5/$AP5</f>
        <v>1</v>
      </c>
      <c r="AA12" s="41">
        <f>AA5/$AP5</f>
        <v>0</v>
      </c>
      <c r="AB12" s="42">
        <f t="shared" ref="AB12:AO12" si="1">AB5/$AP5</f>
        <v>0.10294117647058823</v>
      </c>
      <c r="AC12" s="42">
        <f t="shared" si="1"/>
        <v>0.8970588235294118</v>
      </c>
      <c r="AD12" s="41">
        <f t="shared" si="1"/>
        <v>0.36764705882352944</v>
      </c>
      <c r="AE12" s="41">
        <f t="shared" si="1"/>
        <v>0.48529411764705882</v>
      </c>
      <c r="AF12" s="41">
        <f t="shared" si="1"/>
        <v>0.14705882352941177</v>
      </c>
      <c r="AG12" s="42">
        <f t="shared" si="1"/>
        <v>0.25</v>
      </c>
      <c r="AH12" s="42">
        <f t="shared" si="1"/>
        <v>0.14705882352941177</v>
      </c>
      <c r="AI12" s="42">
        <f t="shared" si="1"/>
        <v>0.6029411764705882</v>
      </c>
      <c r="AJ12" s="41">
        <f t="shared" si="1"/>
        <v>0.13235294117647059</v>
      </c>
      <c r="AK12" s="41">
        <f t="shared" si="1"/>
        <v>0.19117647058823528</v>
      </c>
      <c r="AL12" s="41">
        <f t="shared" si="1"/>
        <v>0.67647058823529416</v>
      </c>
      <c r="AM12" s="42">
        <f t="shared" si="1"/>
        <v>0.27941176470588236</v>
      </c>
      <c r="AN12" s="42">
        <f t="shared" si="1"/>
        <v>0.10294117647058823</v>
      </c>
      <c r="AO12" s="42">
        <f t="shared" si="1"/>
        <v>0.61764705882352944</v>
      </c>
      <c r="AP12" s="55">
        <f>Z12+AA12</f>
        <v>1</v>
      </c>
    </row>
    <row r="13" spans="1:43" ht="15.75" x14ac:dyDescent="0.25">
      <c r="A13" s="9"/>
      <c r="B13" s="17">
        <f>B12/E12</f>
        <v>0.20912547528517111</v>
      </c>
      <c r="C13" s="17">
        <f>C12/E12</f>
        <v>0.52851711026615966</v>
      </c>
      <c r="D13" s="17">
        <f>D12/E12</f>
        <v>0.26235741444866922</v>
      </c>
      <c r="E13" s="19">
        <f>B13+C13+D13</f>
        <v>1</v>
      </c>
      <c r="G13" s="16"/>
      <c r="I13" s="9"/>
      <c r="J13" s="17">
        <f>J12/M12</f>
        <v>0.47488584474885842</v>
      </c>
      <c r="K13" s="17">
        <f>K12/M12</f>
        <v>0.47488584474885842</v>
      </c>
      <c r="L13" s="17">
        <f>L12/M12</f>
        <v>5.0228310502283102E-2</v>
      </c>
      <c r="M13" s="19">
        <f>J13+K13+L13</f>
        <v>1</v>
      </c>
      <c r="O13" s="16"/>
      <c r="Q13" s="9"/>
      <c r="R13" s="17">
        <f>R12/U12</f>
        <v>1.9543973941368076E-2</v>
      </c>
      <c r="S13" s="17">
        <f>S12/U12</f>
        <v>0.5667752442996743</v>
      </c>
      <c r="T13" s="17">
        <f>T12/U12</f>
        <v>0.41368078175895767</v>
      </c>
      <c r="U13" s="19">
        <f>R13+S13+T13</f>
        <v>1</v>
      </c>
      <c r="W13" s="35"/>
      <c r="Y13" s="36" t="s">
        <v>6</v>
      </c>
      <c r="Z13" s="41">
        <f t="shared" ref="Z13:AA13" si="2">Z6/$AP6</f>
        <v>1</v>
      </c>
      <c r="AA13" s="41">
        <f t="shared" si="2"/>
        <v>0</v>
      </c>
      <c r="AB13" s="42">
        <f t="shared" ref="AB13:AO13" si="3">AB6/$AP6</f>
        <v>0</v>
      </c>
      <c r="AC13" s="42">
        <f t="shared" si="3"/>
        <v>1</v>
      </c>
      <c r="AD13" s="41">
        <f t="shared" si="3"/>
        <v>0.68965517241379315</v>
      </c>
      <c r="AE13" s="41">
        <f t="shared" si="3"/>
        <v>0.27586206896551724</v>
      </c>
      <c r="AF13" s="41">
        <f t="shared" si="3"/>
        <v>3.4482758620689655E-2</v>
      </c>
      <c r="AG13" s="42">
        <f t="shared" si="3"/>
        <v>0.89655172413793105</v>
      </c>
      <c r="AH13" s="42">
        <f t="shared" si="3"/>
        <v>6.8965517241379309E-2</v>
      </c>
      <c r="AI13" s="42">
        <f t="shared" si="3"/>
        <v>3.4482758620689655E-2</v>
      </c>
      <c r="AJ13" s="41">
        <f t="shared" si="3"/>
        <v>0.62068965517241381</v>
      </c>
      <c r="AK13" s="41">
        <f t="shared" si="3"/>
        <v>6.8965517241379309E-2</v>
      </c>
      <c r="AL13" s="41">
        <f t="shared" si="3"/>
        <v>0.31034482758620691</v>
      </c>
      <c r="AM13" s="42">
        <f t="shared" si="3"/>
        <v>0.68965517241379315</v>
      </c>
      <c r="AN13" s="42">
        <f t="shared" si="3"/>
        <v>0</v>
      </c>
      <c r="AO13" s="42">
        <f t="shared" si="3"/>
        <v>0.31034482758620691</v>
      </c>
      <c r="AP13" s="55">
        <f t="shared" ref="AP13:AP15" si="4">Z13+AA13</f>
        <v>1</v>
      </c>
    </row>
    <row r="14" spans="1:43" x14ac:dyDescent="0.25">
      <c r="A14" s="4"/>
      <c r="B14" s="5"/>
      <c r="C14" s="5"/>
      <c r="D14" s="5"/>
      <c r="E14" s="5"/>
      <c r="G14" s="16"/>
      <c r="I14" s="4"/>
      <c r="J14" s="5"/>
      <c r="K14" s="5"/>
      <c r="L14" s="5"/>
      <c r="M14" s="5"/>
      <c r="O14" s="16"/>
      <c r="Q14" s="4"/>
      <c r="R14" s="5"/>
      <c r="S14" s="5"/>
      <c r="T14" s="5"/>
      <c r="U14" s="5"/>
      <c r="W14" s="35"/>
      <c r="Y14" s="36" t="s">
        <v>8</v>
      </c>
      <c r="Z14" s="41">
        <f t="shared" ref="Z14:AA14" si="5">Z7/$AP7</f>
        <v>0.40909090909090912</v>
      </c>
      <c r="AA14" s="41">
        <f t="shared" si="5"/>
        <v>0.59090909090909094</v>
      </c>
      <c r="AB14" s="42">
        <f t="shared" ref="AB14:AO14" si="6">AB7/$AP7</f>
        <v>0</v>
      </c>
      <c r="AC14" s="42">
        <f t="shared" si="6"/>
        <v>1</v>
      </c>
      <c r="AD14" s="41">
        <f t="shared" si="6"/>
        <v>0.51818181818181819</v>
      </c>
      <c r="AE14" s="41">
        <f t="shared" si="6"/>
        <v>0.48181818181818181</v>
      </c>
      <c r="AF14" s="41">
        <f t="shared" si="6"/>
        <v>0</v>
      </c>
      <c r="AG14" s="42">
        <f t="shared" si="6"/>
        <v>0.36363636363636365</v>
      </c>
      <c r="AH14" s="42">
        <f t="shared" si="6"/>
        <v>0.17272727272727273</v>
      </c>
      <c r="AI14" s="42">
        <f t="shared" si="6"/>
        <v>0.46363636363636362</v>
      </c>
      <c r="AJ14" s="41">
        <f t="shared" si="6"/>
        <v>0.10909090909090909</v>
      </c>
      <c r="AK14" s="41">
        <f t="shared" si="6"/>
        <v>0.41818181818181815</v>
      </c>
      <c r="AL14" s="41">
        <f t="shared" si="6"/>
        <v>0.47272727272727272</v>
      </c>
      <c r="AM14" s="42">
        <f t="shared" si="6"/>
        <v>0.37272727272727274</v>
      </c>
      <c r="AN14" s="42">
        <f t="shared" si="6"/>
        <v>0.17272727272727273</v>
      </c>
      <c r="AO14" s="42">
        <f t="shared" si="6"/>
        <v>0.45454545454545453</v>
      </c>
      <c r="AP14" s="55">
        <f t="shared" si="4"/>
        <v>1</v>
      </c>
    </row>
    <row r="15" spans="1:43" x14ac:dyDescent="0.25">
      <c r="A15" s="8"/>
      <c r="B15" s="7" t="s">
        <v>606</v>
      </c>
      <c r="C15" s="7" t="s">
        <v>607</v>
      </c>
      <c r="D15" s="7" t="s">
        <v>209</v>
      </c>
      <c r="E15" s="7" t="s">
        <v>608</v>
      </c>
      <c r="G15" s="16"/>
      <c r="I15" s="8"/>
      <c r="J15" s="7" t="s">
        <v>606</v>
      </c>
      <c r="K15" s="7" t="s">
        <v>607</v>
      </c>
      <c r="L15" s="7" t="s">
        <v>209</v>
      </c>
      <c r="M15" s="7" t="s">
        <v>608</v>
      </c>
      <c r="O15" s="16"/>
      <c r="Q15" s="8"/>
      <c r="R15" s="7" t="s">
        <v>606</v>
      </c>
      <c r="S15" s="7" t="s">
        <v>607</v>
      </c>
      <c r="T15" s="7" t="s">
        <v>209</v>
      </c>
      <c r="U15" s="7" t="s">
        <v>608</v>
      </c>
      <c r="W15" s="35"/>
      <c r="Y15" s="36" t="s">
        <v>535</v>
      </c>
      <c r="Z15" s="41">
        <f t="shared" ref="Z15:AA15" si="7">Z8/$AP8</f>
        <v>0.58333333333333337</v>
      </c>
      <c r="AA15" s="41">
        <f t="shared" si="7"/>
        <v>0.41666666666666669</v>
      </c>
      <c r="AB15" s="42">
        <f t="shared" ref="AB15:AO15" si="8">AB8/$AP8</f>
        <v>0</v>
      </c>
      <c r="AC15" s="42">
        <f t="shared" si="8"/>
        <v>1</v>
      </c>
      <c r="AD15" s="41">
        <f t="shared" si="8"/>
        <v>0.16666666666666666</v>
      </c>
      <c r="AE15" s="41">
        <f t="shared" si="8"/>
        <v>0.83333333333333337</v>
      </c>
      <c r="AF15" s="41">
        <f t="shared" si="8"/>
        <v>0</v>
      </c>
      <c r="AG15" s="42">
        <f t="shared" si="8"/>
        <v>8.3333333333333329E-2</v>
      </c>
      <c r="AH15" s="42">
        <f t="shared" si="8"/>
        <v>8.3333333333333329E-2</v>
      </c>
      <c r="AI15" s="42">
        <f t="shared" si="8"/>
        <v>0.83333333333333337</v>
      </c>
      <c r="AJ15" s="41">
        <f t="shared" si="8"/>
        <v>0.25</v>
      </c>
      <c r="AK15" s="41">
        <f t="shared" si="8"/>
        <v>8.3333333333333329E-2</v>
      </c>
      <c r="AL15" s="41">
        <f t="shared" si="8"/>
        <v>0.66666666666666663</v>
      </c>
      <c r="AM15" s="42">
        <f t="shared" si="8"/>
        <v>0.33333333333333331</v>
      </c>
      <c r="AN15" s="42">
        <f t="shared" si="8"/>
        <v>0</v>
      </c>
      <c r="AO15" s="42">
        <f t="shared" si="8"/>
        <v>0.66666666666666663</v>
      </c>
      <c r="AP15" s="55">
        <f t="shared" si="4"/>
        <v>1</v>
      </c>
    </row>
    <row r="16" spans="1:43" ht="15.75" x14ac:dyDescent="0.25">
      <c r="A16" s="9" t="s">
        <v>610</v>
      </c>
      <c r="B16" s="10">
        <f>COUNTIF('2a-Papers'!I2:I527, "Y")</f>
        <v>86</v>
      </c>
      <c r="C16" s="10">
        <f>COUNTIF('2a-Papers'!I2:I527, "N")</f>
        <v>36</v>
      </c>
      <c r="D16" s="10">
        <f>COUNTIF('2a-Papers'!I2:I527, "N/A")</f>
        <v>404</v>
      </c>
      <c r="E16" s="6">
        <f>B16+C16+D16</f>
        <v>526</v>
      </c>
      <c r="G16" s="16"/>
      <c r="I16" s="9" t="s">
        <v>610</v>
      </c>
      <c r="J16" s="10">
        <f>COUNTIF('2a-Papers'!I2:I220, "Y")</f>
        <v>84</v>
      </c>
      <c r="K16" s="10">
        <f>COUNTIF('2a-Papers'!I2:I220, "N")</f>
        <v>32</v>
      </c>
      <c r="L16" s="10">
        <f>COUNTIF('2a-Papers'!I2:I220, "N/A")</f>
        <v>103</v>
      </c>
      <c r="M16" s="6">
        <f>J16+K16+L16</f>
        <v>219</v>
      </c>
      <c r="O16" s="16"/>
      <c r="Q16" s="9" t="s">
        <v>610</v>
      </c>
      <c r="R16" s="10">
        <f>COUNTIF('2a-Papers'!I221:I527, "Y")</f>
        <v>2</v>
      </c>
      <c r="S16" s="10">
        <f>COUNTIF('2a-Papers'!I221:I527, "N")</f>
        <v>4</v>
      </c>
      <c r="T16" s="10">
        <f>COUNTIF('2a-Papers'!I221:I527, "N/A")</f>
        <v>301</v>
      </c>
      <c r="U16" s="6">
        <f>R16+S16+T16</f>
        <v>307</v>
      </c>
      <c r="W16" s="35"/>
    </row>
    <row r="17" spans="1:25" ht="15.75" x14ac:dyDescent="0.25">
      <c r="A17" s="9"/>
      <c r="B17" s="17">
        <f>B16/E16</f>
        <v>0.1634980988593156</v>
      </c>
      <c r="C17" s="17">
        <f>C16/E16</f>
        <v>6.8441064638783272E-2</v>
      </c>
      <c r="D17" s="17">
        <f>D16/E16</f>
        <v>0.76806083650190116</v>
      </c>
      <c r="E17" s="19">
        <f>B17+C17+D17</f>
        <v>1</v>
      </c>
      <c r="G17" s="16"/>
      <c r="I17" s="9"/>
      <c r="J17" s="17">
        <f>J16/M16</f>
        <v>0.38356164383561642</v>
      </c>
      <c r="K17" s="17">
        <f>K16/M16</f>
        <v>0.14611872146118721</v>
      </c>
      <c r="L17" s="17">
        <f>L16/M16</f>
        <v>0.47031963470319632</v>
      </c>
      <c r="M17" s="19">
        <f>J17+K17+L17</f>
        <v>1</v>
      </c>
      <c r="O17" s="16"/>
      <c r="Q17" s="9"/>
      <c r="R17" s="17">
        <f>R16/U16</f>
        <v>6.5146579804560263E-3</v>
      </c>
      <c r="S17" s="17">
        <f>S16/U16</f>
        <v>1.3029315960912053E-2</v>
      </c>
      <c r="T17" s="17">
        <f>T16/U16</f>
        <v>0.98045602605863191</v>
      </c>
      <c r="U17" s="19">
        <f>R17+S17+T17</f>
        <v>1</v>
      </c>
      <c r="W17" s="35"/>
    </row>
    <row r="18" spans="1:25" x14ac:dyDescent="0.25">
      <c r="A18" s="4"/>
      <c r="B18" s="5"/>
      <c r="C18" s="5"/>
      <c r="D18" s="5"/>
      <c r="E18" s="5"/>
      <c r="G18" s="16"/>
      <c r="I18" s="4"/>
      <c r="J18" s="5"/>
      <c r="K18" s="5"/>
      <c r="L18" s="5"/>
      <c r="M18" s="5"/>
      <c r="O18" s="16"/>
      <c r="Q18" s="4"/>
      <c r="R18" s="5"/>
      <c r="S18" s="5"/>
      <c r="T18" s="5"/>
      <c r="U18" s="5"/>
      <c r="W18" s="35"/>
    </row>
    <row r="19" spans="1:25" x14ac:dyDescent="0.25">
      <c r="A19" s="8"/>
      <c r="B19" s="7" t="s">
        <v>606</v>
      </c>
      <c r="C19" s="7" t="s">
        <v>607</v>
      </c>
      <c r="D19" s="7" t="s">
        <v>209</v>
      </c>
      <c r="E19" s="7" t="s">
        <v>608</v>
      </c>
      <c r="G19" s="16"/>
      <c r="I19" s="8"/>
      <c r="J19" s="7" t="s">
        <v>606</v>
      </c>
      <c r="K19" s="7" t="s">
        <v>607</v>
      </c>
      <c r="L19" s="7" t="s">
        <v>209</v>
      </c>
      <c r="M19" s="7" t="s">
        <v>608</v>
      </c>
      <c r="O19" s="16"/>
      <c r="Q19" s="8"/>
      <c r="R19" s="7" t="s">
        <v>606</v>
      </c>
      <c r="S19" s="7" t="s">
        <v>607</v>
      </c>
      <c r="T19" s="7" t="s">
        <v>209</v>
      </c>
      <c r="U19" s="7" t="s">
        <v>608</v>
      </c>
      <c r="W19" s="35"/>
    </row>
    <row r="20" spans="1:25" ht="15.75" x14ac:dyDescent="0.25">
      <c r="A20" s="9" t="s">
        <v>611</v>
      </c>
      <c r="B20" s="10">
        <f>COUNTIF('2a-Papers'!J2:J527, "Y")</f>
        <v>42</v>
      </c>
      <c r="C20" s="10">
        <f>COUNTIF('2a-Papers'!J2:J527, "N")</f>
        <v>68</v>
      </c>
      <c r="D20" s="10">
        <f>COUNTIF('2a-Papers'!J2:J527, "N/A")</f>
        <v>416</v>
      </c>
      <c r="E20" s="6">
        <f>B20+C20+D20</f>
        <v>526</v>
      </c>
      <c r="G20" s="16"/>
      <c r="I20" s="9" t="s">
        <v>611</v>
      </c>
      <c r="J20" s="10">
        <f>COUNTIF('2a-Papers'!J2:J220, "Y")</f>
        <v>42</v>
      </c>
      <c r="K20" s="10">
        <f>COUNTIF('2a-Papers'!J2:J220, "N")</f>
        <v>62</v>
      </c>
      <c r="L20" s="10">
        <f>COUNTIF('2a-Papers'!J2:J220, "N/A")</f>
        <v>115</v>
      </c>
      <c r="M20" s="6">
        <f>J20+K20+L20</f>
        <v>219</v>
      </c>
      <c r="O20" s="16"/>
      <c r="Q20" s="9" t="s">
        <v>611</v>
      </c>
      <c r="R20" s="10">
        <f>COUNTIF('2a-Papers'!J221:J527, "Y")</f>
        <v>0</v>
      </c>
      <c r="S20" s="10">
        <f>COUNTIF('2a-Papers'!J221:J527, "N")</f>
        <v>6</v>
      </c>
      <c r="T20" s="10">
        <f>COUNTIF('2a-Papers'!J221:J527, "N/A")</f>
        <v>301</v>
      </c>
      <c r="U20" s="6">
        <f>R20+S20+T20</f>
        <v>307</v>
      </c>
      <c r="W20" s="35"/>
    </row>
    <row r="21" spans="1:25" ht="15.75" x14ac:dyDescent="0.25">
      <c r="A21" s="9"/>
      <c r="B21" s="17">
        <f>B20/E20</f>
        <v>7.9847908745247151E-2</v>
      </c>
      <c r="C21" s="17">
        <f>C20/E20</f>
        <v>0.12927756653992395</v>
      </c>
      <c r="D21" s="17">
        <f>D20/E20</f>
        <v>0.79087452471482889</v>
      </c>
      <c r="E21" s="19">
        <f>B21+C21+D21</f>
        <v>1</v>
      </c>
      <c r="G21" s="16"/>
      <c r="I21" s="9"/>
      <c r="J21" s="17">
        <f>J20/M20</f>
        <v>0.19178082191780821</v>
      </c>
      <c r="K21" s="17">
        <f>K20/M20</f>
        <v>0.28310502283105021</v>
      </c>
      <c r="L21" s="17">
        <f>L20/M20</f>
        <v>0.52511415525114158</v>
      </c>
      <c r="M21" s="19">
        <f>J21+K21+L21</f>
        <v>1</v>
      </c>
      <c r="O21" s="16"/>
      <c r="Q21" s="9"/>
      <c r="R21" s="17">
        <f>R20/U20</f>
        <v>0</v>
      </c>
      <c r="S21" s="17">
        <f>S20/U20</f>
        <v>1.9543973941368076E-2</v>
      </c>
      <c r="T21" s="17">
        <f>T20/U20</f>
        <v>0.98045602605863191</v>
      </c>
      <c r="U21" s="19">
        <f>R21+S21+T21</f>
        <v>1</v>
      </c>
      <c r="W21" s="35"/>
    </row>
    <row r="22" spans="1:25" x14ac:dyDescent="0.25">
      <c r="A22" s="4"/>
      <c r="B22" s="5"/>
      <c r="C22" s="5"/>
      <c r="D22" s="5"/>
      <c r="E22" s="5"/>
      <c r="G22" s="16"/>
      <c r="I22" s="4"/>
      <c r="J22" s="5"/>
      <c r="K22" s="5"/>
      <c r="L22" s="5"/>
      <c r="M22" s="5"/>
      <c r="O22" s="16"/>
      <c r="Q22" s="4"/>
      <c r="R22" s="5"/>
      <c r="S22" s="5"/>
      <c r="T22" s="5"/>
      <c r="U22" s="5"/>
      <c r="W22" s="35"/>
    </row>
    <row r="23" spans="1:25" x14ac:dyDescent="0.25">
      <c r="A23" s="8"/>
      <c r="B23" s="7" t="s">
        <v>606</v>
      </c>
      <c r="C23" s="7" t="s">
        <v>607</v>
      </c>
      <c r="D23" s="7" t="s">
        <v>209</v>
      </c>
      <c r="E23" s="7" t="s">
        <v>608</v>
      </c>
      <c r="G23" s="16"/>
      <c r="I23" s="8"/>
      <c r="J23" s="7" t="s">
        <v>606</v>
      </c>
      <c r="K23" s="7" t="s">
        <v>607</v>
      </c>
      <c r="L23" s="7" t="s">
        <v>209</v>
      </c>
      <c r="M23" s="7" t="s">
        <v>608</v>
      </c>
      <c r="O23" s="16"/>
      <c r="Q23" s="8"/>
      <c r="R23" s="7" t="s">
        <v>606</v>
      </c>
      <c r="S23" s="7" t="s">
        <v>607</v>
      </c>
      <c r="T23" s="7" t="s">
        <v>209</v>
      </c>
      <c r="U23" s="7" t="s">
        <v>608</v>
      </c>
      <c r="W23" s="35"/>
      <c r="Y23" t="s">
        <v>939</v>
      </c>
    </row>
    <row r="24" spans="1:25" ht="15.75" x14ac:dyDescent="0.25">
      <c r="A24" s="9" t="s">
        <v>612</v>
      </c>
      <c r="B24" s="10">
        <f>COUNTIF('2a-Papers'!K2:K527, "Y")</f>
        <v>85</v>
      </c>
      <c r="C24" s="10">
        <f>COUNTIF('2a-Papers'!K2:K527, "N")</f>
        <v>31</v>
      </c>
      <c r="D24" s="10">
        <f>COUNTIF('2a-Papers'!K2:K527, "N/A")</f>
        <v>410</v>
      </c>
      <c r="E24" s="6">
        <f>B24+C24+D24</f>
        <v>526</v>
      </c>
      <c r="G24" s="16"/>
      <c r="I24" s="9" t="s">
        <v>612</v>
      </c>
      <c r="J24" s="10">
        <f>COUNTIF('2a-Papers'!K2:K220, "Y")</f>
        <v>84</v>
      </c>
      <c r="K24" s="10">
        <f>COUNTIF('2a-Papers'!K2:K220, "N")</f>
        <v>26</v>
      </c>
      <c r="L24" s="10">
        <f>COUNTIF('2a-Papers'!K2:K220, "N/A")</f>
        <v>109</v>
      </c>
      <c r="M24" s="6">
        <f>J24+K24+L24</f>
        <v>219</v>
      </c>
      <c r="O24" s="16"/>
      <c r="Q24" s="9" t="s">
        <v>612</v>
      </c>
      <c r="R24" s="10">
        <f>COUNTIF('2a-Papers'!K221:K527, "Y")</f>
        <v>1</v>
      </c>
      <c r="S24" s="10">
        <f>COUNTIF('2a-Papers'!K221:K527, "N")</f>
        <v>5</v>
      </c>
      <c r="T24" s="10">
        <f>COUNTIF('2a-Papers'!K221:K527, "N/A")</f>
        <v>301</v>
      </c>
      <c r="U24" s="6">
        <f>R24+S24+T24</f>
        <v>307</v>
      </c>
      <c r="W24" s="35"/>
    </row>
    <row r="25" spans="1:25" ht="15.75" x14ac:dyDescent="0.25">
      <c r="A25" s="9"/>
      <c r="B25" s="17">
        <f>B24/E24</f>
        <v>0.16159695817490494</v>
      </c>
      <c r="C25" s="17">
        <f>C24/E24</f>
        <v>5.8935361216730035E-2</v>
      </c>
      <c r="D25" s="17">
        <f>D24/E24</f>
        <v>0.77946768060836502</v>
      </c>
      <c r="E25" s="19">
        <f>B25+C25+D25</f>
        <v>1</v>
      </c>
      <c r="G25" s="16"/>
      <c r="I25" s="9"/>
      <c r="J25" s="17">
        <f>J24/M24</f>
        <v>0.38356164383561642</v>
      </c>
      <c r="K25" s="17">
        <f>K24/M24</f>
        <v>0.11872146118721461</v>
      </c>
      <c r="L25" s="17">
        <f>L24/M24</f>
        <v>0.49771689497716892</v>
      </c>
      <c r="M25" s="19">
        <f>J25+K25+L25</f>
        <v>1</v>
      </c>
      <c r="O25" s="16"/>
      <c r="Q25" s="9"/>
      <c r="R25" s="17">
        <f>R24/U24</f>
        <v>3.2573289902280132E-3</v>
      </c>
      <c r="S25" s="17">
        <f>S24/U24</f>
        <v>1.6286644951140065E-2</v>
      </c>
      <c r="T25" s="17">
        <f>T24/U24</f>
        <v>0.98045602605863191</v>
      </c>
      <c r="U25" s="19">
        <f>R25+S25+T25</f>
        <v>1</v>
      </c>
      <c r="W25" s="35"/>
    </row>
  </sheetData>
  <mergeCells count="12">
    <mergeCell ref="AM3:AO3"/>
    <mergeCell ref="Z10:AA10"/>
    <mergeCell ref="AB10:AC10"/>
    <mergeCell ref="AD10:AF10"/>
    <mergeCell ref="AG10:AI10"/>
    <mergeCell ref="AJ10:AL10"/>
    <mergeCell ref="AM10:AO10"/>
    <mergeCell ref="Z3:AA3"/>
    <mergeCell ref="AB3:AC3"/>
    <mergeCell ref="AD3:AF3"/>
    <mergeCell ref="AG3:AI3"/>
    <mergeCell ref="AJ3:AL3"/>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7D2A-8275-4474-81E5-E135ECE6A481}">
  <dimension ref="A1:AA171"/>
  <sheetViews>
    <sheetView topLeftCell="A84" zoomScale="90" zoomScaleNormal="90" workbookViewId="0"/>
  </sheetViews>
  <sheetFormatPr defaultRowHeight="15" x14ac:dyDescent="0.25"/>
  <cols>
    <col min="1" max="1" width="17" customWidth="1"/>
  </cols>
  <sheetData>
    <row r="1" spans="2:2" ht="26.25" x14ac:dyDescent="0.4">
      <c r="B1" s="46" t="s">
        <v>863</v>
      </c>
    </row>
    <row r="33" spans="1:17" x14ac:dyDescent="0.25">
      <c r="B33" t="s">
        <v>606</v>
      </c>
      <c r="C33" t="s">
        <v>607</v>
      </c>
      <c r="D33" t="s">
        <v>608</v>
      </c>
      <c r="G33" t="s">
        <v>606</v>
      </c>
      <c r="H33" t="s">
        <v>607</v>
      </c>
      <c r="I33" t="s">
        <v>608</v>
      </c>
      <c r="L33" t="s">
        <v>606</v>
      </c>
      <c r="M33" t="s">
        <v>607</v>
      </c>
      <c r="N33" t="s">
        <v>209</v>
      </c>
      <c r="O33" t="s">
        <v>608</v>
      </c>
    </row>
    <row r="34" spans="1:17" x14ac:dyDescent="0.25">
      <c r="A34" t="s">
        <v>604</v>
      </c>
      <c r="B34" s="45">
        <v>0.39543726235741444</v>
      </c>
      <c r="C34" s="45">
        <v>0.6045627376425855</v>
      </c>
      <c r="D34" s="45">
        <v>1</v>
      </c>
      <c r="F34" t="s">
        <v>605</v>
      </c>
      <c r="G34" s="45">
        <v>0.15779467680608364</v>
      </c>
      <c r="H34" s="45">
        <v>0.84220532319391639</v>
      </c>
      <c r="I34" s="45">
        <v>1</v>
      </c>
      <c r="K34" t="s">
        <v>609</v>
      </c>
      <c r="L34" s="45">
        <v>0.20912547528517111</v>
      </c>
      <c r="M34" s="45">
        <v>0.52851711026615966</v>
      </c>
      <c r="N34" s="45">
        <v>0.26235741444866922</v>
      </c>
      <c r="O34" s="45">
        <v>1</v>
      </c>
    </row>
    <row r="36" spans="1:17" x14ac:dyDescent="0.25">
      <c r="B36" t="s">
        <v>606</v>
      </c>
      <c r="C36" t="s">
        <v>607</v>
      </c>
      <c r="D36" t="s">
        <v>209</v>
      </c>
      <c r="E36" t="s">
        <v>608</v>
      </c>
      <c r="H36" t="s">
        <v>606</v>
      </c>
      <c r="I36" t="s">
        <v>607</v>
      </c>
      <c r="J36" t="s">
        <v>209</v>
      </c>
      <c r="K36" t="s">
        <v>608</v>
      </c>
      <c r="N36" t="s">
        <v>606</v>
      </c>
      <c r="O36" t="s">
        <v>607</v>
      </c>
      <c r="P36" t="s">
        <v>209</v>
      </c>
      <c r="Q36" t="s">
        <v>608</v>
      </c>
    </row>
    <row r="37" spans="1:17" x14ac:dyDescent="0.25">
      <c r="A37" t="s">
        <v>610</v>
      </c>
      <c r="B37" s="45">
        <v>0.1634980988593156</v>
      </c>
      <c r="C37" s="45">
        <v>6.8441064638783272E-2</v>
      </c>
      <c r="D37" s="45">
        <v>0.76806083650190116</v>
      </c>
      <c r="E37" s="45">
        <v>1</v>
      </c>
      <c r="G37" t="s">
        <v>611</v>
      </c>
      <c r="H37" s="45">
        <v>7.9847908745247151E-2</v>
      </c>
      <c r="I37" s="45">
        <v>0.12927756653992395</v>
      </c>
      <c r="J37" s="45">
        <v>0.79087452471482889</v>
      </c>
      <c r="K37" s="45">
        <v>1</v>
      </c>
      <c r="M37" t="s">
        <v>612</v>
      </c>
      <c r="N37" s="45">
        <v>0.16159695817490494</v>
      </c>
      <c r="O37" s="45">
        <v>5.8935361216730035E-2</v>
      </c>
      <c r="P37" s="45">
        <v>0.77946768060836502</v>
      </c>
      <c r="Q37" s="45">
        <v>1</v>
      </c>
    </row>
    <row r="40" spans="1:17" ht="26.25" x14ac:dyDescent="0.4">
      <c r="B40" s="46" t="s">
        <v>862</v>
      </c>
    </row>
    <row r="73" spans="1:17" x14ac:dyDescent="0.25">
      <c r="B73" t="s">
        <v>606</v>
      </c>
      <c r="C73" t="s">
        <v>607</v>
      </c>
      <c r="D73" t="s">
        <v>608</v>
      </c>
      <c r="G73" t="s">
        <v>606</v>
      </c>
      <c r="H73" t="s">
        <v>607</v>
      </c>
      <c r="I73" t="s">
        <v>608</v>
      </c>
      <c r="L73" t="s">
        <v>606</v>
      </c>
      <c r="M73" t="s">
        <v>607</v>
      </c>
      <c r="N73" t="s">
        <v>209</v>
      </c>
      <c r="O73" t="s">
        <v>608</v>
      </c>
    </row>
    <row r="74" spans="1:17" x14ac:dyDescent="0.25">
      <c r="A74" t="s">
        <v>604</v>
      </c>
      <c r="B74" s="45">
        <v>0.68036529680365299</v>
      </c>
      <c r="C74" s="45">
        <v>0.31963470319634701</v>
      </c>
      <c r="D74" s="45">
        <v>1</v>
      </c>
      <c r="F74" t="s">
        <v>605</v>
      </c>
      <c r="G74" s="45">
        <v>3.1963470319634701E-2</v>
      </c>
      <c r="H74" s="45">
        <v>0.96803652968036524</v>
      </c>
      <c r="I74" s="45">
        <v>1</v>
      </c>
      <c r="K74" t="s">
        <v>609</v>
      </c>
      <c r="L74" s="45">
        <v>0.47488584474885842</v>
      </c>
      <c r="M74" s="45">
        <v>0.47488584474885842</v>
      </c>
      <c r="N74" s="45">
        <v>5.0228310502283102E-2</v>
      </c>
      <c r="O74" s="45">
        <v>1</v>
      </c>
    </row>
    <row r="76" spans="1:17" x14ac:dyDescent="0.25">
      <c r="B76" t="s">
        <v>606</v>
      </c>
      <c r="C76" t="s">
        <v>607</v>
      </c>
      <c r="D76" t="s">
        <v>209</v>
      </c>
      <c r="E76" t="s">
        <v>608</v>
      </c>
      <c r="H76" t="s">
        <v>606</v>
      </c>
      <c r="I76" t="s">
        <v>607</v>
      </c>
      <c r="J76" t="s">
        <v>209</v>
      </c>
      <c r="K76" t="s">
        <v>608</v>
      </c>
      <c r="N76" t="s">
        <v>606</v>
      </c>
      <c r="O76" t="s">
        <v>607</v>
      </c>
      <c r="P76" t="s">
        <v>209</v>
      </c>
      <c r="Q76" t="s">
        <v>608</v>
      </c>
    </row>
    <row r="77" spans="1:17" x14ac:dyDescent="0.25">
      <c r="A77" t="s">
        <v>610</v>
      </c>
      <c r="B77" s="45">
        <v>0.38356164383561642</v>
      </c>
      <c r="C77" s="45">
        <v>0.14611872146118721</v>
      </c>
      <c r="D77" s="45">
        <v>0.47031963470319632</v>
      </c>
      <c r="E77" s="45">
        <v>1</v>
      </c>
      <c r="G77" t="s">
        <v>611</v>
      </c>
      <c r="H77" s="45">
        <v>0.19178082191780821</v>
      </c>
      <c r="I77" s="45">
        <v>0.28310502283105021</v>
      </c>
      <c r="J77" s="45">
        <v>0.52511415525114158</v>
      </c>
      <c r="K77" s="45">
        <v>1</v>
      </c>
      <c r="M77" t="s">
        <v>612</v>
      </c>
      <c r="N77" s="45">
        <v>0.38356164383561642</v>
      </c>
      <c r="O77" s="45">
        <v>0.11872146118721461</v>
      </c>
      <c r="P77" s="45">
        <v>0.49771689497716892</v>
      </c>
      <c r="Q77" s="45">
        <v>1</v>
      </c>
    </row>
    <row r="80" spans="1:17" ht="26.25" x14ac:dyDescent="0.4">
      <c r="B80" s="46" t="s">
        <v>865</v>
      </c>
    </row>
    <row r="112" spans="2:15" x14ac:dyDescent="0.25">
      <c r="B112" t="s">
        <v>606</v>
      </c>
      <c r="C112" t="s">
        <v>607</v>
      </c>
      <c r="D112" t="s">
        <v>608</v>
      </c>
      <c r="G112" t="s">
        <v>606</v>
      </c>
      <c r="H112" t="s">
        <v>607</v>
      </c>
      <c r="I112" t="s">
        <v>608</v>
      </c>
      <c r="L112" t="s">
        <v>606</v>
      </c>
      <c r="M112" t="s">
        <v>607</v>
      </c>
      <c r="N112" t="s">
        <v>209</v>
      </c>
      <c r="O112" t="s">
        <v>608</v>
      </c>
    </row>
    <row r="113" spans="1:17" x14ac:dyDescent="0.25">
      <c r="A113" t="s">
        <v>604</v>
      </c>
      <c r="B113" s="45">
        <v>0.19218241042345277</v>
      </c>
      <c r="C113" s="45">
        <v>0.80781758957654726</v>
      </c>
      <c r="D113" s="45">
        <v>1</v>
      </c>
      <c r="F113" t="s">
        <v>605</v>
      </c>
      <c r="G113" s="45">
        <v>0.24755700325732899</v>
      </c>
      <c r="H113" s="45">
        <v>0.75244299674267101</v>
      </c>
      <c r="I113" s="45">
        <v>1</v>
      </c>
      <c r="K113" t="s">
        <v>609</v>
      </c>
      <c r="L113" s="45">
        <v>1.9543973941368076E-2</v>
      </c>
      <c r="M113" s="45">
        <v>0.5667752442996743</v>
      </c>
      <c r="N113" s="45">
        <v>0.41368078175895767</v>
      </c>
      <c r="O113" s="45">
        <v>1</v>
      </c>
    </row>
    <row r="115" spans="1:17" x14ac:dyDescent="0.25">
      <c r="B115" t="s">
        <v>606</v>
      </c>
      <c r="C115" t="s">
        <v>607</v>
      </c>
      <c r="D115" t="s">
        <v>209</v>
      </c>
      <c r="E115" t="s">
        <v>608</v>
      </c>
      <c r="H115" t="s">
        <v>606</v>
      </c>
      <c r="I115" t="s">
        <v>607</v>
      </c>
      <c r="J115" t="s">
        <v>209</v>
      </c>
      <c r="K115" t="s">
        <v>608</v>
      </c>
      <c r="N115" t="s">
        <v>606</v>
      </c>
      <c r="O115" t="s">
        <v>607</v>
      </c>
      <c r="P115" t="s">
        <v>209</v>
      </c>
      <c r="Q115" t="s">
        <v>608</v>
      </c>
    </row>
    <row r="116" spans="1:17" x14ac:dyDescent="0.25">
      <c r="A116" t="s">
        <v>610</v>
      </c>
      <c r="B116" s="45">
        <v>6.5146579804560263E-3</v>
      </c>
      <c r="C116" s="45">
        <v>1.3029315960912053E-2</v>
      </c>
      <c r="D116" s="45">
        <v>0.98045602605863191</v>
      </c>
      <c r="E116" s="45">
        <v>1</v>
      </c>
      <c r="G116" t="s">
        <v>611</v>
      </c>
      <c r="H116" s="45">
        <v>0</v>
      </c>
      <c r="I116" s="45">
        <v>1.9543973941368076E-2</v>
      </c>
      <c r="J116" s="45">
        <v>0.98045602605863191</v>
      </c>
      <c r="K116" s="45">
        <v>1</v>
      </c>
      <c r="M116" t="s">
        <v>612</v>
      </c>
      <c r="N116" s="45">
        <v>3.2573289902280132E-3</v>
      </c>
      <c r="O116" s="45">
        <v>1.6286644951140065E-2</v>
      </c>
      <c r="P116" s="45">
        <v>0.98045602605863191</v>
      </c>
      <c r="Q116" s="45">
        <v>1</v>
      </c>
    </row>
    <row r="120" spans="1:17" ht="26.25" x14ac:dyDescent="0.4">
      <c r="B120" s="46" t="s">
        <v>864</v>
      </c>
    </row>
    <row r="166" spans="1:27" x14ac:dyDescent="0.25">
      <c r="B166" t="s">
        <v>604</v>
      </c>
      <c r="F166" t="s">
        <v>605</v>
      </c>
      <c r="J166" t="s">
        <v>861</v>
      </c>
      <c r="O166" t="s">
        <v>610</v>
      </c>
      <c r="T166" t="s">
        <v>611</v>
      </c>
      <c r="Y166" t="s">
        <v>612</v>
      </c>
    </row>
    <row r="167" spans="1:27" x14ac:dyDescent="0.25">
      <c r="B167" t="s">
        <v>606</v>
      </c>
      <c r="C167" t="s">
        <v>607</v>
      </c>
      <c r="F167" t="s">
        <v>606</v>
      </c>
      <c r="G167" t="s">
        <v>607</v>
      </c>
      <c r="J167" t="s">
        <v>606</v>
      </c>
      <c r="K167" t="s">
        <v>607</v>
      </c>
      <c r="L167" t="s">
        <v>209</v>
      </c>
      <c r="O167" t="s">
        <v>606</v>
      </c>
      <c r="P167" t="s">
        <v>607</v>
      </c>
      <c r="Q167" t="s">
        <v>209</v>
      </c>
      <c r="T167" t="s">
        <v>606</v>
      </c>
      <c r="U167" t="s">
        <v>607</v>
      </c>
      <c r="V167" t="s">
        <v>209</v>
      </c>
      <c r="Y167" t="s">
        <v>606</v>
      </c>
      <c r="Z167" t="s">
        <v>607</v>
      </c>
      <c r="AA167" t="s">
        <v>209</v>
      </c>
    </row>
    <row r="168" spans="1:27" x14ac:dyDescent="0.25">
      <c r="A168" t="s">
        <v>7</v>
      </c>
      <c r="B168" s="45">
        <v>1</v>
      </c>
      <c r="C168" s="45">
        <v>0</v>
      </c>
      <c r="E168" t="s">
        <v>7</v>
      </c>
      <c r="F168" s="45">
        <v>0.10294117647058823</v>
      </c>
      <c r="G168" s="45">
        <v>0.8970588235294118</v>
      </c>
      <c r="I168" t="s">
        <v>7</v>
      </c>
      <c r="J168" s="45">
        <v>0.36764705882352944</v>
      </c>
      <c r="K168" s="45">
        <v>0.48529411764705882</v>
      </c>
      <c r="L168" s="45">
        <v>0.14705882352941177</v>
      </c>
      <c r="N168" t="s">
        <v>7</v>
      </c>
      <c r="O168" s="45">
        <v>0.25</v>
      </c>
      <c r="P168" s="45">
        <v>0.14705882352941177</v>
      </c>
      <c r="Q168" s="45">
        <v>0.6029411764705882</v>
      </c>
      <c r="S168" t="s">
        <v>7</v>
      </c>
      <c r="T168" s="45">
        <v>0.13235294117647059</v>
      </c>
      <c r="U168" s="45">
        <v>0.19117647058823528</v>
      </c>
      <c r="V168" s="45">
        <v>0.67647058823529416</v>
      </c>
      <c r="X168" t="s">
        <v>7</v>
      </c>
      <c r="Y168" s="45">
        <v>0.27941176470588236</v>
      </c>
      <c r="Z168" s="45">
        <v>0.10294117647058823</v>
      </c>
      <c r="AA168" s="45">
        <v>0.61764705882352944</v>
      </c>
    </row>
    <row r="169" spans="1:27" x14ac:dyDescent="0.25">
      <c r="A169" t="s">
        <v>6</v>
      </c>
      <c r="B169" s="45">
        <v>1</v>
      </c>
      <c r="C169" s="45">
        <v>0</v>
      </c>
      <c r="E169" t="s">
        <v>6</v>
      </c>
      <c r="F169" s="45">
        <v>0</v>
      </c>
      <c r="G169" s="45">
        <v>1</v>
      </c>
      <c r="I169" t="s">
        <v>6</v>
      </c>
      <c r="J169" s="45">
        <v>0.68965517241379315</v>
      </c>
      <c r="K169" s="45">
        <v>0.27586206896551724</v>
      </c>
      <c r="L169" s="45">
        <v>3.4482758620689655E-2</v>
      </c>
      <c r="N169" t="s">
        <v>6</v>
      </c>
      <c r="O169" s="45">
        <v>0.89655172413793105</v>
      </c>
      <c r="P169" s="45">
        <v>6.8965517241379309E-2</v>
      </c>
      <c r="Q169" s="45">
        <v>3.4482758620689655E-2</v>
      </c>
      <c r="S169" t="s">
        <v>6</v>
      </c>
      <c r="T169" s="45">
        <v>0.62068965517241381</v>
      </c>
      <c r="U169" s="45">
        <v>6.8965517241379309E-2</v>
      </c>
      <c r="V169" s="45">
        <v>0.31034482758620691</v>
      </c>
      <c r="X169" t="s">
        <v>6</v>
      </c>
      <c r="Y169" s="45">
        <v>0.68965517241379315</v>
      </c>
      <c r="Z169" s="45">
        <v>0</v>
      </c>
      <c r="AA169" s="45">
        <v>0.31034482758620691</v>
      </c>
    </row>
    <row r="170" spans="1:27" x14ac:dyDescent="0.25">
      <c r="A170" t="s">
        <v>8</v>
      </c>
      <c r="B170" s="45">
        <v>0.40909090909090912</v>
      </c>
      <c r="C170" s="45">
        <v>0.59090909090909094</v>
      </c>
      <c r="E170" t="s">
        <v>8</v>
      </c>
      <c r="F170" s="45">
        <v>0</v>
      </c>
      <c r="G170" s="45">
        <v>1</v>
      </c>
      <c r="I170" t="s">
        <v>8</v>
      </c>
      <c r="J170" s="45">
        <v>0.51818181818181819</v>
      </c>
      <c r="K170" s="45">
        <v>0.48181818181818181</v>
      </c>
      <c r="L170" s="45">
        <v>0</v>
      </c>
      <c r="N170" t="s">
        <v>8</v>
      </c>
      <c r="O170" s="45">
        <v>0.36363636363636365</v>
      </c>
      <c r="P170" s="45">
        <v>0.17272727272727273</v>
      </c>
      <c r="Q170" s="45">
        <v>0.46363636363636362</v>
      </c>
      <c r="S170" t="s">
        <v>8</v>
      </c>
      <c r="T170" s="45">
        <v>0.10909090909090909</v>
      </c>
      <c r="U170" s="45">
        <v>0.41818181818181815</v>
      </c>
      <c r="V170" s="45">
        <v>0.47272727272727272</v>
      </c>
      <c r="X170" t="s">
        <v>8</v>
      </c>
      <c r="Y170" s="45">
        <v>0.37272727272727274</v>
      </c>
      <c r="Z170" s="45">
        <v>0.17272727272727273</v>
      </c>
      <c r="AA170" s="45">
        <v>0.45454545454545453</v>
      </c>
    </row>
    <row r="171" spans="1:27" x14ac:dyDescent="0.25">
      <c r="A171" t="s">
        <v>535</v>
      </c>
      <c r="B171" s="45">
        <v>0.58333333333333337</v>
      </c>
      <c r="C171" s="45">
        <v>0.41666666666666669</v>
      </c>
      <c r="E171" t="s">
        <v>535</v>
      </c>
      <c r="F171" s="45">
        <v>0</v>
      </c>
      <c r="G171" s="45">
        <v>1</v>
      </c>
      <c r="I171" t="s">
        <v>535</v>
      </c>
      <c r="J171" s="45">
        <v>0.16666666666666666</v>
      </c>
      <c r="K171" s="45">
        <v>0.83333333333333337</v>
      </c>
      <c r="L171" s="45">
        <v>0</v>
      </c>
      <c r="N171" t="s">
        <v>535</v>
      </c>
      <c r="O171" s="45">
        <v>8.3333333333333329E-2</v>
      </c>
      <c r="P171" s="45">
        <v>8.3333333333333329E-2</v>
      </c>
      <c r="Q171" s="45">
        <v>0.83333333333333337</v>
      </c>
      <c r="S171" t="s">
        <v>535</v>
      </c>
      <c r="T171" s="45">
        <v>0.25</v>
      </c>
      <c r="U171" s="45">
        <v>8.3333333333333329E-2</v>
      </c>
      <c r="V171" s="45">
        <v>0.66666666666666663</v>
      </c>
      <c r="X171" t="s">
        <v>535</v>
      </c>
      <c r="Y171" s="45">
        <v>0.33333333333333331</v>
      </c>
      <c r="Z171" s="45">
        <v>0</v>
      </c>
      <c r="AA171" s="45">
        <v>0.66666666666666663</v>
      </c>
    </row>
  </sheetData>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BA476-2071-48D7-AF6F-AA5D7E76C095}">
  <dimension ref="A1:O111"/>
  <sheetViews>
    <sheetView topLeftCell="A70" zoomScale="90" zoomScaleNormal="90" workbookViewId="0">
      <selection activeCell="A108" sqref="A108"/>
    </sheetView>
  </sheetViews>
  <sheetFormatPr defaultRowHeight="15" x14ac:dyDescent="0.25"/>
  <cols>
    <col min="1" max="1" width="48.85546875" style="30" customWidth="1"/>
    <col min="2" max="2" width="40" style="30" customWidth="1"/>
    <col min="3" max="4" width="9.140625" style="30"/>
    <col min="5" max="5" width="15.7109375" style="30" customWidth="1"/>
    <col min="6" max="6" width="17.85546875" style="30" customWidth="1"/>
    <col min="7" max="7" width="17.28515625" style="30" customWidth="1"/>
    <col min="8" max="8" width="34.85546875" style="30" customWidth="1"/>
    <col min="9" max="9" width="12" style="30" customWidth="1"/>
    <col min="10" max="10" width="13" style="30" customWidth="1"/>
    <col min="11" max="11" width="15.42578125" style="30" customWidth="1"/>
    <col min="12" max="12" width="147.42578125" style="30" customWidth="1"/>
    <col min="13" max="13" width="38.7109375" style="30" customWidth="1"/>
    <col min="14" max="14" width="31" style="30" customWidth="1"/>
    <col min="15" max="16384" width="9.140625" style="30"/>
  </cols>
  <sheetData>
    <row r="1" spans="1:15" x14ac:dyDescent="0.25">
      <c r="A1" s="1" t="s">
        <v>0</v>
      </c>
      <c r="B1" s="1" t="s">
        <v>3</v>
      </c>
      <c r="C1" s="1" t="s">
        <v>1</v>
      </c>
      <c r="D1" s="1" t="s">
        <v>9</v>
      </c>
      <c r="E1" s="1" t="s">
        <v>10</v>
      </c>
      <c r="F1" s="1" t="s">
        <v>334</v>
      </c>
      <c r="G1" s="1" t="s">
        <v>2</v>
      </c>
      <c r="H1" s="1" t="s">
        <v>335</v>
      </c>
      <c r="I1" s="1" t="s">
        <v>4</v>
      </c>
      <c r="J1" s="1" t="s">
        <v>5</v>
      </c>
      <c r="K1" s="1" t="s">
        <v>211</v>
      </c>
      <c r="L1" s="1" t="s">
        <v>11</v>
      </c>
      <c r="M1" s="1" t="s">
        <v>147</v>
      </c>
      <c r="N1" s="1" t="s">
        <v>148</v>
      </c>
      <c r="O1"/>
    </row>
    <row r="2" spans="1:15" x14ac:dyDescent="0.25">
      <c r="A2" t="s">
        <v>14</v>
      </c>
      <c r="B2" t="s">
        <v>7</v>
      </c>
      <c r="C2">
        <v>2021</v>
      </c>
      <c r="D2">
        <v>15</v>
      </c>
      <c r="E2">
        <v>1</v>
      </c>
      <c r="F2" t="s">
        <v>126</v>
      </c>
      <c r="G2" t="s">
        <v>109</v>
      </c>
      <c r="H2" t="s">
        <v>109</v>
      </c>
      <c r="I2" t="s">
        <v>109</v>
      </c>
      <c r="J2" t="s">
        <v>109</v>
      </c>
      <c r="K2" t="s">
        <v>109</v>
      </c>
      <c r="L2" t="s">
        <v>703</v>
      </c>
      <c r="M2" t="s">
        <v>702</v>
      </c>
      <c r="N2" t="s">
        <v>701</v>
      </c>
      <c r="O2"/>
    </row>
    <row r="3" spans="1:15" x14ac:dyDescent="0.25">
      <c r="A3" t="s">
        <v>17</v>
      </c>
      <c r="B3" t="s">
        <v>7</v>
      </c>
      <c r="C3">
        <v>2021</v>
      </c>
      <c r="D3">
        <v>15</v>
      </c>
      <c r="E3">
        <v>1</v>
      </c>
      <c r="F3" t="s">
        <v>126</v>
      </c>
      <c r="G3" t="s">
        <v>109</v>
      </c>
      <c r="H3" t="s">
        <v>109</v>
      </c>
      <c r="I3" t="s">
        <v>126</v>
      </c>
      <c r="J3" t="s">
        <v>126</v>
      </c>
      <c r="K3" t="s">
        <v>109</v>
      </c>
      <c r="L3" t="s">
        <v>636</v>
      </c>
      <c r="M3" t="s">
        <v>637</v>
      </c>
      <c r="N3" t="s">
        <v>635</v>
      </c>
      <c r="O3"/>
    </row>
    <row r="4" spans="1:15" x14ac:dyDescent="0.25">
      <c r="A4" t="s">
        <v>23</v>
      </c>
      <c r="B4" t="s">
        <v>7</v>
      </c>
      <c r="C4">
        <v>2021</v>
      </c>
      <c r="D4">
        <v>15</v>
      </c>
      <c r="E4">
        <v>1</v>
      </c>
      <c r="F4" t="s">
        <v>126</v>
      </c>
      <c r="G4" t="s">
        <v>109</v>
      </c>
      <c r="H4" t="s">
        <v>109</v>
      </c>
      <c r="I4" t="s">
        <v>109</v>
      </c>
      <c r="J4" t="s">
        <v>126</v>
      </c>
      <c r="K4" t="s">
        <v>126</v>
      </c>
      <c r="L4" t="s">
        <v>638</v>
      </c>
      <c r="M4" t="s">
        <v>640</v>
      </c>
      <c r="N4" t="s">
        <v>637</v>
      </c>
      <c r="O4"/>
    </row>
    <row r="5" spans="1:15" x14ac:dyDescent="0.25">
      <c r="A5" t="s">
        <v>24</v>
      </c>
      <c r="B5" t="s">
        <v>7</v>
      </c>
      <c r="C5">
        <v>2021</v>
      </c>
      <c r="D5">
        <v>15</v>
      </c>
      <c r="E5">
        <v>1</v>
      </c>
      <c r="F5" t="s">
        <v>126</v>
      </c>
      <c r="G5" t="s">
        <v>109</v>
      </c>
      <c r="H5" t="s">
        <v>109</v>
      </c>
      <c r="I5" t="s">
        <v>109</v>
      </c>
      <c r="J5" t="s">
        <v>109</v>
      </c>
      <c r="K5" t="s">
        <v>109</v>
      </c>
      <c r="L5" t="s">
        <v>641</v>
      </c>
      <c r="M5" t="s">
        <v>639</v>
      </c>
      <c r="N5" t="s">
        <v>639</v>
      </c>
      <c r="O5"/>
    </row>
    <row r="6" spans="1:15" x14ac:dyDescent="0.25">
      <c r="A6" t="s">
        <v>25</v>
      </c>
      <c r="B6" t="s">
        <v>7</v>
      </c>
      <c r="C6">
        <v>2021</v>
      </c>
      <c r="D6">
        <v>15</v>
      </c>
      <c r="E6">
        <v>1</v>
      </c>
      <c r="F6" t="s">
        <v>126</v>
      </c>
      <c r="G6" t="s">
        <v>109</v>
      </c>
      <c r="H6" t="s">
        <v>109</v>
      </c>
      <c r="I6" t="s">
        <v>109</v>
      </c>
      <c r="J6" t="s">
        <v>209</v>
      </c>
      <c r="K6" t="s">
        <v>109</v>
      </c>
      <c r="L6" t="s">
        <v>644</v>
      </c>
      <c r="M6" t="s">
        <v>643</v>
      </c>
      <c r="N6" t="s">
        <v>642</v>
      </c>
      <c r="O6"/>
    </row>
    <row r="7" spans="1:15" x14ac:dyDescent="0.25">
      <c r="A7" t="s">
        <v>31</v>
      </c>
      <c r="B7" t="s">
        <v>7</v>
      </c>
      <c r="C7">
        <v>2021</v>
      </c>
      <c r="D7">
        <v>15</v>
      </c>
      <c r="E7">
        <v>1</v>
      </c>
      <c r="F7" t="s">
        <v>126</v>
      </c>
      <c r="G7" t="s">
        <v>109</v>
      </c>
      <c r="H7" t="s">
        <v>109</v>
      </c>
      <c r="I7" t="s">
        <v>126</v>
      </c>
      <c r="J7" t="s">
        <v>109</v>
      </c>
      <c r="K7" t="s">
        <v>109</v>
      </c>
      <c r="L7" t="s">
        <v>683</v>
      </c>
      <c r="M7"/>
      <c r="N7" t="s">
        <v>682</v>
      </c>
      <c r="O7"/>
    </row>
    <row r="8" spans="1:15" x14ac:dyDescent="0.25">
      <c r="A8" t="s">
        <v>34</v>
      </c>
      <c r="B8" t="s">
        <v>7</v>
      </c>
      <c r="C8">
        <v>2021</v>
      </c>
      <c r="D8">
        <v>15</v>
      </c>
      <c r="E8">
        <v>1</v>
      </c>
      <c r="F8" t="s">
        <v>126</v>
      </c>
      <c r="G8" t="s">
        <v>109</v>
      </c>
      <c r="H8" t="s">
        <v>109</v>
      </c>
      <c r="I8" t="s">
        <v>126</v>
      </c>
      <c r="J8" t="s">
        <v>126</v>
      </c>
      <c r="K8" t="s">
        <v>126</v>
      </c>
      <c r="L8" t="s">
        <v>686</v>
      </c>
      <c r="M8"/>
      <c r="N8"/>
      <c r="O8"/>
    </row>
    <row r="9" spans="1:15" x14ac:dyDescent="0.25">
      <c r="A9" t="s">
        <v>36</v>
      </c>
      <c r="B9" t="s">
        <v>7</v>
      </c>
      <c r="C9">
        <v>2021</v>
      </c>
      <c r="D9">
        <v>15</v>
      </c>
      <c r="E9">
        <v>1</v>
      </c>
      <c r="F9" t="s">
        <v>126</v>
      </c>
      <c r="G9" t="s">
        <v>109</v>
      </c>
      <c r="H9" t="s">
        <v>109</v>
      </c>
      <c r="I9" t="s">
        <v>126</v>
      </c>
      <c r="J9" t="s">
        <v>126</v>
      </c>
      <c r="K9" t="s">
        <v>109</v>
      </c>
      <c r="L9" t="s">
        <v>688</v>
      </c>
      <c r="M9"/>
      <c r="N9"/>
      <c r="O9"/>
    </row>
    <row r="10" spans="1:15" x14ac:dyDescent="0.25">
      <c r="A10" t="s">
        <v>39</v>
      </c>
      <c r="B10" t="s">
        <v>7</v>
      </c>
      <c r="C10">
        <v>2021</v>
      </c>
      <c r="D10">
        <v>15</v>
      </c>
      <c r="E10">
        <v>1</v>
      </c>
      <c r="F10" t="s">
        <v>126</v>
      </c>
      <c r="G10" t="s">
        <v>109</v>
      </c>
      <c r="H10" t="s">
        <v>109</v>
      </c>
      <c r="I10" t="s">
        <v>126</v>
      </c>
      <c r="J10" t="s">
        <v>126</v>
      </c>
      <c r="K10" t="s">
        <v>109</v>
      </c>
      <c r="L10" s="21" t="s">
        <v>690</v>
      </c>
      <c r="M10"/>
      <c r="N10"/>
      <c r="O10"/>
    </row>
    <row r="11" spans="1:15" x14ac:dyDescent="0.25">
      <c r="A11" t="s">
        <v>40</v>
      </c>
      <c r="B11" t="s">
        <v>7</v>
      </c>
      <c r="C11">
        <v>2021</v>
      </c>
      <c r="D11">
        <v>15</v>
      </c>
      <c r="E11">
        <v>1</v>
      </c>
      <c r="F11" t="s">
        <v>126</v>
      </c>
      <c r="G11" t="s">
        <v>109</v>
      </c>
      <c r="H11" t="s">
        <v>109</v>
      </c>
      <c r="I11" t="s">
        <v>126</v>
      </c>
      <c r="J11" t="s">
        <v>209</v>
      </c>
      <c r="K11" t="s">
        <v>126</v>
      </c>
      <c r="L11" t="s">
        <v>691</v>
      </c>
      <c r="M11"/>
      <c r="N11"/>
      <c r="O11"/>
    </row>
    <row r="12" spans="1:15" x14ac:dyDescent="0.25">
      <c r="A12" t="s">
        <v>41</v>
      </c>
      <c r="B12" t="s">
        <v>7</v>
      </c>
      <c r="C12">
        <v>2021</v>
      </c>
      <c r="D12">
        <v>15</v>
      </c>
      <c r="E12">
        <v>1</v>
      </c>
      <c r="F12" t="s">
        <v>126</v>
      </c>
      <c r="G12" t="s">
        <v>109</v>
      </c>
      <c r="H12" t="s">
        <v>109</v>
      </c>
      <c r="I12" t="s">
        <v>126</v>
      </c>
      <c r="J12" t="s">
        <v>126</v>
      </c>
      <c r="K12" t="s">
        <v>126</v>
      </c>
      <c r="L12" t="s">
        <v>692</v>
      </c>
      <c r="M12"/>
      <c r="N12"/>
      <c r="O12"/>
    </row>
    <row r="13" spans="1:15" x14ac:dyDescent="0.25">
      <c r="A13" t="s">
        <v>45</v>
      </c>
      <c r="B13" t="s">
        <v>7</v>
      </c>
      <c r="C13">
        <v>2021</v>
      </c>
      <c r="D13">
        <v>15</v>
      </c>
      <c r="E13">
        <v>1</v>
      </c>
      <c r="F13" t="s">
        <v>126</v>
      </c>
      <c r="G13" t="s">
        <v>109</v>
      </c>
      <c r="H13" t="s">
        <v>109</v>
      </c>
      <c r="I13" t="s">
        <v>109</v>
      </c>
      <c r="J13" t="s">
        <v>126</v>
      </c>
      <c r="K13" t="s">
        <v>109</v>
      </c>
      <c r="L13" t="s">
        <v>695</v>
      </c>
      <c r="M13" t="s">
        <v>694</v>
      </c>
      <c r="N13"/>
      <c r="O13"/>
    </row>
    <row r="14" spans="1:15" x14ac:dyDescent="0.25">
      <c r="A14" t="s">
        <v>46</v>
      </c>
      <c r="B14" t="s">
        <v>7</v>
      </c>
      <c r="C14">
        <v>2021</v>
      </c>
      <c r="D14">
        <v>15</v>
      </c>
      <c r="E14">
        <v>1</v>
      </c>
      <c r="F14" t="s">
        <v>126</v>
      </c>
      <c r="G14" t="s">
        <v>109</v>
      </c>
      <c r="H14" t="s">
        <v>109</v>
      </c>
      <c r="I14" t="s">
        <v>109</v>
      </c>
      <c r="J14" t="s">
        <v>126</v>
      </c>
      <c r="K14" t="s">
        <v>109</v>
      </c>
      <c r="L14" t="s">
        <v>696</v>
      </c>
      <c r="M14"/>
      <c r="N14"/>
      <c r="O14"/>
    </row>
    <row r="15" spans="1:15" x14ac:dyDescent="0.25">
      <c r="A15" t="s">
        <v>47</v>
      </c>
      <c r="B15" t="s">
        <v>7</v>
      </c>
      <c r="C15">
        <v>2021</v>
      </c>
      <c r="D15">
        <v>15</v>
      </c>
      <c r="E15">
        <v>1</v>
      </c>
      <c r="F15" t="s">
        <v>126</v>
      </c>
      <c r="G15" t="s">
        <v>109</v>
      </c>
      <c r="H15" t="s">
        <v>109</v>
      </c>
      <c r="I15" s="2" t="s">
        <v>109</v>
      </c>
      <c r="J15" t="s">
        <v>109</v>
      </c>
      <c r="K15" t="s">
        <v>109</v>
      </c>
      <c r="L15" s="22" t="s">
        <v>697</v>
      </c>
      <c r="M15" t="s">
        <v>698</v>
      </c>
      <c r="N15" t="s">
        <v>698</v>
      </c>
      <c r="O15"/>
    </row>
    <row r="16" spans="1:15" x14ac:dyDescent="0.25">
      <c r="A16" t="s">
        <v>48</v>
      </c>
      <c r="B16" t="s">
        <v>7</v>
      </c>
      <c r="C16">
        <v>2021</v>
      </c>
      <c r="D16">
        <v>15</v>
      </c>
      <c r="E16">
        <v>1</v>
      </c>
      <c r="F16" t="s">
        <v>126</v>
      </c>
      <c r="G16" t="s">
        <v>109</v>
      </c>
      <c r="H16" t="s">
        <v>109</v>
      </c>
      <c r="I16" t="s">
        <v>126</v>
      </c>
      <c r="J16" t="s">
        <v>126</v>
      </c>
      <c r="K16" t="s">
        <v>126</v>
      </c>
      <c r="L16" s="22" t="s">
        <v>699</v>
      </c>
      <c r="M16"/>
      <c r="N16"/>
      <c r="O16"/>
    </row>
    <row r="17" spans="1:15" x14ac:dyDescent="0.25">
      <c r="A17" t="s">
        <v>49</v>
      </c>
      <c r="B17" t="s">
        <v>7</v>
      </c>
      <c r="C17">
        <v>2021</v>
      </c>
      <c r="D17">
        <v>15</v>
      </c>
      <c r="E17">
        <v>1</v>
      </c>
      <c r="F17" t="s">
        <v>126</v>
      </c>
      <c r="G17" t="s">
        <v>109</v>
      </c>
      <c r="H17" t="s">
        <v>109</v>
      </c>
      <c r="I17" s="2" t="s">
        <v>209</v>
      </c>
      <c r="J17" t="s">
        <v>209</v>
      </c>
      <c r="K17" t="s">
        <v>126</v>
      </c>
      <c r="L17" s="22" t="s">
        <v>700</v>
      </c>
      <c r="M17"/>
      <c r="N17"/>
      <c r="O17"/>
    </row>
    <row r="18" spans="1:15" x14ac:dyDescent="0.25">
      <c r="A18" t="s">
        <v>50</v>
      </c>
      <c r="B18" t="s">
        <v>7</v>
      </c>
      <c r="C18">
        <v>2021</v>
      </c>
      <c r="D18">
        <v>15</v>
      </c>
      <c r="E18">
        <v>2</v>
      </c>
      <c r="F18" t="s">
        <v>126</v>
      </c>
      <c r="G18" t="s">
        <v>109</v>
      </c>
      <c r="H18" t="s">
        <v>109</v>
      </c>
      <c r="I18" t="s">
        <v>126</v>
      </c>
      <c r="J18" t="s">
        <v>126</v>
      </c>
      <c r="K18" t="s">
        <v>109</v>
      </c>
      <c r="L18" t="s">
        <v>651</v>
      </c>
      <c r="M18"/>
      <c r="N18"/>
      <c r="O18"/>
    </row>
    <row r="19" spans="1:15" x14ac:dyDescent="0.25">
      <c r="A19" t="s">
        <v>58</v>
      </c>
      <c r="B19" t="s">
        <v>7</v>
      </c>
      <c r="C19">
        <v>2021</v>
      </c>
      <c r="D19">
        <v>15</v>
      </c>
      <c r="E19">
        <v>3</v>
      </c>
      <c r="F19" t="s">
        <v>126</v>
      </c>
      <c r="G19" t="s">
        <v>109</v>
      </c>
      <c r="H19" t="s">
        <v>109</v>
      </c>
      <c r="I19" t="s">
        <v>126</v>
      </c>
      <c r="J19" t="s">
        <v>126</v>
      </c>
      <c r="K19" t="s">
        <v>109</v>
      </c>
      <c r="L19" t="s">
        <v>670</v>
      </c>
      <c r="M19"/>
      <c r="N19"/>
      <c r="O19"/>
    </row>
    <row r="20" spans="1:15" x14ac:dyDescent="0.25">
      <c r="A20" t="s">
        <v>63</v>
      </c>
      <c r="B20" t="s">
        <v>7</v>
      </c>
      <c r="C20">
        <v>2021</v>
      </c>
      <c r="D20">
        <v>15</v>
      </c>
      <c r="E20">
        <v>3</v>
      </c>
      <c r="F20" t="s">
        <v>126</v>
      </c>
      <c r="G20" t="s">
        <v>109</v>
      </c>
      <c r="H20" t="s">
        <v>109</v>
      </c>
      <c r="I20" t="s">
        <v>109</v>
      </c>
      <c r="J20" t="s">
        <v>109</v>
      </c>
      <c r="K20" t="s">
        <v>109</v>
      </c>
      <c r="L20" t="s">
        <v>675</v>
      </c>
      <c r="M20"/>
      <c r="N20" t="s">
        <v>674</v>
      </c>
      <c r="O20"/>
    </row>
    <row r="21" spans="1:15" x14ac:dyDescent="0.25">
      <c r="A21" t="s">
        <v>72</v>
      </c>
      <c r="B21" t="s">
        <v>7</v>
      </c>
      <c r="C21">
        <v>2021</v>
      </c>
      <c r="D21">
        <v>15</v>
      </c>
      <c r="E21">
        <v>4</v>
      </c>
      <c r="F21" t="s">
        <v>126</v>
      </c>
      <c r="G21" t="s">
        <v>109</v>
      </c>
      <c r="H21" t="s">
        <v>109</v>
      </c>
      <c r="I21" t="s">
        <v>109</v>
      </c>
      <c r="J21" t="s">
        <v>126</v>
      </c>
      <c r="K21" t="s">
        <v>126</v>
      </c>
      <c r="L21" s="20" t="s">
        <v>660</v>
      </c>
      <c r="M21" t="s">
        <v>659</v>
      </c>
      <c r="N21"/>
      <c r="O21"/>
    </row>
    <row r="22" spans="1:15" x14ac:dyDescent="0.25">
      <c r="A22" t="s">
        <v>73</v>
      </c>
      <c r="B22" t="s">
        <v>7</v>
      </c>
      <c r="C22">
        <v>2021</v>
      </c>
      <c r="D22">
        <v>15</v>
      </c>
      <c r="E22">
        <v>4</v>
      </c>
      <c r="F22" t="s">
        <v>126</v>
      </c>
      <c r="G22" t="s">
        <v>109</v>
      </c>
      <c r="H22" t="s">
        <v>109</v>
      </c>
      <c r="I22" t="s">
        <v>109</v>
      </c>
      <c r="J22" t="s">
        <v>109</v>
      </c>
      <c r="K22" t="s">
        <v>109</v>
      </c>
      <c r="L22" t="s">
        <v>534</v>
      </c>
      <c r="M22" t="s">
        <v>533</v>
      </c>
      <c r="N22" t="s">
        <v>533</v>
      </c>
      <c r="O22"/>
    </row>
    <row r="23" spans="1:15" x14ac:dyDescent="0.25">
      <c r="A23" t="s">
        <v>74</v>
      </c>
      <c r="B23" t="s">
        <v>7</v>
      </c>
      <c r="C23">
        <v>2021</v>
      </c>
      <c r="D23">
        <v>15</v>
      </c>
      <c r="E23">
        <v>4</v>
      </c>
      <c r="F23" t="s">
        <v>126</v>
      </c>
      <c r="G23" t="s">
        <v>109</v>
      </c>
      <c r="H23" t="s">
        <v>109</v>
      </c>
      <c r="I23" t="s">
        <v>109</v>
      </c>
      <c r="J23" t="s">
        <v>109</v>
      </c>
      <c r="K23" t="s">
        <v>109</v>
      </c>
      <c r="L23" t="s">
        <v>662</v>
      </c>
      <c r="M23" t="s">
        <v>661</v>
      </c>
      <c r="N23" t="s">
        <v>661</v>
      </c>
      <c r="O23"/>
    </row>
    <row r="24" spans="1:15" x14ac:dyDescent="0.25">
      <c r="A24" t="s">
        <v>75</v>
      </c>
      <c r="B24" t="s">
        <v>7</v>
      </c>
      <c r="C24">
        <v>2021</v>
      </c>
      <c r="D24">
        <v>15</v>
      </c>
      <c r="E24">
        <v>4</v>
      </c>
      <c r="F24" t="s">
        <v>126</v>
      </c>
      <c r="G24" t="s">
        <v>109</v>
      </c>
      <c r="H24" t="s">
        <v>109</v>
      </c>
      <c r="I24" t="s">
        <v>109</v>
      </c>
      <c r="J24" t="s">
        <v>109</v>
      </c>
      <c r="K24" t="s">
        <v>109</v>
      </c>
      <c r="L24" t="s">
        <v>662</v>
      </c>
      <c r="M24" t="s">
        <v>663</v>
      </c>
      <c r="N24" t="s">
        <v>663</v>
      </c>
      <c r="O24"/>
    </row>
    <row r="25" spans="1:15" x14ac:dyDescent="0.25">
      <c r="A25" t="s">
        <v>76</v>
      </c>
      <c r="B25" t="s">
        <v>7</v>
      </c>
      <c r="C25">
        <v>2021</v>
      </c>
      <c r="D25">
        <v>15</v>
      </c>
      <c r="E25">
        <v>4</v>
      </c>
      <c r="F25" t="s">
        <v>126</v>
      </c>
      <c r="G25" t="s">
        <v>109</v>
      </c>
      <c r="H25" t="s">
        <v>109</v>
      </c>
      <c r="I25" t="s">
        <v>109</v>
      </c>
      <c r="J25" t="s">
        <v>109</v>
      </c>
      <c r="K25" t="s">
        <v>109</v>
      </c>
      <c r="L25" s="20" t="s">
        <v>666</v>
      </c>
      <c r="M25" t="s">
        <v>665</v>
      </c>
      <c r="N25" t="s">
        <v>664</v>
      </c>
      <c r="O25"/>
    </row>
    <row r="26" spans="1:15" x14ac:dyDescent="0.25">
      <c r="A26" t="s">
        <v>78</v>
      </c>
      <c r="B26" t="s">
        <v>7</v>
      </c>
      <c r="C26">
        <v>2021</v>
      </c>
      <c r="D26">
        <v>15</v>
      </c>
      <c r="E26">
        <v>4</v>
      </c>
      <c r="F26" t="s">
        <v>126</v>
      </c>
      <c r="G26" t="s">
        <v>109</v>
      </c>
      <c r="H26" t="s">
        <v>109</v>
      </c>
      <c r="I26" t="s">
        <v>109</v>
      </c>
      <c r="J26" t="s">
        <v>126</v>
      </c>
      <c r="K26" t="s">
        <v>109</v>
      </c>
      <c r="L26" t="s">
        <v>668</v>
      </c>
      <c r="M26"/>
      <c r="N26"/>
      <c r="O26"/>
    </row>
    <row r="27" spans="1:15" x14ac:dyDescent="0.25">
      <c r="A27" t="s">
        <v>80</v>
      </c>
      <c r="B27" t="s">
        <v>6</v>
      </c>
      <c r="C27">
        <v>2021</v>
      </c>
      <c r="D27">
        <v>6</v>
      </c>
      <c r="E27">
        <v>1</v>
      </c>
      <c r="F27" t="s">
        <v>126</v>
      </c>
      <c r="G27" t="s">
        <v>109</v>
      </c>
      <c r="H27" t="s">
        <v>109</v>
      </c>
      <c r="I27" t="s">
        <v>109</v>
      </c>
      <c r="J27" t="s">
        <v>109</v>
      </c>
      <c r="K27" t="s">
        <v>109</v>
      </c>
      <c r="L27" t="s">
        <v>549</v>
      </c>
      <c r="M27" t="s">
        <v>552</v>
      </c>
      <c r="N27" t="s">
        <v>550</v>
      </c>
      <c r="O27"/>
    </row>
    <row r="28" spans="1:15" x14ac:dyDescent="0.25">
      <c r="A28" t="s">
        <v>81</v>
      </c>
      <c r="B28" t="s">
        <v>6</v>
      </c>
      <c r="C28">
        <v>2021</v>
      </c>
      <c r="D28">
        <v>6</v>
      </c>
      <c r="E28">
        <v>1</v>
      </c>
      <c r="F28" t="s">
        <v>126</v>
      </c>
      <c r="G28" t="s">
        <v>109</v>
      </c>
      <c r="H28" t="s">
        <v>109</v>
      </c>
      <c r="I28" t="s">
        <v>109</v>
      </c>
      <c r="J28" t="s">
        <v>109</v>
      </c>
      <c r="K28" t="s">
        <v>109</v>
      </c>
      <c r="L28" t="s">
        <v>554</v>
      </c>
      <c r="M28" t="s">
        <v>551</v>
      </c>
      <c r="N28"/>
      <c r="O28"/>
    </row>
    <row r="29" spans="1:15" x14ac:dyDescent="0.25">
      <c r="A29" t="s">
        <v>82</v>
      </c>
      <c r="B29" t="s">
        <v>6</v>
      </c>
      <c r="C29">
        <v>2021</v>
      </c>
      <c r="D29">
        <v>6</v>
      </c>
      <c r="E29">
        <v>1</v>
      </c>
      <c r="F29" t="s">
        <v>126</v>
      </c>
      <c r="G29" t="s">
        <v>109</v>
      </c>
      <c r="H29" t="s">
        <v>109</v>
      </c>
      <c r="I29" t="s">
        <v>109</v>
      </c>
      <c r="J29" t="s">
        <v>109</v>
      </c>
      <c r="K29" t="s">
        <v>109</v>
      </c>
      <c r="L29"/>
      <c r="M29" t="s">
        <v>553</v>
      </c>
      <c r="N29" t="s">
        <v>553</v>
      </c>
      <c r="O29"/>
    </row>
    <row r="30" spans="1:15" x14ac:dyDescent="0.25">
      <c r="A30" t="s">
        <v>83</v>
      </c>
      <c r="B30" t="s">
        <v>6</v>
      </c>
      <c r="C30">
        <v>2021</v>
      </c>
      <c r="D30">
        <v>6</v>
      </c>
      <c r="E30">
        <v>1</v>
      </c>
      <c r="F30" t="s">
        <v>126</v>
      </c>
      <c r="G30" t="s">
        <v>109</v>
      </c>
      <c r="H30" t="s">
        <v>109</v>
      </c>
      <c r="I30" t="s">
        <v>109</v>
      </c>
      <c r="J30" t="s">
        <v>109</v>
      </c>
      <c r="K30" t="s">
        <v>109</v>
      </c>
      <c r="L30" t="s">
        <v>559</v>
      </c>
      <c r="M30" t="s">
        <v>555</v>
      </c>
      <c r="N30" t="s">
        <v>556</v>
      </c>
      <c r="O30"/>
    </row>
    <row r="31" spans="1:15" x14ac:dyDescent="0.25">
      <c r="A31" t="s">
        <v>84</v>
      </c>
      <c r="B31" t="s">
        <v>6</v>
      </c>
      <c r="C31">
        <v>2021</v>
      </c>
      <c r="D31">
        <v>6</v>
      </c>
      <c r="E31">
        <v>1</v>
      </c>
      <c r="F31" t="s">
        <v>126</v>
      </c>
      <c r="G31" t="s">
        <v>109</v>
      </c>
      <c r="H31" t="s">
        <v>109</v>
      </c>
      <c r="I31" t="s">
        <v>109</v>
      </c>
      <c r="J31" t="s">
        <v>109</v>
      </c>
      <c r="K31" t="s">
        <v>109</v>
      </c>
      <c r="L31" t="s">
        <v>558</v>
      </c>
      <c r="M31" t="s">
        <v>557</v>
      </c>
      <c r="N31" t="s">
        <v>557</v>
      </c>
      <c r="O31"/>
    </row>
    <row r="32" spans="1:15" x14ac:dyDescent="0.25">
      <c r="A32" t="s">
        <v>85</v>
      </c>
      <c r="B32" t="s">
        <v>6</v>
      </c>
      <c r="C32">
        <v>2021</v>
      </c>
      <c r="D32">
        <v>6</v>
      </c>
      <c r="E32">
        <v>1</v>
      </c>
      <c r="F32" t="s">
        <v>126</v>
      </c>
      <c r="G32" t="s">
        <v>109</v>
      </c>
      <c r="H32" t="s">
        <v>109</v>
      </c>
      <c r="I32" t="s">
        <v>109</v>
      </c>
      <c r="J32" t="s">
        <v>109</v>
      </c>
      <c r="K32" t="s">
        <v>109</v>
      </c>
      <c r="L32" t="s">
        <v>561</v>
      </c>
      <c r="M32" t="s">
        <v>560</v>
      </c>
      <c r="N32" t="s">
        <v>560</v>
      </c>
      <c r="O32"/>
    </row>
    <row r="33" spans="1:15" x14ac:dyDescent="0.25">
      <c r="A33" t="s">
        <v>86</v>
      </c>
      <c r="B33" t="s">
        <v>6</v>
      </c>
      <c r="C33">
        <v>2021</v>
      </c>
      <c r="D33">
        <v>6</v>
      </c>
      <c r="E33">
        <v>1</v>
      </c>
      <c r="F33" t="s">
        <v>126</v>
      </c>
      <c r="G33" t="s">
        <v>109</v>
      </c>
      <c r="H33" t="s">
        <v>109</v>
      </c>
      <c r="I33" t="s">
        <v>109</v>
      </c>
      <c r="J33" t="s">
        <v>109</v>
      </c>
      <c r="K33" t="s">
        <v>109</v>
      </c>
      <c r="L33" t="s">
        <v>563</v>
      </c>
      <c r="M33" t="s">
        <v>562</v>
      </c>
      <c r="N33" t="s">
        <v>562</v>
      </c>
      <c r="O33"/>
    </row>
    <row r="34" spans="1:15" x14ac:dyDescent="0.25">
      <c r="A34" t="s">
        <v>87</v>
      </c>
      <c r="B34" t="s">
        <v>6</v>
      </c>
      <c r="C34">
        <v>2021</v>
      </c>
      <c r="D34">
        <v>6</v>
      </c>
      <c r="E34">
        <v>2</v>
      </c>
      <c r="F34" t="s">
        <v>126</v>
      </c>
      <c r="G34" t="s">
        <v>109</v>
      </c>
      <c r="H34" t="s">
        <v>109</v>
      </c>
      <c r="I34" t="s">
        <v>109</v>
      </c>
      <c r="J34" t="s">
        <v>109</v>
      </c>
      <c r="K34" t="s">
        <v>109</v>
      </c>
      <c r="L34" t="s">
        <v>558</v>
      </c>
      <c r="M34" t="s">
        <v>564</v>
      </c>
      <c r="N34" t="s">
        <v>564</v>
      </c>
      <c r="O34"/>
    </row>
    <row r="35" spans="1:15" x14ac:dyDescent="0.25">
      <c r="A35" t="s">
        <v>88</v>
      </c>
      <c r="B35" t="s">
        <v>6</v>
      </c>
      <c r="C35">
        <v>2021</v>
      </c>
      <c r="D35">
        <v>6</v>
      </c>
      <c r="E35">
        <v>2</v>
      </c>
      <c r="F35" t="s">
        <v>126</v>
      </c>
      <c r="G35" t="s">
        <v>109</v>
      </c>
      <c r="H35" t="s">
        <v>109</v>
      </c>
      <c r="I35" t="s">
        <v>126</v>
      </c>
      <c r="J35" t="s">
        <v>109</v>
      </c>
      <c r="K35" t="s">
        <v>109</v>
      </c>
      <c r="L35" t="s">
        <v>566</v>
      </c>
      <c r="M35"/>
      <c r="N35" t="s">
        <v>565</v>
      </c>
      <c r="O35"/>
    </row>
    <row r="36" spans="1:15" x14ac:dyDescent="0.25">
      <c r="A36" t="s">
        <v>89</v>
      </c>
      <c r="B36" t="s">
        <v>6</v>
      </c>
      <c r="C36">
        <v>2021</v>
      </c>
      <c r="D36">
        <v>6</v>
      </c>
      <c r="E36">
        <v>2</v>
      </c>
      <c r="F36" t="s">
        <v>126</v>
      </c>
      <c r="G36" t="s">
        <v>109</v>
      </c>
      <c r="H36" t="s">
        <v>109</v>
      </c>
      <c r="I36" t="s">
        <v>109</v>
      </c>
      <c r="J36" t="s">
        <v>126</v>
      </c>
      <c r="K36" t="s">
        <v>109</v>
      </c>
      <c r="L36" t="s">
        <v>568</v>
      </c>
      <c r="M36" t="s">
        <v>567</v>
      </c>
      <c r="N36"/>
      <c r="O36"/>
    </row>
    <row r="37" spans="1:15" x14ac:dyDescent="0.25">
      <c r="A37" t="s">
        <v>90</v>
      </c>
      <c r="B37" t="s">
        <v>6</v>
      </c>
      <c r="C37">
        <v>2021</v>
      </c>
      <c r="D37">
        <v>6</v>
      </c>
      <c r="E37">
        <v>2</v>
      </c>
      <c r="F37" t="s">
        <v>126</v>
      </c>
      <c r="G37" t="s">
        <v>109</v>
      </c>
      <c r="H37" t="s">
        <v>109</v>
      </c>
      <c r="I37" t="s">
        <v>109</v>
      </c>
      <c r="J37" t="s">
        <v>109</v>
      </c>
      <c r="K37" t="s">
        <v>109</v>
      </c>
      <c r="L37" t="s">
        <v>558</v>
      </c>
      <c r="M37" t="s">
        <v>569</v>
      </c>
      <c r="N37" t="s">
        <v>569</v>
      </c>
      <c r="O37"/>
    </row>
    <row r="38" spans="1:15" x14ac:dyDescent="0.25">
      <c r="A38" t="s">
        <v>91</v>
      </c>
      <c r="B38" t="s">
        <v>6</v>
      </c>
      <c r="C38">
        <v>2021</v>
      </c>
      <c r="D38">
        <v>6</v>
      </c>
      <c r="E38">
        <v>2</v>
      </c>
      <c r="F38" t="s">
        <v>126</v>
      </c>
      <c r="G38" t="s">
        <v>109</v>
      </c>
      <c r="H38" t="s">
        <v>109</v>
      </c>
      <c r="I38" t="s">
        <v>109</v>
      </c>
      <c r="J38" t="s">
        <v>109</v>
      </c>
      <c r="K38" t="s">
        <v>109</v>
      </c>
      <c r="L38" t="s">
        <v>558</v>
      </c>
      <c r="M38" s="3" t="s">
        <v>570</v>
      </c>
      <c r="N38" t="s">
        <v>570</v>
      </c>
      <c r="O38"/>
    </row>
    <row r="39" spans="1:15" x14ac:dyDescent="0.25">
      <c r="A39" t="s">
        <v>92</v>
      </c>
      <c r="B39" t="s">
        <v>6</v>
      </c>
      <c r="C39">
        <v>2021</v>
      </c>
      <c r="D39">
        <v>6</v>
      </c>
      <c r="E39">
        <v>2</v>
      </c>
      <c r="F39" t="s">
        <v>126</v>
      </c>
      <c r="G39" t="s">
        <v>109</v>
      </c>
      <c r="H39" t="s">
        <v>109</v>
      </c>
      <c r="I39" t="s">
        <v>126</v>
      </c>
      <c r="J39" t="s">
        <v>126</v>
      </c>
      <c r="K39" t="s">
        <v>109</v>
      </c>
      <c r="L39" t="s">
        <v>571</v>
      </c>
      <c r="M39"/>
      <c r="N39"/>
      <c r="O39"/>
    </row>
    <row r="40" spans="1:15" x14ac:dyDescent="0.25">
      <c r="A40" t="s">
        <v>94</v>
      </c>
      <c r="B40" t="s">
        <v>6</v>
      </c>
      <c r="C40">
        <v>2021</v>
      </c>
      <c r="D40">
        <v>6</v>
      </c>
      <c r="E40">
        <v>3</v>
      </c>
      <c r="F40" t="s">
        <v>126</v>
      </c>
      <c r="G40" t="s">
        <v>109</v>
      </c>
      <c r="H40" t="s">
        <v>109</v>
      </c>
      <c r="I40" t="s">
        <v>109</v>
      </c>
      <c r="J40" t="s">
        <v>109</v>
      </c>
      <c r="K40" t="s">
        <v>109</v>
      </c>
      <c r="L40" t="s">
        <v>558</v>
      </c>
      <c r="M40" t="s">
        <v>573</v>
      </c>
      <c r="N40" t="s">
        <v>573</v>
      </c>
      <c r="O40"/>
    </row>
    <row r="41" spans="1:15" x14ac:dyDescent="0.25">
      <c r="A41" t="s">
        <v>95</v>
      </c>
      <c r="B41" t="s">
        <v>6</v>
      </c>
      <c r="C41">
        <v>2021</v>
      </c>
      <c r="D41">
        <v>6</v>
      </c>
      <c r="E41">
        <v>3</v>
      </c>
      <c r="F41" t="s">
        <v>126</v>
      </c>
      <c r="G41" t="s">
        <v>109</v>
      </c>
      <c r="H41" t="s">
        <v>109</v>
      </c>
      <c r="I41" t="s">
        <v>109</v>
      </c>
      <c r="J41" t="s">
        <v>109</v>
      </c>
      <c r="K41" t="s">
        <v>109</v>
      </c>
      <c r="L41" t="s">
        <v>558</v>
      </c>
      <c r="M41" t="s">
        <v>574</v>
      </c>
      <c r="N41" t="s">
        <v>574</v>
      </c>
      <c r="O41"/>
    </row>
    <row r="42" spans="1:15" x14ac:dyDescent="0.25">
      <c r="A42" t="s">
        <v>96</v>
      </c>
      <c r="B42" t="s">
        <v>6</v>
      </c>
      <c r="C42">
        <v>2021</v>
      </c>
      <c r="D42">
        <v>6</v>
      </c>
      <c r="E42">
        <v>3</v>
      </c>
      <c r="F42" t="s">
        <v>126</v>
      </c>
      <c r="G42" t="s">
        <v>109</v>
      </c>
      <c r="H42" t="s">
        <v>109</v>
      </c>
      <c r="I42" t="s">
        <v>109</v>
      </c>
      <c r="J42" t="s">
        <v>109</v>
      </c>
      <c r="K42" t="s">
        <v>109</v>
      </c>
      <c r="L42" t="s">
        <v>576</v>
      </c>
      <c r="M42" t="s">
        <v>575</v>
      </c>
      <c r="N42" t="s">
        <v>575</v>
      </c>
      <c r="O42"/>
    </row>
    <row r="43" spans="1:15" x14ac:dyDescent="0.25">
      <c r="A43" t="s">
        <v>97</v>
      </c>
      <c r="B43" t="s">
        <v>6</v>
      </c>
      <c r="C43">
        <v>2021</v>
      </c>
      <c r="D43">
        <v>6</v>
      </c>
      <c r="E43">
        <v>3</v>
      </c>
      <c r="F43" t="s">
        <v>126</v>
      </c>
      <c r="G43" t="s">
        <v>109</v>
      </c>
      <c r="H43" t="s">
        <v>109</v>
      </c>
      <c r="I43" t="s">
        <v>109</v>
      </c>
      <c r="J43" t="s">
        <v>109</v>
      </c>
      <c r="K43" t="s">
        <v>109</v>
      </c>
      <c r="L43" t="s">
        <v>561</v>
      </c>
      <c r="M43" t="s">
        <v>577</v>
      </c>
      <c r="N43" t="s">
        <v>577</v>
      </c>
      <c r="O43"/>
    </row>
    <row r="44" spans="1:15" x14ac:dyDescent="0.25">
      <c r="A44" t="s">
        <v>98</v>
      </c>
      <c r="B44" t="s">
        <v>6</v>
      </c>
      <c r="C44">
        <v>2021</v>
      </c>
      <c r="D44">
        <v>6</v>
      </c>
      <c r="E44">
        <v>3</v>
      </c>
      <c r="F44" t="s">
        <v>126</v>
      </c>
      <c r="G44" t="s">
        <v>109</v>
      </c>
      <c r="H44" t="s">
        <v>109</v>
      </c>
      <c r="I44" t="s">
        <v>109</v>
      </c>
      <c r="J44" t="s">
        <v>109</v>
      </c>
      <c r="K44" t="s">
        <v>109</v>
      </c>
      <c r="L44" t="s">
        <v>561</v>
      </c>
      <c r="M44" t="s">
        <v>578</v>
      </c>
      <c r="N44" t="s">
        <v>578</v>
      </c>
      <c r="O44"/>
    </row>
    <row r="45" spans="1:15" x14ac:dyDescent="0.25">
      <c r="A45" t="s">
        <v>99</v>
      </c>
      <c r="B45" t="s">
        <v>6</v>
      </c>
      <c r="C45">
        <v>2021</v>
      </c>
      <c r="D45">
        <v>6</v>
      </c>
      <c r="E45">
        <v>3</v>
      </c>
      <c r="F45" t="s">
        <v>126</v>
      </c>
      <c r="G45" t="s">
        <v>109</v>
      </c>
      <c r="H45" t="s">
        <v>109</v>
      </c>
      <c r="I45" t="s">
        <v>109</v>
      </c>
      <c r="J45" t="s">
        <v>109</v>
      </c>
      <c r="K45" t="s">
        <v>109</v>
      </c>
      <c r="L45" t="s">
        <v>580</v>
      </c>
      <c r="M45" t="s">
        <v>579</v>
      </c>
      <c r="N45" t="s">
        <v>579</v>
      </c>
      <c r="O45"/>
    </row>
    <row r="46" spans="1:15" x14ac:dyDescent="0.25">
      <c r="A46" t="s">
        <v>100</v>
      </c>
      <c r="B46" t="s">
        <v>6</v>
      </c>
      <c r="C46">
        <v>2021</v>
      </c>
      <c r="D46">
        <v>6</v>
      </c>
      <c r="E46">
        <v>3</v>
      </c>
      <c r="F46" t="s">
        <v>126</v>
      </c>
      <c r="G46" t="s">
        <v>109</v>
      </c>
      <c r="H46" t="s">
        <v>109</v>
      </c>
      <c r="I46" t="s">
        <v>109</v>
      </c>
      <c r="J46" t="s">
        <v>109</v>
      </c>
      <c r="K46" t="s">
        <v>109</v>
      </c>
      <c r="L46" t="s">
        <v>558</v>
      </c>
      <c r="M46" t="s">
        <v>581</v>
      </c>
      <c r="N46"/>
      <c r="O46"/>
    </row>
    <row r="47" spans="1:15" x14ac:dyDescent="0.25">
      <c r="A47" s="23" t="s">
        <v>113</v>
      </c>
      <c r="B47" s="23" t="s">
        <v>8</v>
      </c>
      <c r="C47" s="23">
        <v>2021</v>
      </c>
      <c r="D47" s="23">
        <v>36</v>
      </c>
      <c r="E47" s="23">
        <v>1</v>
      </c>
      <c r="F47" s="23" t="s">
        <v>126</v>
      </c>
      <c r="G47" s="23" t="s">
        <v>126</v>
      </c>
      <c r="H47" s="23" t="s">
        <v>109</v>
      </c>
      <c r="I47" s="23" t="s">
        <v>109</v>
      </c>
      <c r="J47" s="23" t="s">
        <v>126</v>
      </c>
      <c r="K47" s="23" t="s">
        <v>126</v>
      </c>
      <c r="L47" s="23" t="s">
        <v>707</v>
      </c>
      <c r="M47"/>
      <c r="N47"/>
      <c r="O47"/>
    </row>
    <row r="48" spans="1:15" x14ac:dyDescent="0.25">
      <c r="A48" s="23" t="s">
        <v>115</v>
      </c>
      <c r="B48" s="23" t="s">
        <v>8</v>
      </c>
      <c r="C48" s="23">
        <v>2021</v>
      </c>
      <c r="D48" s="23">
        <v>36</v>
      </c>
      <c r="E48" s="23">
        <v>1</v>
      </c>
      <c r="F48" s="23" t="s">
        <v>126</v>
      </c>
      <c r="G48" s="23" t="s">
        <v>126</v>
      </c>
      <c r="H48" s="23" t="s">
        <v>109</v>
      </c>
      <c r="I48" s="23" t="s">
        <v>109</v>
      </c>
      <c r="J48" s="23" t="s">
        <v>126</v>
      </c>
      <c r="K48" s="23" t="s">
        <v>109</v>
      </c>
      <c r="L48" s="23" t="s">
        <v>709</v>
      </c>
      <c r="M48"/>
      <c r="N48"/>
      <c r="O48"/>
    </row>
    <row r="49" spans="1:15" x14ac:dyDescent="0.25">
      <c r="A49" s="23" t="s">
        <v>117</v>
      </c>
      <c r="B49" s="23" t="s">
        <v>8</v>
      </c>
      <c r="C49" s="23">
        <v>2021</v>
      </c>
      <c r="D49" s="23">
        <v>36</v>
      </c>
      <c r="E49" s="23">
        <v>1</v>
      </c>
      <c r="F49" s="23" t="s">
        <v>126</v>
      </c>
      <c r="G49" s="23" t="s">
        <v>126</v>
      </c>
      <c r="H49" s="23" t="s">
        <v>109</v>
      </c>
      <c r="I49" s="23" t="s">
        <v>109</v>
      </c>
      <c r="J49" s="23" t="s">
        <v>126</v>
      </c>
      <c r="K49" s="23" t="s">
        <v>126</v>
      </c>
      <c r="L49" s="23" t="s">
        <v>711</v>
      </c>
      <c r="M49"/>
      <c r="N49"/>
      <c r="O49"/>
    </row>
    <row r="50" spans="1:15" x14ac:dyDescent="0.25">
      <c r="A50" s="23" t="s">
        <v>118</v>
      </c>
      <c r="B50" s="23" t="s">
        <v>8</v>
      </c>
      <c r="C50" s="23">
        <v>2021</v>
      </c>
      <c r="D50" s="23">
        <v>36</v>
      </c>
      <c r="E50" s="23">
        <v>1</v>
      </c>
      <c r="F50" s="23" t="s">
        <v>126</v>
      </c>
      <c r="G50" s="23" t="s">
        <v>126</v>
      </c>
      <c r="H50" s="23" t="s">
        <v>109</v>
      </c>
      <c r="I50" s="23" t="s">
        <v>109</v>
      </c>
      <c r="J50" s="23" t="s">
        <v>126</v>
      </c>
      <c r="K50" s="23" t="s">
        <v>109</v>
      </c>
      <c r="L50" s="23" t="s">
        <v>712</v>
      </c>
      <c r="M50"/>
      <c r="N50"/>
      <c r="O50"/>
    </row>
    <row r="51" spans="1:15" x14ac:dyDescent="0.25">
      <c r="A51" s="23" t="s">
        <v>119</v>
      </c>
      <c r="B51" s="23" t="s">
        <v>8</v>
      </c>
      <c r="C51" s="23">
        <v>2021</v>
      </c>
      <c r="D51" s="23">
        <v>36</v>
      </c>
      <c r="E51" s="23">
        <v>1</v>
      </c>
      <c r="F51" s="23" t="s">
        <v>126</v>
      </c>
      <c r="G51" s="23" t="s">
        <v>126</v>
      </c>
      <c r="H51" s="23" t="s">
        <v>109</v>
      </c>
      <c r="I51" s="23" t="s">
        <v>109</v>
      </c>
      <c r="J51" s="23" t="s">
        <v>126</v>
      </c>
      <c r="K51" s="23" t="s">
        <v>126</v>
      </c>
      <c r="L51" s="23" t="s">
        <v>713</v>
      </c>
      <c r="M51"/>
      <c r="N51"/>
      <c r="O51"/>
    </row>
    <row r="52" spans="1:15" x14ac:dyDescent="0.25">
      <c r="A52" s="23" t="s">
        <v>120</v>
      </c>
      <c r="B52" s="23" t="s">
        <v>8</v>
      </c>
      <c r="C52" s="23">
        <v>2021</v>
      </c>
      <c r="D52" s="23">
        <v>36</v>
      </c>
      <c r="E52" s="23">
        <v>1</v>
      </c>
      <c r="F52" s="23" t="s">
        <v>126</v>
      </c>
      <c r="G52" s="23" t="s">
        <v>109</v>
      </c>
      <c r="H52" s="23" t="s">
        <v>109</v>
      </c>
      <c r="I52" s="23" t="s">
        <v>126</v>
      </c>
      <c r="J52" s="23" t="s">
        <v>126</v>
      </c>
      <c r="K52" s="23" t="s">
        <v>109</v>
      </c>
      <c r="L52" s="23" t="s">
        <v>714</v>
      </c>
      <c r="M52"/>
      <c r="N52"/>
      <c r="O52"/>
    </row>
    <row r="53" spans="1:15" x14ac:dyDescent="0.25">
      <c r="A53" s="23" t="s">
        <v>121</v>
      </c>
      <c r="B53" s="23" t="s">
        <v>8</v>
      </c>
      <c r="C53" s="23">
        <v>2021</v>
      </c>
      <c r="D53" s="23">
        <v>36</v>
      </c>
      <c r="E53" s="23">
        <v>1</v>
      </c>
      <c r="F53" s="23" t="s">
        <v>126</v>
      </c>
      <c r="G53" s="23" t="s">
        <v>126</v>
      </c>
      <c r="H53" s="23" t="s">
        <v>109</v>
      </c>
      <c r="I53" s="23" t="s">
        <v>109</v>
      </c>
      <c r="J53" s="23" t="s">
        <v>126</v>
      </c>
      <c r="K53" s="23" t="s">
        <v>126</v>
      </c>
      <c r="L53" s="23" t="s">
        <v>715</v>
      </c>
      <c r="M53"/>
      <c r="N53"/>
      <c r="O53"/>
    </row>
    <row r="54" spans="1:15" x14ac:dyDescent="0.25">
      <c r="A54" s="23" t="s">
        <v>122</v>
      </c>
      <c r="B54" s="23" t="s">
        <v>8</v>
      </c>
      <c r="C54" s="23">
        <v>2021</v>
      </c>
      <c r="D54" s="23">
        <v>36</v>
      </c>
      <c r="E54" s="23">
        <v>1</v>
      </c>
      <c r="F54" s="23" t="s">
        <v>126</v>
      </c>
      <c r="G54" s="23" t="s">
        <v>126</v>
      </c>
      <c r="H54" s="23" t="s">
        <v>109</v>
      </c>
      <c r="I54" s="23" t="s">
        <v>126</v>
      </c>
      <c r="J54" s="23" t="s">
        <v>126</v>
      </c>
      <c r="K54" s="23" t="s">
        <v>109</v>
      </c>
      <c r="L54" s="23" t="s">
        <v>716</v>
      </c>
      <c r="M54"/>
      <c r="N54"/>
      <c r="O54"/>
    </row>
    <row r="55" spans="1:15" x14ac:dyDescent="0.25">
      <c r="A55" s="23" t="s">
        <v>125</v>
      </c>
      <c r="B55" s="23" t="s">
        <v>8</v>
      </c>
      <c r="C55" s="23">
        <v>2021</v>
      </c>
      <c r="D55" s="23">
        <v>36</v>
      </c>
      <c r="E55" s="23">
        <v>1</v>
      </c>
      <c r="F55" s="23" t="s">
        <v>126</v>
      </c>
      <c r="G55" s="23" t="s">
        <v>126</v>
      </c>
      <c r="H55" s="23" t="s">
        <v>109</v>
      </c>
      <c r="I55" s="23" t="s">
        <v>209</v>
      </c>
      <c r="J55" s="23" t="s">
        <v>109</v>
      </c>
      <c r="K55" s="23" t="s">
        <v>109</v>
      </c>
      <c r="L55" s="23" t="s">
        <v>717</v>
      </c>
      <c r="M55"/>
      <c r="N55"/>
      <c r="O55"/>
    </row>
    <row r="56" spans="1:15" x14ac:dyDescent="0.25">
      <c r="A56" s="23" t="s">
        <v>127</v>
      </c>
      <c r="B56" s="23" t="s">
        <v>8</v>
      </c>
      <c r="C56" s="23">
        <v>2021</v>
      </c>
      <c r="D56" s="23">
        <v>36</v>
      </c>
      <c r="E56" s="23">
        <v>2</v>
      </c>
      <c r="F56" s="23" t="s">
        <v>126</v>
      </c>
      <c r="G56" s="23" t="s">
        <v>126</v>
      </c>
      <c r="H56" s="23" t="s">
        <v>109</v>
      </c>
      <c r="I56" s="23" t="s">
        <v>109</v>
      </c>
      <c r="J56" s="23" t="s">
        <v>126</v>
      </c>
      <c r="K56" s="23" t="s">
        <v>109</v>
      </c>
      <c r="L56" s="23" t="s">
        <v>718</v>
      </c>
      <c r="M56"/>
      <c r="N56"/>
      <c r="O56"/>
    </row>
    <row r="57" spans="1:15" x14ac:dyDescent="0.25">
      <c r="A57" t="s">
        <v>129</v>
      </c>
      <c r="B57" t="s">
        <v>8</v>
      </c>
      <c r="C57">
        <v>2021</v>
      </c>
      <c r="D57">
        <v>36</v>
      </c>
      <c r="E57">
        <v>2</v>
      </c>
      <c r="F57" s="23" t="s">
        <v>126</v>
      </c>
      <c r="G57" t="s">
        <v>126</v>
      </c>
      <c r="H57" s="23" t="s">
        <v>109</v>
      </c>
      <c r="I57" s="23" t="s">
        <v>109</v>
      </c>
      <c r="J57" s="23" t="s">
        <v>109</v>
      </c>
      <c r="K57" s="23" t="s">
        <v>109</v>
      </c>
      <c r="L57" s="23" t="s">
        <v>722</v>
      </c>
      <c r="M57" t="s">
        <v>721</v>
      </c>
      <c r="N57" t="s">
        <v>720</v>
      </c>
      <c r="O57"/>
    </row>
    <row r="58" spans="1:15" x14ac:dyDescent="0.25">
      <c r="A58" t="s">
        <v>130</v>
      </c>
      <c r="B58" t="s">
        <v>8</v>
      </c>
      <c r="C58">
        <v>2021</v>
      </c>
      <c r="D58">
        <v>36</v>
      </c>
      <c r="E58">
        <v>2</v>
      </c>
      <c r="F58" s="23" t="s">
        <v>126</v>
      </c>
      <c r="G58" t="s">
        <v>126</v>
      </c>
      <c r="H58" s="23" t="s">
        <v>109</v>
      </c>
      <c r="I58" s="23" t="s">
        <v>109</v>
      </c>
      <c r="J58" s="23" t="s">
        <v>126</v>
      </c>
      <c r="K58" s="23" t="s">
        <v>126</v>
      </c>
      <c r="L58" s="23" t="s">
        <v>724</v>
      </c>
      <c r="M58" t="s">
        <v>723</v>
      </c>
      <c r="N58"/>
      <c r="O58"/>
    </row>
    <row r="59" spans="1:15" x14ac:dyDescent="0.25">
      <c r="A59" t="s">
        <v>131</v>
      </c>
      <c r="B59" t="s">
        <v>8</v>
      </c>
      <c r="C59">
        <v>2021</v>
      </c>
      <c r="D59">
        <v>36</v>
      </c>
      <c r="E59">
        <v>2</v>
      </c>
      <c r="F59" s="23" t="s">
        <v>126</v>
      </c>
      <c r="G59" t="s">
        <v>126</v>
      </c>
      <c r="H59" s="23" t="s">
        <v>109</v>
      </c>
      <c r="I59" s="23" t="s">
        <v>126</v>
      </c>
      <c r="J59" s="23" t="s">
        <v>126</v>
      </c>
      <c r="K59" s="23" t="s">
        <v>109</v>
      </c>
      <c r="L59" s="23" t="s">
        <v>725</v>
      </c>
      <c r="M59"/>
      <c r="N59"/>
      <c r="O59"/>
    </row>
    <row r="60" spans="1:15" x14ac:dyDescent="0.25">
      <c r="A60" t="s">
        <v>133</v>
      </c>
      <c r="B60" t="s">
        <v>8</v>
      </c>
      <c r="C60">
        <v>2021</v>
      </c>
      <c r="D60">
        <v>36</v>
      </c>
      <c r="E60">
        <v>2</v>
      </c>
      <c r="F60" s="23" t="s">
        <v>126</v>
      </c>
      <c r="G60" t="s">
        <v>126</v>
      </c>
      <c r="H60" s="23" t="s">
        <v>109</v>
      </c>
      <c r="I60" s="23" t="s">
        <v>109</v>
      </c>
      <c r="J60" s="23" t="s">
        <v>126</v>
      </c>
      <c r="K60" s="23" t="s">
        <v>109</v>
      </c>
      <c r="L60" s="24" t="s">
        <v>728</v>
      </c>
      <c r="M60" t="s">
        <v>727</v>
      </c>
      <c r="N60"/>
      <c r="O60"/>
    </row>
    <row r="61" spans="1:15" x14ac:dyDescent="0.25">
      <c r="A61" t="s">
        <v>134</v>
      </c>
      <c r="B61" t="s">
        <v>8</v>
      </c>
      <c r="C61">
        <v>2021</v>
      </c>
      <c r="D61">
        <v>36</v>
      </c>
      <c r="E61">
        <v>2</v>
      </c>
      <c r="F61" s="23" t="s">
        <v>126</v>
      </c>
      <c r="G61" t="s">
        <v>126</v>
      </c>
      <c r="H61" s="23" t="s">
        <v>109</v>
      </c>
      <c r="I61" s="23" t="s">
        <v>109</v>
      </c>
      <c r="J61" s="23" t="s">
        <v>126</v>
      </c>
      <c r="K61" s="23" t="s">
        <v>109</v>
      </c>
      <c r="L61" s="24" t="s">
        <v>731</v>
      </c>
      <c r="M61" t="s">
        <v>730</v>
      </c>
      <c r="N61" t="s">
        <v>729</v>
      </c>
      <c r="O61"/>
    </row>
    <row r="62" spans="1:15" x14ac:dyDescent="0.25">
      <c r="A62" t="s">
        <v>138</v>
      </c>
      <c r="B62" t="s">
        <v>8</v>
      </c>
      <c r="C62">
        <v>2021</v>
      </c>
      <c r="D62">
        <v>36</v>
      </c>
      <c r="E62">
        <v>2</v>
      </c>
      <c r="F62" s="23" t="s">
        <v>126</v>
      </c>
      <c r="G62" t="s">
        <v>126</v>
      </c>
      <c r="H62" s="23" t="s">
        <v>109</v>
      </c>
      <c r="I62" s="23" t="s">
        <v>109</v>
      </c>
      <c r="J62" s="23" t="s">
        <v>126</v>
      </c>
      <c r="K62" s="23" t="s">
        <v>109</v>
      </c>
      <c r="L62" t="s">
        <v>734</v>
      </c>
      <c r="M62" t="s">
        <v>733</v>
      </c>
      <c r="N62"/>
      <c r="O62"/>
    </row>
    <row r="63" spans="1:15" x14ac:dyDescent="0.25">
      <c r="A63" t="s">
        <v>139</v>
      </c>
      <c r="B63" t="s">
        <v>8</v>
      </c>
      <c r="C63">
        <v>2021</v>
      </c>
      <c r="D63">
        <v>36</v>
      </c>
      <c r="E63">
        <v>2</v>
      </c>
      <c r="F63" s="23" t="s">
        <v>126</v>
      </c>
      <c r="G63" t="s">
        <v>126</v>
      </c>
      <c r="H63" s="23" t="s">
        <v>109</v>
      </c>
      <c r="I63" s="23" t="s">
        <v>109</v>
      </c>
      <c r="J63" s="23" t="s">
        <v>126</v>
      </c>
      <c r="K63" s="23" t="s">
        <v>109</v>
      </c>
      <c r="L63" s="23" t="s">
        <v>736</v>
      </c>
      <c r="M63" t="s">
        <v>735</v>
      </c>
      <c r="N63"/>
      <c r="O63"/>
    </row>
    <row r="64" spans="1:15" x14ac:dyDescent="0.25">
      <c r="A64" t="s">
        <v>140</v>
      </c>
      <c r="B64" t="s">
        <v>8</v>
      </c>
      <c r="C64">
        <v>2021</v>
      </c>
      <c r="D64">
        <v>36</v>
      </c>
      <c r="E64">
        <v>2</v>
      </c>
      <c r="F64" s="23" t="s">
        <v>126</v>
      </c>
      <c r="G64" t="s">
        <v>126</v>
      </c>
      <c r="H64" s="23" t="s">
        <v>109</v>
      </c>
      <c r="I64" s="23" t="s">
        <v>109</v>
      </c>
      <c r="J64" s="23" t="s">
        <v>126</v>
      </c>
      <c r="K64" s="23" t="s">
        <v>126</v>
      </c>
      <c r="L64" s="20" t="s">
        <v>737</v>
      </c>
      <c r="M64"/>
      <c r="N64"/>
      <c r="O64"/>
    </row>
    <row r="65" spans="1:15" x14ac:dyDescent="0.25">
      <c r="A65" t="s">
        <v>142</v>
      </c>
      <c r="B65" t="s">
        <v>8</v>
      </c>
      <c r="C65">
        <v>2021</v>
      </c>
      <c r="D65">
        <v>36</v>
      </c>
      <c r="E65">
        <v>2</v>
      </c>
      <c r="F65" s="23" t="s">
        <v>126</v>
      </c>
      <c r="G65" t="s">
        <v>126</v>
      </c>
      <c r="H65" s="23" t="s">
        <v>109</v>
      </c>
      <c r="I65" s="23" t="s">
        <v>109</v>
      </c>
      <c r="J65" s="23" t="s">
        <v>109</v>
      </c>
      <c r="K65" s="23" t="s">
        <v>109</v>
      </c>
      <c r="L65" s="23" t="s">
        <v>740</v>
      </c>
      <c r="M65" t="s">
        <v>739</v>
      </c>
      <c r="N65" t="s">
        <v>739</v>
      </c>
      <c r="O65"/>
    </row>
    <row r="66" spans="1:15" x14ac:dyDescent="0.25">
      <c r="A66" t="s">
        <v>144</v>
      </c>
      <c r="B66" t="s">
        <v>8</v>
      </c>
      <c r="C66">
        <v>2021</v>
      </c>
      <c r="D66">
        <v>36</v>
      </c>
      <c r="E66">
        <v>2</v>
      </c>
      <c r="F66" s="23" t="s">
        <v>126</v>
      </c>
      <c r="G66" t="s">
        <v>126</v>
      </c>
      <c r="H66" s="23" t="s">
        <v>109</v>
      </c>
      <c r="I66" s="23" t="s">
        <v>109</v>
      </c>
      <c r="J66" s="23" t="s">
        <v>126</v>
      </c>
      <c r="K66" s="23" t="s">
        <v>109</v>
      </c>
      <c r="L66" s="23" t="s">
        <v>742</v>
      </c>
      <c r="M66"/>
      <c r="N66"/>
      <c r="O66"/>
    </row>
    <row r="67" spans="1:15" x14ac:dyDescent="0.25">
      <c r="A67" t="s">
        <v>149</v>
      </c>
      <c r="B67" t="s">
        <v>8</v>
      </c>
      <c r="C67">
        <v>2021</v>
      </c>
      <c r="D67">
        <v>36</v>
      </c>
      <c r="E67">
        <v>3</v>
      </c>
      <c r="F67" s="23" t="s">
        <v>126</v>
      </c>
      <c r="G67" t="s">
        <v>126</v>
      </c>
      <c r="H67" s="23" t="s">
        <v>109</v>
      </c>
      <c r="I67" s="23" t="s">
        <v>126</v>
      </c>
      <c r="J67" s="23" t="s">
        <v>126</v>
      </c>
      <c r="K67" s="23" t="s">
        <v>109</v>
      </c>
      <c r="L67" s="23" t="s">
        <v>744</v>
      </c>
      <c r="M67"/>
      <c r="N67" t="s">
        <v>743</v>
      </c>
      <c r="O67"/>
    </row>
    <row r="68" spans="1:15" x14ac:dyDescent="0.25">
      <c r="A68" t="s">
        <v>150</v>
      </c>
      <c r="B68" t="s">
        <v>8</v>
      </c>
      <c r="C68">
        <v>2021</v>
      </c>
      <c r="D68">
        <v>36</v>
      </c>
      <c r="E68">
        <v>3</v>
      </c>
      <c r="F68" s="23" t="s">
        <v>126</v>
      </c>
      <c r="G68" t="s">
        <v>126</v>
      </c>
      <c r="H68" s="23" t="s">
        <v>109</v>
      </c>
      <c r="I68" s="23" t="s">
        <v>126</v>
      </c>
      <c r="J68" s="23" t="s">
        <v>126</v>
      </c>
      <c r="K68" s="23" t="s">
        <v>126</v>
      </c>
      <c r="L68" s="24" t="s">
        <v>745</v>
      </c>
      <c r="M68"/>
      <c r="N68"/>
      <c r="O68"/>
    </row>
    <row r="69" spans="1:15" x14ac:dyDescent="0.25">
      <c r="A69" t="s">
        <v>151</v>
      </c>
      <c r="B69" t="s">
        <v>8</v>
      </c>
      <c r="C69">
        <v>2021</v>
      </c>
      <c r="D69">
        <v>36</v>
      </c>
      <c r="E69">
        <v>3</v>
      </c>
      <c r="F69" s="23" t="s">
        <v>126</v>
      </c>
      <c r="G69" t="s">
        <v>126</v>
      </c>
      <c r="H69" s="23" t="s">
        <v>109</v>
      </c>
      <c r="I69" s="23" t="s">
        <v>109</v>
      </c>
      <c r="J69" s="23" t="s">
        <v>126</v>
      </c>
      <c r="K69" s="23" t="s">
        <v>109</v>
      </c>
      <c r="L69" s="23" t="s">
        <v>747</v>
      </c>
      <c r="M69"/>
      <c r="N69" t="s">
        <v>746</v>
      </c>
      <c r="O69"/>
    </row>
    <row r="70" spans="1:15" x14ac:dyDescent="0.25">
      <c r="A70" t="s">
        <v>152</v>
      </c>
      <c r="B70" t="s">
        <v>8</v>
      </c>
      <c r="C70">
        <v>2021</v>
      </c>
      <c r="D70">
        <v>36</v>
      </c>
      <c r="E70">
        <v>3</v>
      </c>
      <c r="F70" s="23" t="s">
        <v>126</v>
      </c>
      <c r="G70" t="s">
        <v>126</v>
      </c>
      <c r="H70" s="23" t="s">
        <v>109</v>
      </c>
      <c r="I70" s="23" t="s">
        <v>126</v>
      </c>
      <c r="J70" s="23" t="s">
        <v>126</v>
      </c>
      <c r="K70" s="23" t="s">
        <v>126</v>
      </c>
      <c r="L70" s="23" t="s">
        <v>748</v>
      </c>
      <c r="M70"/>
      <c r="N70"/>
      <c r="O70"/>
    </row>
    <row r="71" spans="1:15" x14ac:dyDescent="0.25">
      <c r="A71" t="s">
        <v>145</v>
      </c>
      <c r="B71" t="s">
        <v>8</v>
      </c>
      <c r="C71">
        <v>2021</v>
      </c>
      <c r="D71">
        <v>36</v>
      </c>
      <c r="E71">
        <v>3</v>
      </c>
      <c r="F71" s="23" t="s">
        <v>126</v>
      </c>
      <c r="G71" t="s">
        <v>126</v>
      </c>
      <c r="H71" s="23" t="s">
        <v>109</v>
      </c>
      <c r="I71" t="s">
        <v>109</v>
      </c>
      <c r="J71" t="s">
        <v>109</v>
      </c>
      <c r="K71" t="s">
        <v>109</v>
      </c>
      <c r="L71" t="s">
        <v>208</v>
      </c>
      <c r="M71" t="s">
        <v>146</v>
      </c>
      <c r="N71" t="s">
        <v>146</v>
      </c>
      <c r="O71"/>
    </row>
    <row r="72" spans="1:15" x14ac:dyDescent="0.25">
      <c r="A72" t="s">
        <v>153</v>
      </c>
      <c r="B72" t="s">
        <v>8</v>
      </c>
      <c r="C72">
        <v>2021</v>
      </c>
      <c r="D72">
        <v>36</v>
      </c>
      <c r="E72">
        <v>3</v>
      </c>
      <c r="F72" s="23" t="s">
        <v>126</v>
      </c>
      <c r="G72" t="s">
        <v>126</v>
      </c>
      <c r="H72" s="23" t="s">
        <v>109</v>
      </c>
      <c r="I72" s="23" t="s">
        <v>109</v>
      </c>
      <c r="J72" s="23" t="s">
        <v>126</v>
      </c>
      <c r="K72" s="23" t="s">
        <v>109</v>
      </c>
      <c r="L72" s="24" t="s">
        <v>750</v>
      </c>
      <c r="M72" t="s">
        <v>749</v>
      </c>
      <c r="N72"/>
      <c r="O72"/>
    </row>
    <row r="73" spans="1:15" x14ac:dyDescent="0.25">
      <c r="A73" t="s">
        <v>154</v>
      </c>
      <c r="B73" t="s">
        <v>8</v>
      </c>
      <c r="C73">
        <v>2021</v>
      </c>
      <c r="D73">
        <v>36</v>
      </c>
      <c r="E73">
        <v>3</v>
      </c>
      <c r="F73" s="23" t="s">
        <v>126</v>
      </c>
      <c r="G73" t="s">
        <v>126</v>
      </c>
      <c r="H73" s="23" t="s">
        <v>109</v>
      </c>
      <c r="I73" s="23" t="s">
        <v>126</v>
      </c>
      <c r="J73" s="23" t="s">
        <v>126</v>
      </c>
      <c r="K73" s="23" t="s">
        <v>126</v>
      </c>
      <c r="L73" s="20" t="s">
        <v>751</v>
      </c>
      <c r="M73"/>
      <c r="N73"/>
      <c r="O73"/>
    </row>
    <row r="74" spans="1:15" x14ac:dyDescent="0.25">
      <c r="A74" t="s">
        <v>156</v>
      </c>
      <c r="B74" t="s">
        <v>8</v>
      </c>
      <c r="C74">
        <v>2021</v>
      </c>
      <c r="D74">
        <v>36</v>
      </c>
      <c r="E74">
        <v>3</v>
      </c>
      <c r="F74" s="23" t="s">
        <v>126</v>
      </c>
      <c r="G74" t="s">
        <v>126</v>
      </c>
      <c r="H74" s="23" t="s">
        <v>109</v>
      </c>
      <c r="I74" s="23" t="s">
        <v>109</v>
      </c>
      <c r="J74" s="23" t="s">
        <v>126</v>
      </c>
      <c r="K74" s="23" t="s">
        <v>126</v>
      </c>
      <c r="L74" t="s">
        <v>753</v>
      </c>
      <c r="M74" t="s">
        <v>752</v>
      </c>
      <c r="N74"/>
      <c r="O74"/>
    </row>
    <row r="75" spans="1:15" x14ac:dyDescent="0.25">
      <c r="A75" t="s">
        <v>158</v>
      </c>
      <c r="B75" t="s">
        <v>8</v>
      </c>
      <c r="C75">
        <v>2021</v>
      </c>
      <c r="D75">
        <v>36</v>
      </c>
      <c r="E75">
        <v>3</v>
      </c>
      <c r="F75" s="23" t="s">
        <v>126</v>
      </c>
      <c r="G75" t="s">
        <v>126</v>
      </c>
      <c r="H75" s="23" t="s">
        <v>109</v>
      </c>
      <c r="I75" s="23" t="s">
        <v>109</v>
      </c>
      <c r="J75" s="23" t="s">
        <v>126</v>
      </c>
      <c r="K75" s="23" t="s">
        <v>109</v>
      </c>
      <c r="L75" t="s">
        <v>754</v>
      </c>
      <c r="M75"/>
      <c r="N75"/>
      <c r="O75"/>
    </row>
    <row r="76" spans="1:15" x14ac:dyDescent="0.25">
      <c r="A76" t="s">
        <v>159</v>
      </c>
      <c r="B76" t="s">
        <v>8</v>
      </c>
      <c r="C76">
        <v>2021</v>
      </c>
      <c r="D76">
        <v>36</v>
      </c>
      <c r="E76">
        <v>3</v>
      </c>
      <c r="F76" s="23" t="s">
        <v>126</v>
      </c>
      <c r="G76" t="s">
        <v>126</v>
      </c>
      <c r="H76" s="23" t="s">
        <v>109</v>
      </c>
      <c r="I76" s="23" t="s">
        <v>109</v>
      </c>
      <c r="J76" s="23" t="s">
        <v>126</v>
      </c>
      <c r="K76" s="23" t="s">
        <v>126</v>
      </c>
      <c r="L76" s="23" t="s">
        <v>755</v>
      </c>
      <c r="M76"/>
      <c r="N76"/>
      <c r="O76"/>
    </row>
    <row r="77" spans="1:15" x14ac:dyDescent="0.25">
      <c r="A77" t="s">
        <v>160</v>
      </c>
      <c r="B77" t="s">
        <v>8</v>
      </c>
      <c r="C77">
        <v>2021</v>
      </c>
      <c r="D77">
        <v>36</v>
      </c>
      <c r="E77">
        <v>3</v>
      </c>
      <c r="F77" s="23" t="s">
        <v>126</v>
      </c>
      <c r="G77" t="s">
        <v>126</v>
      </c>
      <c r="H77" s="23" t="s">
        <v>109</v>
      </c>
      <c r="I77" s="23" t="s">
        <v>109</v>
      </c>
      <c r="J77" s="23" t="s">
        <v>126</v>
      </c>
      <c r="K77" s="23" t="s">
        <v>109</v>
      </c>
      <c r="L77" s="23" t="s">
        <v>758</v>
      </c>
      <c r="M77" t="s">
        <v>757</v>
      </c>
      <c r="N77" t="s">
        <v>756</v>
      </c>
      <c r="O77"/>
    </row>
    <row r="78" spans="1:15" x14ac:dyDescent="0.25">
      <c r="A78" t="s">
        <v>161</v>
      </c>
      <c r="B78" t="s">
        <v>8</v>
      </c>
      <c r="C78">
        <v>2021</v>
      </c>
      <c r="D78">
        <v>36</v>
      </c>
      <c r="E78">
        <v>3</v>
      </c>
      <c r="F78" s="23" t="s">
        <v>126</v>
      </c>
      <c r="G78" t="s">
        <v>126</v>
      </c>
      <c r="H78" s="23" t="s">
        <v>109</v>
      </c>
      <c r="I78" s="23" t="s">
        <v>109</v>
      </c>
      <c r="J78" s="23" t="s">
        <v>126</v>
      </c>
      <c r="K78" s="23" t="s">
        <v>109</v>
      </c>
      <c r="L78" s="25" t="s">
        <v>760</v>
      </c>
      <c r="M78" t="s">
        <v>759</v>
      </c>
      <c r="N78"/>
      <c r="O78"/>
    </row>
    <row r="79" spans="1:15" x14ac:dyDescent="0.25">
      <c r="A79" t="s">
        <v>162</v>
      </c>
      <c r="B79" t="s">
        <v>8</v>
      </c>
      <c r="C79">
        <v>2021</v>
      </c>
      <c r="D79">
        <v>36</v>
      </c>
      <c r="E79">
        <v>3</v>
      </c>
      <c r="F79" s="23" t="s">
        <v>126</v>
      </c>
      <c r="G79" t="s">
        <v>109</v>
      </c>
      <c r="H79" s="23" t="s">
        <v>109</v>
      </c>
      <c r="I79" s="23" t="s">
        <v>109</v>
      </c>
      <c r="J79" s="23" t="s">
        <v>109</v>
      </c>
      <c r="K79" s="23" t="s">
        <v>109</v>
      </c>
      <c r="L79" s="26" t="s">
        <v>763</v>
      </c>
      <c r="M79" t="s">
        <v>762</v>
      </c>
      <c r="N79" t="s">
        <v>761</v>
      </c>
      <c r="O79"/>
    </row>
    <row r="80" spans="1:15" x14ac:dyDescent="0.25">
      <c r="A80" t="s">
        <v>165</v>
      </c>
      <c r="B80" t="s">
        <v>8</v>
      </c>
      <c r="C80">
        <v>2021</v>
      </c>
      <c r="D80">
        <v>36</v>
      </c>
      <c r="E80">
        <v>4</v>
      </c>
      <c r="F80" s="23" t="s">
        <v>126</v>
      </c>
      <c r="G80" t="s">
        <v>126</v>
      </c>
      <c r="H80" s="23" t="s">
        <v>109</v>
      </c>
      <c r="I80" s="23" t="s">
        <v>109</v>
      </c>
      <c r="J80" s="23" t="s">
        <v>126</v>
      </c>
      <c r="K80" s="23" t="s">
        <v>109</v>
      </c>
      <c r="L80" s="23" t="s">
        <v>767</v>
      </c>
      <c r="M80" t="s">
        <v>766</v>
      </c>
      <c r="N80"/>
      <c r="O80"/>
    </row>
    <row r="81" spans="1:15" x14ac:dyDescent="0.25">
      <c r="A81" t="s">
        <v>166</v>
      </c>
      <c r="B81" t="s">
        <v>8</v>
      </c>
      <c r="C81">
        <v>2021</v>
      </c>
      <c r="D81">
        <v>36</v>
      </c>
      <c r="E81">
        <v>4</v>
      </c>
      <c r="F81" s="23" t="s">
        <v>126</v>
      </c>
      <c r="G81" t="s">
        <v>126</v>
      </c>
      <c r="H81" s="23" t="s">
        <v>109</v>
      </c>
      <c r="I81" s="23" t="s">
        <v>126</v>
      </c>
      <c r="J81" s="23" t="s">
        <v>126</v>
      </c>
      <c r="K81" s="23" t="s">
        <v>109</v>
      </c>
      <c r="L81" s="23" t="s">
        <v>768</v>
      </c>
      <c r="M81"/>
      <c r="N81"/>
      <c r="O81"/>
    </row>
    <row r="82" spans="1:15" x14ac:dyDescent="0.25">
      <c r="A82" t="s">
        <v>167</v>
      </c>
      <c r="B82" t="s">
        <v>8</v>
      </c>
      <c r="C82">
        <v>2021</v>
      </c>
      <c r="D82">
        <v>36</v>
      </c>
      <c r="E82">
        <v>4</v>
      </c>
      <c r="F82" s="23" t="s">
        <v>126</v>
      </c>
      <c r="G82" t="s">
        <v>126</v>
      </c>
      <c r="H82" s="23" t="s">
        <v>109</v>
      </c>
      <c r="I82" s="23" t="s">
        <v>126</v>
      </c>
      <c r="J82" s="23" t="s">
        <v>126</v>
      </c>
      <c r="K82" s="23" t="s">
        <v>126</v>
      </c>
      <c r="L82" s="23" t="s">
        <v>769</v>
      </c>
      <c r="M82"/>
      <c r="N82"/>
      <c r="O82"/>
    </row>
    <row r="83" spans="1:15" x14ac:dyDescent="0.25">
      <c r="A83" t="s">
        <v>168</v>
      </c>
      <c r="B83" t="s">
        <v>8</v>
      </c>
      <c r="C83">
        <v>2021</v>
      </c>
      <c r="D83">
        <v>36</v>
      </c>
      <c r="E83">
        <v>4</v>
      </c>
      <c r="F83" s="23" t="s">
        <v>126</v>
      </c>
      <c r="G83" t="s">
        <v>126</v>
      </c>
      <c r="H83" s="23" t="s">
        <v>109</v>
      </c>
      <c r="I83" s="23" t="s">
        <v>109</v>
      </c>
      <c r="J83" s="23" t="s">
        <v>126</v>
      </c>
      <c r="K83" s="23" t="s">
        <v>126</v>
      </c>
      <c r="L83" s="23" t="s">
        <v>771</v>
      </c>
      <c r="M83" t="s">
        <v>770</v>
      </c>
      <c r="N83"/>
      <c r="O83"/>
    </row>
    <row r="84" spans="1:15" x14ac:dyDescent="0.25">
      <c r="A84" t="s">
        <v>169</v>
      </c>
      <c r="B84" t="s">
        <v>8</v>
      </c>
      <c r="C84">
        <v>2021</v>
      </c>
      <c r="D84">
        <v>36</v>
      </c>
      <c r="E84">
        <v>4</v>
      </c>
      <c r="F84" s="23" t="s">
        <v>126</v>
      </c>
      <c r="G84" t="s">
        <v>126</v>
      </c>
      <c r="H84" s="23" t="s">
        <v>109</v>
      </c>
      <c r="I84" s="23" t="s">
        <v>126</v>
      </c>
      <c r="J84" s="23" t="s">
        <v>126</v>
      </c>
      <c r="K84" s="23" t="s">
        <v>109</v>
      </c>
      <c r="L84" s="27" t="s">
        <v>772</v>
      </c>
      <c r="M84"/>
      <c r="N84"/>
      <c r="O84"/>
    </row>
    <row r="85" spans="1:15" x14ac:dyDescent="0.25">
      <c r="A85" t="s">
        <v>170</v>
      </c>
      <c r="B85" t="s">
        <v>8</v>
      </c>
      <c r="C85">
        <v>2021</v>
      </c>
      <c r="D85">
        <v>36</v>
      </c>
      <c r="E85">
        <v>4</v>
      </c>
      <c r="F85" s="23" t="s">
        <v>126</v>
      </c>
      <c r="G85" t="s">
        <v>126</v>
      </c>
      <c r="H85" s="23" t="s">
        <v>109</v>
      </c>
      <c r="I85" s="23" t="s">
        <v>109</v>
      </c>
      <c r="J85" s="23" t="s">
        <v>126</v>
      </c>
      <c r="K85" s="23" t="s">
        <v>109</v>
      </c>
      <c r="L85" s="23" t="s">
        <v>774</v>
      </c>
      <c r="M85" t="s">
        <v>773</v>
      </c>
      <c r="N85"/>
      <c r="O85"/>
    </row>
    <row r="86" spans="1:15" x14ac:dyDescent="0.25">
      <c r="A86" t="s">
        <v>171</v>
      </c>
      <c r="B86" t="s">
        <v>8</v>
      </c>
      <c r="C86">
        <v>2021</v>
      </c>
      <c r="D86">
        <v>36</v>
      </c>
      <c r="E86">
        <v>4</v>
      </c>
      <c r="F86" s="23" t="s">
        <v>126</v>
      </c>
      <c r="G86" t="s">
        <v>126</v>
      </c>
      <c r="H86" s="23" t="s">
        <v>109</v>
      </c>
      <c r="I86" s="23" t="s">
        <v>109</v>
      </c>
      <c r="J86" s="23" t="s">
        <v>109</v>
      </c>
      <c r="K86" s="23" t="s">
        <v>109</v>
      </c>
      <c r="L86" s="23" t="s">
        <v>777</v>
      </c>
      <c r="M86" t="s">
        <v>776</v>
      </c>
      <c r="N86" s="3" t="s">
        <v>775</v>
      </c>
      <c r="O86"/>
    </row>
    <row r="87" spans="1:15" x14ac:dyDescent="0.25">
      <c r="A87" t="s">
        <v>175</v>
      </c>
      <c r="B87" t="s">
        <v>8</v>
      </c>
      <c r="C87">
        <v>2021</v>
      </c>
      <c r="D87">
        <v>36</v>
      </c>
      <c r="E87">
        <v>4</v>
      </c>
      <c r="F87" s="23" t="s">
        <v>126</v>
      </c>
      <c r="G87" t="s">
        <v>126</v>
      </c>
      <c r="H87" s="23" t="s">
        <v>109</v>
      </c>
      <c r="I87" s="23" t="s">
        <v>126</v>
      </c>
      <c r="J87" s="23" t="s">
        <v>126</v>
      </c>
      <c r="K87" s="23" t="s">
        <v>109</v>
      </c>
      <c r="L87" s="23" t="s">
        <v>781</v>
      </c>
      <c r="M87"/>
      <c r="N87"/>
      <c r="O87"/>
    </row>
    <row r="88" spans="1:15" x14ac:dyDescent="0.25">
      <c r="A88" t="s">
        <v>176</v>
      </c>
      <c r="B88" t="s">
        <v>8</v>
      </c>
      <c r="C88">
        <v>2021</v>
      </c>
      <c r="D88">
        <v>36</v>
      </c>
      <c r="E88">
        <v>4</v>
      </c>
      <c r="F88" s="23" t="s">
        <v>126</v>
      </c>
      <c r="G88" t="s">
        <v>126</v>
      </c>
      <c r="H88" s="23" t="s">
        <v>109</v>
      </c>
      <c r="I88" t="s">
        <v>109</v>
      </c>
      <c r="J88" t="s">
        <v>109</v>
      </c>
      <c r="K88" t="s">
        <v>126</v>
      </c>
      <c r="L88" t="s">
        <v>782</v>
      </c>
      <c r="M88"/>
      <c r="N88"/>
      <c r="O88"/>
    </row>
    <row r="89" spans="1:15" x14ac:dyDescent="0.25">
      <c r="A89" t="s">
        <v>180</v>
      </c>
      <c r="B89" t="s">
        <v>8</v>
      </c>
      <c r="C89">
        <v>2021</v>
      </c>
      <c r="D89">
        <v>36</v>
      </c>
      <c r="E89">
        <v>4</v>
      </c>
      <c r="F89" s="23" t="s">
        <v>126</v>
      </c>
      <c r="G89" t="s">
        <v>126</v>
      </c>
      <c r="H89" s="23" t="s">
        <v>109</v>
      </c>
      <c r="I89" s="23" t="s">
        <v>126</v>
      </c>
      <c r="J89" s="23" t="s">
        <v>126</v>
      </c>
      <c r="K89" s="23" t="s">
        <v>109</v>
      </c>
      <c r="L89" s="23" t="s">
        <v>784</v>
      </c>
      <c r="M89"/>
      <c r="N89"/>
      <c r="O89"/>
    </row>
    <row r="90" spans="1:15" x14ac:dyDescent="0.25">
      <c r="A90" t="s">
        <v>181</v>
      </c>
      <c r="B90" t="s">
        <v>8</v>
      </c>
      <c r="C90">
        <v>2021</v>
      </c>
      <c r="D90">
        <v>36</v>
      </c>
      <c r="E90">
        <v>4</v>
      </c>
      <c r="F90" s="23" t="s">
        <v>126</v>
      </c>
      <c r="G90" t="s">
        <v>126</v>
      </c>
      <c r="H90" s="23" t="s">
        <v>109</v>
      </c>
      <c r="I90" s="23" t="s">
        <v>126</v>
      </c>
      <c r="J90" s="23" t="s">
        <v>126</v>
      </c>
      <c r="K90" s="23" t="s">
        <v>109</v>
      </c>
      <c r="L90" s="23" t="s">
        <v>785</v>
      </c>
      <c r="M90"/>
      <c r="N90"/>
      <c r="O90"/>
    </row>
    <row r="91" spans="1:15" x14ac:dyDescent="0.25">
      <c r="A91" t="s">
        <v>182</v>
      </c>
      <c r="B91" t="s">
        <v>8</v>
      </c>
      <c r="C91">
        <v>2021</v>
      </c>
      <c r="D91">
        <v>36</v>
      </c>
      <c r="E91">
        <v>4</v>
      </c>
      <c r="F91" s="23" t="s">
        <v>126</v>
      </c>
      <c r="G91" t="s">
        <v>126</v>
      </c>
      <c r="H91" s="23" t="s">
        <v>109</v>
      </c>
      <c r="I91" s="23" t="s">
        <v>126</v>
      </c>
      <c r="J91" s="23" t="s">
        <v>109</v>
      </c>
      <c r="K91" s="23" t="s">
        <v>109</v>
      </c>
      <c r="L91" s="28" t="s">
        <v>787</v>
      </c>
      <c r="M91" t="s">
        <v>786</v>
      </c>
      <c r="N91" t="s">
        <v>786</v>
      </c>
      <c r="O91"/>
    </row>
    <row r="92" spans="1:15" x14ac:dyDescent="0.25">
      <c r="A92" t="s">
        <v>184</v>
      </c>
      <c r="B92" t="s">
        <v>8</v>
      </c>
      <c r="C92">
        <v>2021</v>
      </c>
      <c r="D92">
        <v>36</v>
      </c>
      <c r="E92" t="s">
        <v>183</v>
      </c>
      <c r="F92" s="23" t="s">
        <v>126</v>
      </c>
      <c r="G92" t="s">
        <v>109</v>
      </c>
      <c r="H92" s="23" t="s">
        <v>109</v>
      </c>
      <c r="I92" s="23" t="s">
        <v>109</v>
      </c>
      <c r="J92" s="23" t="s">
        <v>109</v>
      </c>
      <c r="K92" s="23" t="s">
        <v>109</v>
      </c>
      <c r="L92" s="23" t="s">
        <v>812</v>
      </c>
      <c r="M92" t="s">
        <v>810</v>
      </c>
      <c r="N92" t="s">
        <v>811</v>
      </c>
      <c r="O92"/>
    </row>
    <row r="93" spans="1:15" x14ac:dyDescent="0.25">
      <c r="A93" t="s">
        <v>794</v>
      </c>
      <c r="B93" t="s">
        <v>8</v>
      </c>
      <c r="C93">
        <v>2021</v>
      </c>
      <c r="D93">
        <v>36</v>
      </c>
      <c r="E93" t="s">
        <v>183</v>
      </c>
      <c r="F93" s="23" t="s">
        <v>126</v>
      </c>
      <c r="G93" t="s">
        <v>109</v>
      </c>
      <c r="H93" s="23" t="s">
        <v>109</v>
      </c>
      <c r="I93" s="23" t="s">
        <v>109</v>
      </c>
      <c r="J93" s="23" t="s">
        <v>109</v>
      </c>
      <c r="K93" s="23" t="s">
        <v>109</v>
      </c>
      <c r="L93" s="23" t="s">
        <v>815</v>
      </c>
      <c r="M93" t="s">
        <v>814</v>
      </c>
      <c r="N93" t="s">
        <v>814</v>
      </c>
      <c r="O93"/>
    </row>
    <row r="94" spans="1:15" x14ac:dyDescent="0.25">
      <c r="A94" t="s">
        <v>196</v>
      </c>
      <c r="B94" t="s">
        <v>8</v>
      </c>
      <c r="C94">
        <v>2021</v>
      </c>
      <c r="D94">
        <v>36</v>
      </c>
      <c r="E94" t="s">
        <v>183</v>
      </c>
      <c r="F94" s="23" t="s">
        <v>126</v>
      </c>
      <c r="G94" t="s">
        <v>109</v>
      </c>
      <c r="H94" s="23" t="s">
        <v>109</v>
      </c>
      <c r="I94" s="23" t="s">
        <v>109</v>
      </c>
      <c r="J94" s="23" t="s">
        <v>109</v>
      </c>
      <c r="K94" s="23" t="s">
        <v>109</v>
      </c>
      <c r="L94" s="23" t="s">
        <v>825</v>
      </c>
      <c r="M94" t="s">
        <v>823</v>
      </c>
      <c r="N94" t="s">
        <v>824</v>
      </c>
      <c r="O94"/>
    </row>
    <row r="95" spans="1:15" x14ac:dyDescent="0.25">
      <c r="A95" s="30" t="s">
        <v>809</v>
      </c>
      <c r="B95" t="s">
        <v>8</v>
      </c>
      <c r="C95">
        <v>2021</v>
      </c>
      <c r="D95">
        <v>36</v>
      </c>
      <c r="E95" t="s">
        <v>198</v>
      </c>
      <c r="F95" s="23" t="s">
        <v>126</v>
      </c>
      <c r="G95" t="s">
        <v>109</v>
      </c>
      <c r="H95" s="23" t="s">
        <v>109</v>
      </c>
      <c r="I95" s="23" t="s">
        <v>126</v>
      </c>
      <c r="J95" s="23" t="s">
        <v>126</v>
      </c>
      <c r="K95" s="23" t="s">
        <v>109</v>
      </c>
      <c r="L95" s="23" t="s">
        <v>827</v>
      </c>
      <c r="M95"/>
      <c r="N95" t="s">
        <v>826</v>
      </c>
      <c r="O95"/>
    </row>
    <row r="96" spans="1:15" x14ac:dyDescent="0.25">
      <c r="A96" s="30" t="s">
        <v>808</v>
      </c>
      <c r="B96" t="s">
        <v>8</v>
      </c>
      <c r="C96">
        <v>2021</v>
      </c>
      <c r="D96">
        <v>36</v>
      </c>
      <c r="E96" t="s">
        <v>198</v>
      </c>
      <c r="F96" s="23" t="s">
        <v>126</v>
      </c>
      <c r="G96" t="s">
        <v>109</v>
      </c>
      <c r="H96" s="23" t="s">
        <v>109</v>
      </c>
      <c r="I96" s="23" t="s">
        <v>109</v>
      </c>
      <c r="J96" s="23" t="s">
        <v>109</v>
      </c>
      <c r="K96" s="23" t="s">
        <v>109</v>
      </c>
      <c r="L96" s="23" t="s">
        <v>830</v>
      </c>
      <c r="M96" t="s">
        <v>828</v>
      </c>
      <c r="N96" t="s">
        <v>829</v>
      </c>
      <c r="O96"/>
    </row>
    <row r="97" spans="1:15" x14ac:dyDescent="0.25">
      <c r="A97" t="s">
        <v>797</v>
      </c>
      <c r="B97" t="s">
        <v>8</v>
      </c>
      <c r="C97">
        <v>2021</v>
      </c>
      <c r="D97">
        <v>36</v>
      </c>
      <c r="E97" t="s">
        <v>198</v>
      </c>
      <c r="F97" s="23" t="s">
        <v>126</v>
      </c>
      <c r="G97" t="s">
        <v>109</v>
      </c>
      <c r="H97" s="23" t="s">
        <v>109</v>
      </c>
      <c r="I97" s="23" t="s">
        <v>126</v>
      </c>
      <c r="J97" s="23" t="s">
        <v>126</v>
      </c>
      <c r="K97" s="23" t="s">
        <v>109</v>
      </c>
      <c r="L97" s="32" t="s">
        <v>834</v>
      </c>
      <c r="M97"/>
      <c r="N97"/>
      <c r="O97"/>
    </row>
    <row r="98" spans="1:15" x14ac:dyDescent="0.25">
      <c r="A98" t="s">
        <v>202</v>
      </c>
      <c r="B98" t="s">
        <v>8</v>
      </c>
      <c r="C98">
        <v>2021</v>
      </c>
      <c r="D98">
        <v>36</v>
      </c>
      <c r="E98" t="s">
        <v>198</v>
      </c>
      <c r="F98" t="s">
        <v>126</v>
      </c>
      <c r="G98" t="s">
        <v>109</v>
      </c>
      <c r="H98" t="s">
        <v>109</v>
      </c>
      <c r="I98" t="s">
        <v>109</v>
      </c>
      <c r="J98" s="23" t="s">
        <v>126</v>
      </c>
      <c r="K98" s="23" t="s">
        <v>109</v>
      </c>
      <c r="L98" t="s">
        <v>793</v>
      </c>
      <c r="M98" t="s">
        <v>792</v>
      </c>
      <c r="N98"/>
      <c r="O98"/>
    </row>
    <row r="99" spans="1:15" x14ac:dyDescent="0.25">
      <c r="A99" t="s">
        <v>203</v>
      </c>
      <c r="B99" t="s">
        <v>8</v>
      </c>
      <c r="C99">
        <v>2021</v>
      </c>
      <c r="D99">
        <v>36</v>
      </c>
      <c r="E99" t="s">
        <v>198</v>
      </c>
      <c r="F99" t="s">
        <v>126</v>
      </c>
      <c r="G99" t="s">
        <v>109</v>
      </c>
      <c r="H99" s="23" t="s">
        <v>109</v>
      </c>
      <c r="I99" s="23" t="s">
        <v>126</v>
      </c>
      <c r="J99" s="23" t="s">
        <v>126</v>
      </c>
      <c r="K99" s="23" t="s">
        <v>109</v>
      </c>
      <c r="L99" s="23" t="s">
        <v>837</v>
      </c>
      <c r="M99"/>
      <c r="N99"/>
      <c r="O99"/>
    </row>
    <row r="100" spans="1:15" x14ac:dyDescent="0.25">
      <c r="A100" t="s">
        <v>799</v>
      </c>
      <c r="B100" t="s">
        <v>8</v>
      </c>
      <c r="C100">
        <v>2021</v>
      </c>
      <c r="D100">
        <v>36</v>
      </c>
      <c r="E100" t="s">
        <v>198</v>
      </c>
      <c r="F100" t="s">
        <v>126</v>
      </c>
      <c r="G100" t="s">
        <v>109</v>
      </c>
      <c r="H100" s="23" t="s">
        <v>109</v>
      </c>
      <c r="I100" s="23" t="s">
        <v>109</v>
      </c>
      <c r="J100" s="23" t="s">
        <v>126</v>
      </c>
      <c r="K100" s="23" t="s">
        <v>126</v>
      </c>
      <c r="L100" s="23" t="s">
        <v>838</v>
      </c>
      <c r="M100"/>
      <c r="N100"/>
      <c r="O100"/>
    </row>
    <row r="101" spans="1:15" x14ac:dyDescent="0.25">
      <c r="A101" t="s">
        <v>798</v>
      </c>
      <c r="B101" t="s">
        <v>8</v>
      </c>
      <c r="C101">
        <v>2021</v>
      </c>
      <c r="D101">
        <v>36</v>
      </c>
      <c r="E101" t="s">
        <v>198</v>
      </c>
      <c r="F101" t="s">
        <v>126</v>
      </c>
      <c r="G101" t="s">
        <v>109</v>
      </c>
      <c r="H101" s="23" t="s">
        <v>109</v>
      </c>
      <c r="I101" s="23" t="s">
        <v>109</v>
      </c>
      <c r="J101" s="23" t="s">
        <v>126</v>
      </c>
      <c r="K101" s="23" t="s">
        <v>126</v>
      </c>
      <c r="L101" s="23" t="s">
        <v>841</v>
      </c>
      <c r="M101"/>
      <c r="N101"/>
      <c r="O101"/>
    </row>
    <row r="102" spans="1:15" x14ac:dyDescent="0.25">
      <c r="A102" t="s">
        <v>206</v>
      </c>
      <c r="B102" t="s">
        <v>8</v>
      </c>
      <c r="C102">
        <v>2021</v>
      </c>
      <c r="D102">
        <v>36</v>
      </c>
      <c r="E102" t="s">
        <v>198</v>
      </c>
      <c r="F102" t="s">
        <v>126</v>
      </c>
      <c r="G102" t="s">
        <v>109</v>
      </c>
      <c r="H102" s="23" t="s">
        <v>109</v>
      </c>
      <c r="I102" s="23" t="s">
        <v>126</v>
      </c>
      <c r="J102" s="23" t="s">
        <v>126</v>
      </c>
      <c r="K102" s="23" t="s">
        <v>126</v>
      </c>
      <c r="L102" s="23" t="s">
        <v>844</v>
      </c>
      <c r="M102"/>
      <c r="N102"/>
      <c r="O102"/>
    </row>
    <row r="103" spans="1:15" x14ac:dyDescent="0.25">
      <c r="A103" t="s">
        <v>803</v>
      </c>
      <c r="B103" t="s">
        <v>8</v>
      </c>
      <c r="C103">
        <v>2021</v>
      </c>
      <c r="D103">
        <v>36</v>
      </c>
      <c r="E103" t="s">
        <v>198</v>
      </c>
      <c r="F103" t="s">
        <v>126</v>
      </c>
      <c r="G103" t="s">
        <v>109</v>
      </c>
      <c r="H103" s="23" t="s">
        <v>109</v>
      </c>
      <c r="I103" s="23" t="s">
        <v>126</v>
      </c>
      <c r="J103" s="23" t="s">
        <v>126</v>
      </c>
      <c r="K103" s="23" t="s">
        <v>126</v>
      </c>
      <c r="L103" s="23" t="s">
        <v>845</v>
      </c>
      <c r="M103" t="s">
        <v>846</v>
      </c>
      <c r="N103"/>
      <c r="O103"/>
    </row>
    <row r="104" spans="1:15" x14ac:dyDescent="0.25">
      <c r="A104" t="s">
        <v>540</v>
      </c>
      <c r="B104" t="s">
        <v>535</v>
      </c>
      <c r="C104">
        <v>2021</v>
      </c>
      <c r="D104">
        <v>2</v>
      </c>
      <c r="E104"/>
      <c r="F104" t="s">
        <v>126</v>
      </c>
      <c r="G104" t="s">
        <v>126</v>
      </c>
      <c r="H104" s="23" t="s">
        <v>109</v>
      </c>
      <c r="I104" s="23" t="s">
        <v>126</v>
      </c>
      <c r="J104" s="23" t="s">
        <v>126</v>
      </c>
      <c r="K104" s="23" t="s">
        <v>109</v>
      </c>
      <c r="L104" s="34" t="s">
        <v>857</v>
      </c>
      <c r="M104"/>
      <c r="N104"/>
      <c r="O104"/>
    </row>
    <row r="105" spans="1:15" x14ac:dyDescent="0.25">
      <c r="A105" t="s">
        <v>544</v>
      </c>
      <c r="B105" t="s">
        <v>535</v>
      </c>
      <c r="C105">
        <v>2021</v>
      </c>
      <c r="D105">
        <v>2</v>
      </c>
      <c r="E105"/>
      <c r="F105" t="s">
        <v>126</v>
      </c>
      <c r="G105" t="s">
        <v>126</v>
      </c>
      <c r="H105" t="s">
        <v>109</v>
      </c>
      <c r="I105" t="s">
        <v>109</v>
      </c>
      <c r="J105" t="s">
        <v>109</v>
      </c>
      <c r="K105" t="s">
        <v>109</v>
      </c>
      <c r="L105" s="33" t="s">
        <v>851</v>
      </c>
      <c r="M105" t="s">
        <v>548</v>
      </c>
      <c r="N105" t="s">
        <v>548</v>
      </c>
      <c r="O105"/>
    </row>
    <row r="106" spans="1:15" x14ac:dyDescent="0.25">
      <c r="A106" t="s">
        <v>251</v>
      </c>
      <c r="B106" t="s">
        <v>241</v>
      </c>
      <c r="C106">
        <v>2021</v>
      </c>
      <c r="D106">
        <v>82</v>
      </c>
      <c r="E106">
        <v>2</v>
      </c>
      <c r="F106" t="s">
        <v>126</v>
      </c>
      <c r="G106" t="s">
        <v>126</v>
      </c>
      <c r="H106" t="s">
        <v>109</v>
      </c>
      <c r="I106" t="s">
        <v>109</v>
      </c>
      <c r="J106" t="s">
        <v>126</v>
      </c>
      <c r="K106" t="s">
        <v>126</v>
      </c>
      <c r="L106" t="s">
        <v>623</v>
      </c>
      <c r="M106" t="s">
        <v>622</v>
      </c>
      <c r="N106" t="s">
        <v>209</v>
      </c>
      <c r="O106"/>
    </row>
    <row r="107" spans="1:15" x14ac:dyDescent="0.25">
      <c r="A107" t="s">
        <v>267</v>
      </c>
      <c r="B107" t="s">
        <v>241</v>
      </c>
      <c r="C107">
        <v>2021</v>
      </c>
      <c r="D107">
        <v>82</v>
      </c>
      <c r="E107">
        <v>3</v>
      </c>
      <c r="F107" t="s">
        <v>126</v>
      </c>
      <c r="G107" t="s">
        <v>126</v>
      </c>
      <c r="H107" t="s">
        <v>109</v>
      </c>
      <c r="I107" t="s">
        <v>109</v>
      </c>
      <c r="J107" t="s">
        <v>126</v>
      </c>
      <c r="K107" t="s">
        <v>126</v>
      </c>
      <c r="L107" t="s">
        <v>629</v>
      </c>
      <c r="M107" t="s">
        <v>628</v>
      </c>
      <c r="N107" t="s">
        <v>209</v>
      </c>
      <c r="O107"/>
    </row>
    <row r="108" spans="1:15" x14ac:dyDescent="0.25">
      <c r="A108" t="s">
        <v>302</v>
      </c>
      <c r="B108" t="s">
        <v>284</v>
      </c>
      <c r="C108">
        <v>2021</v>
      </c>
      <c r="D108">
        <v>33</v>
      </c>
      <c r="E108">
        <v>2</v>
      </c>
      <c r="F108" t="s">
        <v>126</v>
      </c>
      <c r="G108" t="s">
        <v>126</v>
      </c>
      <c r="H108" t="s">
        <v>109</v>
      </c>
      <c r="I108" t="s">
        <v>126</v>
      </c>
      <c r="J108" t="s">
        <v>126</v>
      </c>
      <c r="K108" t="s">
        <v>126</v>
      </c>
      <c r="L108" t="s">
        <v>599</v>
      </c>
      <c r="M108"/>
      <c r="N108"/>
      <c r="O108"/>
    </row>
    <row r="109" spans="1:15" x14ac:dyDescent="0.25">
      <c r="A109" t="s">
        <v>308</v>
      </c>
      <c r="B109" t="s">
        <v>284</v>
      </c>
      <c r="C109">
        <v>2021</v>
      </c>
      <c r="D109">
        <v>33</v>
      </c>
      <c r="E109">
        <v>3</v>
      </c>
      <c r="F109" t="s">
        <v>126</v>
      </c>
      <c r="G109" t="s">
        <v>126</v>
      </c>
      <c r="H109" t="s">
        <v>109</v>
      </c>
      <c r="I109" t="s">
        <v>126</v>
      </c>
      <c r="J109" t="s">
        <v>126</v>
      </c>
      <c r="K109" t="s">
        <v>126</v>
      </c>
      <c r="L109" t="s">
        <v>601</v>
      </c>
      <c r="M109"/>
      <c r="N109"/>
      <c r="O109"/>
    </row>
    <row r="110" spans="1:15" x14ac:dyDescent="0.25">
      <c r="A110" t="s">
        <v>340</v>
      </c>
      <c r="B110" t="s">
        <v>337</v>
      </c>
      <c r="C110">
        <v>2021</v>
      </c>
      <c r="D110">
        <v>48</v>
      </c>
      <c r="E110">
        <v>1</v>
      </c>
      <c r="F110" t="s">
        <v>126</v>
      </c>
      <c r="G110" t="s">
        <v>126</v>
      </c>
      <c r="H110" t="s">
        <v>109</v>
      </c>
      <c r="I110" t="s">
        <v>126</v>
      </c>
      <c r="J110" t="s">
        <v>126</v>
      </c>
      <c r="K110" t="s">
        <v>109</v>
      </c>
      <c r="L110" t="s">
        <v>532</v>
      </c>
      <c r="M110"/>
      <c r="N110"/>
      <c r="O110"/>
    </row>
    <row r="111" spans="1:15" x14ac:dyDescent="0.25">
      <c r="A111" t="s">
        <v>399</v>
      </c>
      <c r="B111" t="s">
        <v>337</v>
      </c>
      <c r="C111">
        <v>2021</v>
      </c>
      <c r="D111">
        <v>48</v>
      </c>
      <c r="E111">
        <v>4</v>
      </c>
      <c r="F111" t="s">
        <v>126</v>
      </c>
      <c r="G111" t="s">
        <v>126</v>
      </c>
      <c r="H111" t="s">
        <v>109</v>
      </c>
      <c r="I111" t="s">
        <v>126</v>
      </c>
      <c r="J111" t="s">
        <v>126</v>
      </c>
      <c r="K111" t="s">
        <v>126</v>
      </c>
      <c r="L111" t="s">
        <v>617</v>
      </c>
      <c r="M111"/>
      <c r="N111"/>
      <c r="O111"/>
    </row>
  </sheetData>
  <sortState xmlns:xlrd2="http://schemas.microsoft.com/office/spreadsheetml/2017/richdata2" ref="A2:O111">
    <sortCondition ref="H1:H111"/>
  </sortState>
  <hyperlinks>
    <hyperlink ref="M38" r:id="rId1" xr:uid="{3FA83AA9-27B2-403F-9982-7EE1BADC5695}"/>
    <hyperlink ref="N86" r:id="rId2" xr:uid="{A745B474-FED0-424C-9700-8BB0FBAF308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6E0F-07AD-445B-BB80-DD9526B70F47}">
  <dimension ref="A1:Y25"/>
  <sheetViews>
    <sheetView topLeftCell="G1" zoomScale="120" zoomScaleNormal="120" workbookViewId="0">
      <selection activeCell="H24" sqref="H24"/>
    </sheetView>
  </sheetViews>
  <sheetFormatPr defaultRowHeight="15" x14ac:dyDescent="0.25"/>
  <cols>
    <col min="1" max="1" width="35.140625" customWidth="1"/>
    <col min="8" max="8" width="43.28515625" customWidth="1"/>
    <col min="9" max="9" width="12.7109375" customWidth="1"/>
    <col min="10" max="10" width="13.42578125" customWidth="1"/>
    <col min="11" max="11" width="14" customWidth="1"/>
    <col min="12" max="12" width="12" customWidth="1"/>
  </cols>
  <sheetData>
    <row r="1" spans="1:25" ht="18.75" x14ac:dyDescent="0.25">
      <c r="A1" s="12" t="s">
        <v>936</v>
      </c>
      <c r="B1" s="13"/>
      <c r="C1" s="13"/>
      <c r="D1" s="14"/>
      <c r="E1" s="14"/>
      <c r="H1" s="12" t="s">
        <v>940</v>
      </c>
      <c r="I1" s="15"/>
      <c r="J1" s="15"/>
      <c r="K1" s="16"/>
      <c r="L1" s="16"/>
      <c r="M1" s="16"/>
      <c r="N1" s="16"/>
      <c r="O1" s="16"/>
      <c r="P1" s="16"/>
      <c r="Q1" s="16"/>
      <c r="R1" s="16"/>
      <c r="S1" s="16"/>
      <c r="T1" s="16"/>
      <c r="U1" s="16"/>
      <c r="V1" s="16"/>
      <c r="W1" s="16"/>
      <c r="X1" s="16"/>
    </row>
    <row r="3" spans="1:25" x14ac:dyDescent="0.25">
      <c r="A3" s="8"/>
      <c r="B3" s="7" t="s">
        <v>606</v>
      </c>
      <c r="C3" s="7" t="s">
        <v>607</v>
      </c>
      <c r="D3" s="7" t="s">
        <v>608</v>
      </c>
      <c r="E3" s="5"/>
      <c r="I3" s="54" t="s">
        <v>604</v>
      </c>
      <c r="J3" s="54"/>
      <c r="K3" s="54" t="s">
        <v>605</v>
      </c>
      <c r="L3" s="54"/>
      <c r="M3" s="54" t="s">
        <v>861</v>
      </c>
      <c r="N3" s="54"/>
      <c r="O3" s="54"/>
      <c r="P3" s="54" t="s">
        <v>610</v>
      </c>
      <c r="Q3" s="54"/>
      <c r="R3" s="54"/>
      <c r="S3" s="54" t="s">
        <v>611</v>
      </c>
      <c r="T3" s="54"/>
      <c r="U3" s="54"/>
      <c r="V3" s="54" t="s">
        <v>612</v>
      </c>
      <c r="W3" s="54"/>
      <c r="X3" s="54"/>
    </row>
    <row r="4" spans="1:25" ht="15.75" x14ac:dyDescent="0.25">
      <c r="A4" s="9" t="s">
        <v>604</v>
      </c>
      <c r="B4" s="10">
        <f>COUNTIF('3a-Papers Quant.'!G2:G527, "Y")</f>
        <v>59</v>
      </c>
      <c r="C4" s="10">
        <f>COUNTIF('3a-Papers Quant.'!G2:G527, "N")</f>
        <v>51</v>
      </c>
      <c r="D4" s="6">
        <f>B4+C4</f>
        <v>110</v>
      </c>
      <c r="E4" s="5"/>
      <c r="I4" s="38" t="s">
        <v>606</v>
      </c>
      <c r="J4" s="38" t="s">
        <v>607</v>
      </c>
      <c r="K4" s="38" t="s">
        <v>606</v>
      </c>
      <c r="L4" s="38" t="s">
        <v>607</v>
      </c>
      <c r="M4" s="38" t="s">
        <v>606</v>
      </c>
      <c r="N4" s="38" t="s">
        <v>607</v>
      </c>
      <c r="O4" s="38" t="s">
        <v>209</v>
      </c>
      <c r="P4" s="38" t="s">
        <v>606</v>
      </c>
      <c r="Q4" s="38" t="s">
        <v>607</v>
      </c>
      <c r="R4" s="38" t="s">
        <v>209</v>
      </c>
      <c r="S4" s="38" t="s">
        <v>606</v>
      </c>
      <c r="T4" s="38" t="s">
        <v>607</v>
      </c>
      <c r="U4" s="38" t="s">
        <v>209</v>
      </c>
      <c r="V4" s="38" t="s">
        <v>606</v>
      </c>
      <c r="W4" s="38" t="s">
        <v>607</v>
      </c>
      <c r="X4" s="38" t="s">
        <v>209</v>
      </c>
      <c r="Y4" s="15" t="s">
        <v>608</v>
      </c>
    </row>
    <row r="5" spans="1:25" ht="15.75" x14ac:dyDescent="0.25">
      <c r="A5" s="9"/>
      <c r="B5" s="17">
        <f>B4/D4</f>
        <v>0.53636363636363638</v>
      </c>
      <c r="C5" s="17">
        <f>C4/D4</f>
        <v>0.46363636363636362</v>
      </c>
      <c r="D5" s="18">
        <f>B5+C5</f>
        <v>1</v>
      </c>
      <c r="E5" s="5"/>
      <c r="H5" s="36" t="s">
        <v>7</v>
      </c>
      <c r="I5" s="39">
        <f>COUNTIF('3a-Papers Quant.'!$G2:$G26, "Y")</f>
        <v>25</v>
      </c>
      <c r="J5" s="39">
        <f>COUNTIF('3a-Papers Quant.'!$G2:$G26, "N")</f>
        <v>0</v>
      </c>
      <c r="K5" s="53">
        <f>COUNTIF('3a-Papers Quant.'!$F2:$F26, "Y")</f>
        <v>0</v>
      </c>
      <c r="L5" s="53">
        <f>COUNTIF('3a-Papers Quant.'!$F2:$F26, "N")</f>
        <v>25</v>
      </c>
      <c r="M5" s="39">
        <f>COUNTIF('3a-Papers Quant.'!$H2:$H26, "Y")</f>
        <v>25</v>
      </c>
      <c r="N5" s="39">
        <f>COUNTIF('3a-Papers Quant.'!$H2:$H26, "N")</f>
        <v>0</v>
      </c>
      <c r="O5" s="39">
        <f>COUNTIF('3a-Papers Quant.'!$H2:$H26, "N/A")</f>
        <v>0</v>
      </c>
      <c r="P5" s="53">
        <f>COUNTIF('3a-Papers Quant.'!$I2:$I26, "Y")</f>
        <v>14</v>
      </c>
      <c r="Q5" s="53">
        <f>COUNTIF('3a-Papers Quant.'!$I2:$I26, "N")</f>
        <v>10</v>
      </c>
      <c r="R5" s="53">
        <f>COUNTIF('3a-Papers Quant.'!$I2:$I26, "N/A")</f>
        <v>1</v>
      </c>
      <c r="S5" s="40">
        <f>COUNTIF('3a-Papers Quant.'!$J2:J26, "Y")</f>
        <v>9</v>
      </c>
      <c r="T5" s="40">
        <f>COUNTIF('3a-Papers Quant.'!$J2:$J26, "N")</f>
        <v>13</v>
      </c>
      <c r="U5" s="40">
        <f>COUNTIF('3a-Papers Quant.'!$J2:$J26, "N/A")</f>
        <v>3</v>
      </c>
      <c r="V5" s="53">
        <f>COUNTIF('3a-Papers Quant.'!$K2:K26, "Y")</f>
        <v>18</v>
      </c>
      <c r="W5" s="53">
        <f>COUNTIF('3a-Papers Quant.'!$K2:$K26, "N")</f>
        <v>7</v>
      </c>
      <c r="X5" s="53">
        <f>COUNTIF('3a-Papers Quant.'!$K2:$K26, "N/A")</f>
        <v>0</v>
      </c>
      <c r="Y5" s="44">
        <f>I5+J5</f>
        <v>25</v>
      </c>
    </row>
    <row r="6" spans="1:25" x14ac:dyDescent="0.25">
      <c r="A6" s="4"/>
      <c r="B6" s="5"/>
      <c r="C6" s="5"/>
      <c r="D6" s="5"/>
      <c r="E6" s="5"/>
      <c r="H6" s="36" t="s">
        <v>6</v>
      </c>
      <c r="I6" s="39">
        <f>COUNTIF('3a-Papers Quant.'!$G27:$G46, "Y")</f>
        <v>20</v>
      </c>
      <c r="J6" s="39">
        <f>COUNTIF('3a-Papers Quant.'!$G27:$G46, "N")</f>
        <v>0</v>
      </c>
      <c r="K6" s="53">
        <f>COUNTIF('3a-Papers Quant.'!$F27:$F46, "Y")</f>
        <v>0</v>
      </c>
      <c r="L6" s="53">
        <f>COUNTIF('3a-Papers Quant.'!$F27:$F46, "N")</f>
        <v>20</v>
      </c>
      <c r="M6" s="39">
        <f>COUNTIF('3a-Papers Quant.'!$H27:$H46, "Y")</f>
        <v>20</v>
      </c>
      <c r="N6" s="39">
        <f>COUNTIF('3a-Papers Quant.'!$H27:$H46, "N")</f>
        <v>0</v>
      </c>
      <c r="O6" s="39">
        <f>COUNTIF('3a-Papers Quant.'!$H27:$H46, "N/A")</f>
        <v>0</v>
      </c>
      <c r="P6" s="53">
        <f>COUNTIF('3a-Papers Quant.'!$I27:$I46, "Y")</f>
        <v>18</v>
      </c>
      <c r="Q6" s="53">
        <f>COUNTIF('3a-Papers Quant.'!$I27:$I46, "N")</f>
        <v>2</v>
      </c>
      <c r="R6" s="53">
        <f>COUNTIF('3a-Papers Quant.'!$I27:$I46, "N/A")</f>
        <v>0</v>
      </c>
      <c r="S6" s="40">
        <f>COUNTIF('3a-Papers Quant.'!$J27:$J46, "Y")</f>
        <v>18</v>
      </c>
      <c r="T6" s="40">
        <f>COUNTIF('3a-Papers Quant.'!$J27:$J46, "N")</f>
        <v>2</v>
      </c>
      <c r="U6" s="40">
        <f>COUNTIF('3a-Papers Quant.'!$J27:$J46, "N/A")</f>
        <v>0</v>
      </c>
      <c r="V6" s="53">
        <f>COUNTIF('3a-Papers Quant.'!$K27:$K46, "Y")</f>
        <v>20</v>
      </c>
      <c r="W6" s="53">
        <f>COUNTIF('3a-Papers Quant.'!$K27:$K46, "N")</f>
        <v>0</v>
      </c>
      <c r="X6" s="53">
        <f>COUNTIF('3a-Papers Quant.'!$K27:$K46, "N/A")</f>
        <v>0</v>
      </c>
      <c r="Y6" s="44">
        <f t="shared" ref="Y6:Y8" si="0">I6+J6</f>
        <v>20</v>
      </c>
    </row>
    <row r="7" spans="1:25" x14ac:dyDescent="0.25">
      <c r="A7" s="8"/>
      <c r="B7" s="7" t="s">
        <v>606</v>
      </c>
      <c r="C7" s="7" t="s">
        <v>607</v>
      </c>
      <c r="D7" s="7" t="s">
        <v>608</v>
      </c>
      <c r="E7" s="5"/>
      <c r="H7" s="36" t="s">
        <v>8</v>
      </c>
      <c r="I7" s="39">
        <f>COUNTIF('3a-Papers Quant.'!$G47:$G103, "Y")</f>
        <v>14</v>
      </c>
      <c r="J7" s="39">
        <f>COUNTIF('3a-Papers Quant.'!$G47:$G103, "N")</f>
        <v>43</v>
      </c>
      <c r="K7" s="53">
        <f>COUNTIF('3a-Papers Quant.'!$F47:$F103, "Y")</f>
        <v>0</v>
      </c>
      <c r="L7" s="53">
        <f>COUNTIF('3a-Papers Quant.'!$F47:$F103, "N")</f>
        <v>57</v>
      </c>
      <c r="M7" s="39">
        <f>COUNTIF('3a-Papers Quant.'!$H47:$H103, "Y")</f>
        <v>57</v>
      </c>
      <c r="N7" s="39">
        <f>COUNTIF('3a-Papers Quant.'!$H47:$H103, "N")</f>
        <v>0</v>
      </c>
      <c r="O7" s="39">
        <f>COUNTIF('3a-Papers Quant.'!$H47:$H103, "N/A")</f>
        <v>0</v>
      </c>
      <c r="P7" s="53">
        <f>COUNTIF('3a-Papers Quant.'!$I47:$I103, "Y")</f>
        <v>37</v>
      </c>
      <c r="Q7" s="53">
        <f>COUNTIF('3a-Papers Quant.'!$I47:$I103, "N")</f>
        <v>19</v>
      </c>
      <c r="R7" s="53">
        <f>COUNTIF('3a-Papers Quant.'!$I47:$I103, "N/A")</f>
        <v>1</v>
      </c>
      <c r="S7" s="40">
        <f>COUNTIF('3a-Papers Quant.'!$J47:$J103, "Y")</f>
        <v>12</v>
      </c>
      <c r="T7" s="40">
        <f>COUNTIF('3a-Papers Quant.'!$J47:$J103, "N")</f>
        <v>45</v>
      </c>
      <c r="U7" s="40">
        <f>COUNTIF('3a-Papers Quant.'!$J47:$J103, "N/A")</f>
        <v>0</v>
      </c>
      <c r="V7" s="53">
        <f>COUNTIF('3a-Papers Quant.'!$K47:$K103, "Y")</f>
        <v>39</v>
      </c>
      <c r="W7" s="53">
        <f>COUNTIF('3a-Papers Quant.'!$K47:$K103, "N")</f>
        <v>18</v>
      </c>
      <c r="X7" s="53">
        <f>COUNTIF('3a-Papers Quant.'!$K47:$K103, "N/A")</f>
        <v>0</v>
      </c>
      <c r="Y7" s="44">
        <f t="shared" si="0"/>
        <v>57</v>
      </c>
    </row>
    <row r="8" spans="1:25" ht="15.75" x14ac:dyDescent="0.25">
      <c r="A8" s="9" t="s">
        <v>605</v>
      </c>
      <c r="B8" s="10">
        <f>COUNTIF('3a-Papers Quant.'!F2:F527, "Y")</f>
        <v>0</v>
      </c>
      <c r="C8" s="10">
        <f>COUNTIF('3a-Papers Quant.'!F2:F527, "N")</f>
        <v>110</v>
      </c>
      <c r="D8" s="6">
        <f>B8+C8</f>
        <v>110</v>
      </c>
      <c r="E8" s="5"/>
      <c r="H8" s="36" t="s">
        <v>535</v>
      </c>
      <c r="I8" s="39">
        <f>COUNTIF('3a-Papers Quant.'!$G104:$G105, "Y")</f>
        <v>0</v>
      </c>
      <c r="J8" s="39">
        <f>COUNTIF('3a-Papers Quant.'!$G104:$G105, "N")</f>
        <v>2</v>
      </c>
      <c r="K8" s="53">
        <f>COUNTIF('3a-Papers Quant.'!$F104:$F105, "Y")</f>
        <v>0</v>
      </c>
      <c r="L8" s="53">
        <f>COUNTIF('3a-Papers Quant.'!$F104:$F105, "N")</f>
        <v>2</v>
      </c>
      <c r="M8" s="39">
        <f>COUNTIF('3a-Papers Quant.'!$H104:$H105, "Y")</f>
        <v>2</v>
      </c>
      <c r="N8" s="39">
        <f>COUNTIF('3a-Papers Quant.'!$H104:$H105, "N")</f>
        <v>0</v>
      </c>
      <c r="O8" s="39">
        <f>COUNTIF('3a-Papers Quant.'!$H104:$H105, "N/A")</f>
        <v>0</v>
      </c>
      <c r="P8" s="53">
        <f>COUNTIF('3a-Papers Quant.'!$I104:$I105, "Y")</f>
        <v>1</v>
      </c>
      <c r="Q8" s="53">
        <f>COUNTIF('3a-Papers Quant.'!$I104:$I105, "N")</f>
        <v>1</v>
      </c>
      <c r="R8" s="53">
        <f>COUNTIF('3a-Papers Quant.'!$I104:$I105, "N/A")</f>
        <v>0</v>
      </c>
      <c r="S8" s="40">
        <f>COUNTIF('3a-Papers Quant.'!$J104:$J105, "Y")</f>
        <v>1</v>
      </c>
      <c r="T8" s="40">
        <f>COUNTIF('3a-Papers Quant.'!$J104:$J105, "N")</f>
        <v>1</v>
      </c>
      <c r="U8" s="40">
        <f>COUNTIF('3a-Papers Quant.'!$J104:$J105, "N/A")</f>
        <v>0</v>
      </c>
      <c r="V8" s="53">
        <f>COUNTIF('3a-Papers Quant.'!$K104:$K105, "Y")</f>
        <v>2</v>
      </c>
      <c r="W8" s="53">
        <f>COUNTIF('3a-Papers Quant.'!$K104:$K105, "N")</f>
        <v>0</v>
      </c>
      <c r="X8" s="53">
        <f>COUNTIF('3a-Papers Quant.'!$K104:$K105, "N/A")</f>
        <v>0</v>
      </c>
      <c r="Y8" s="44">
        <f t="shared" si="0"/>
        <v>2</v>
      </c>
    </row>
    <row r="9" spans="1:25" ht="15.75" x14ac:dyDescent="0.25">
      <c r="A9" s="9"/>
      <c r="B9" s="17">
        <f>B8/D8</f>
        <v>0</v>
      </c>
      <c r="C9" s="17">
        <f>C8/D8</f>
        <v>1</v>
      </c>
      <c r="D9" s="19">
        <f>B9+C9</f>
        <v>1</v>
      </c>
      <c r="E9" s="5"/>
      <c r="H9" s="36" t="s">
        <v>937</v>
      </c>
      <c r="I9" s="39">
        <f>COUNTIF('3a-Papers Quant.'!$G106:$G111, "Y")</f>
        <v>0</v>
      </c>
      <c r="J9" s="39">
        <f>COUNTIF('3a-Papers Quant.'!$G106:$G111, "N")</f>
        <v>6</v>
      </c>
      <c r="K9" s="53">
        <f>COUNTIF('3a-Papers Quant.'!$F106:$F111, "Y")</f>
        <v>0</v>
      </c>
      <c r="L9" s="53">
        <f>COUNTIF('3a-Papers Quant.'!$F106:$F111, "N")</f>
        <v>6</v>
      </c>
      <c r="M9" s="39">
        <f>COUNTIF('3a-Papers Quant.'!$H106:$H111, "Y")</f>
        <v>6</v>
      </c>
      <c r="N9" s="39">
        <f>COUNTIF('3a-Papers Quant.'!$H106:$H111, "N")</f>
        <v>0</v>
      </c>
      <c r="O9" s="39">
        <f>COUNTIF('3a-Papers Quant.'!$H106:$H111, "N/A")</f>
        <v>0</v>
      </c>
      <c r="P9" s="53">
        <f>COUNTIF('3a-Papers Quant.'!$I106:$I111, "Y")</f>
        <v>2</v>
      </c>
      <c r="Q9" s="53">
        <f>COUNTIF('3a-Papers Quant.'!$I106:$I111, "N")</f>
        <v>4</v>
      </c>
      <c r="R9" s="53">
        <f>COUNTIF('3a-Papers Quant.'!$I106:$I111, "N/A")</f>
        <v>0</v>
      </c>
      <c r="S9" s="40">
        <f>COUNTIF('3a-Papers Quant.'!$J106:$J111, "Y")</f>
        <v>0</v>
      </c>
      <c r="T9" s="40">
        <f>COUNTIF('3a-Papers Quant.'!$J106:$J111, "N")</f>
        <v>6</v>
      </c>
      <c r="U9" s="40">
        <f>COUNTIF('3a-Papers Quant.'!$J106:$J111, "N/A")</f>
        <v>0</v>
      </c>
      <c r="V9" s="53">
        <f>COUNTIF('3a-Papers Quant.'!$K106:$K111, "Y")</f>
        <v>1</v>
      </c>
      <c r="W9" s="53">
        <f>COUNTIF('3a-Papers Quant.'!$K106:$K111, "N")</f>
        <v>5</v>
      </c>
      <c r="X9" s="53">
        <f>COUNTIF('3a-Papers Quant.'!$K106:$K111, "N/A")</f>
        <v>0</v>
      </c>
      <c r="Y9" s="44">
        <f t="shared" ref="Y9" si="1">I9+J9</f>
        <v>6</v>
      </c>
    </row>
    <row r="10" spans="1:25" x14ac:dyDescent="0.25">
      <c r="A10" s="4"/>
      <c r="B10" s="5"/>
      <c r="C10" s="5"/>
      <c r="D10" s="5"/>
      <c r="E10" s="5"/>
    </row>
    <row r="11" spans="1:25" x14ac:dyDescent="0.25">
      <c r="A11" s="8"/>
      <c r="B11" s="7" t="s">
        <v>606</v>
      </c>
      <c r="C11" s="7" t="s">
        <v>607</v>
      </c>
      <c r="D11" s="7" t="s">
        <v>209</v>
      </c>
      <c r="E11" s="7" t="s">
        <v>608</v>
      </c>
    </row>
    <row r="12" spans="1:25" ht="15.75" x14ac:dyDescent="0.25">
      <c r="A12" s="9" t="s">
        <v>609</v>
      </c>
      <c r="B12" s="10">
        <f>COUNTIF('3a-Papers Quant.'!H2:H527, "Y")</f>
        <v>110</v>
      </c>
      <c r="C12" s="10">
        <f>COUNTIF('3a-Papers Quant.'!H2:H527, "N")</f>
        <v>0</v>
      </c>
      <c r="D12" s="10">
        <f>COUNTIF('3a-Papers Quant.'!H2:H527, "N/A")</f>
        <v>0</v>
      </c>
      <c r="E12" s="6">
        <f>B12+C12+D12</f>
        <v>110</v>
      </c>
      <c r="I12" s="54" t="s">
        <v>604</v>
      </c>
      <c r="J12" s="54"/>
      <c r="K12" s="54" t="s">
        <v>605</v>
      </c>
      <c r="L12" s="54"/>
      <c r="M12" s="54" t="s">
        <v>861</v>
      </c>
      <c r="N12" s="54"/>
      <c r="O12" s="54"/>
      <c r="P12" s="54" t="s">
        <v>610</v>
      </c>
      <c r="Q12" s="54"/>
      <c r="R12" s="54"/>
      <c r="S12" s="54" t="s">
        <v>611</v>
      </c>
      <c r="T12" s="54"/>
      <c r="U12" s="54"/>
      <c r="V12" s="54" t="s">
        <v>612</v>
      </c>
      <c r="W12" s="54"/>
      <c r="X12" s="54"/>
    </row>
    <row r="13" spans="1:25" ht="15.75" x14ac:dyDescent="0.25">
      <c r="A13" s="9"/>
      <c r="B13" s="17">
        <f>B12/E12</f>
        <v>1</v>
      </c>
      <c r="C13" s="17">
        <f>C12/E12</f>
        <v>0</v>
      </c>
      <c r="D13" s="17">
        <f>D12/E12</f>
        <v>0</v>
      </c>
      <c r="E13" s="19">
        <f>B13+C13+D13</f>
        <v>1</v>
      </c>
      <c r="I13" s="38" t="s">
        <v>606</v>
      </c>
      <c r="J13" s="38" t="s">
        <v>607</v>
      </c>
      <c r="K13" s="38" t="s">
        <v>606</v>
      </c>
      <c r="L13" s="38" t="s">
        <v>607</v>
      </c>
      <c r="M13" s="38" t="s">
        <v>606</v>
      </c>
      <c r="N13" s="38" t="s">
        <v>607</v>
      </c>
      <c r="O13" s="38" t="s">
        <v>209</v>
      </c>
      <c r="P13" s="38" t="s">
        <v>606</v>
      </c>
      <c r="Q13" s="38" t="s">
        <v>607</v>
      </c>
      <c r="R13" s="38" t="s">
        <v>209</v>
      </c>
      <c r="S13" s="38" t="s">
        <v>606</v>
      </c>
      <c r="T13" s="38" t="s">
        <v>607</v>
      </c>
      <c r="U13" s="38" t="s">
        <v>209</v>
      </c>
      <c r="V13" s="38" t="s">
        <v>606</v>
      </c>
      <c r="W13" s="38" t="s">
        <v>607</v>
      </c>
      <c r="X13" s="38" t="s">
        <v>209</v>
      </c>
      <c r="Y13" s="15" t="s">
        <v>608</v>
      </c>
    </row>
    <row r="14" spans="1:25" x14ac:dyDescent="0.25">
      <c r="A14" s="4"/>
      <c r="B14" s="5"/>
      <c r="C14" s="5"/>
      <c r="D14" s="5"/>
      <c r="E14" s="5"/>
      <c r="H14" s="36" t="s">
        <v>7</v>
      </c>
      <c r="I14" s="41">
        <f t="shared" ref="I14:X14" si="2">I5/$Y5</f>
        <v>1</v>
      </c>
      <c r="J14" s="41">
        <f t="shared" si="2"/>
        <v>0</v>
      </c>
      <c r="K14" s="52">
        <f t="shared" si="2"/>
        <v>0</v>
      </c>
      <c r="L14" s="52">
        <f t="shared" si="2"/>
        <v>1</v>
      </c>
      <c r="M14" s="41">
        <f t="shared" si="2"/>
        <v>1</v>
      </c>
      <c r="N14" s="41">
        <f t="shared" si="2"/>
        <v>0</v>
      </c>
      <c r="O14" s="41">
        <f t="shared" si="2"/>
        <v>0</v>
      </c>
      <c r="P14" s="52">
        <f t="shared" si="2"/>
        <v>0.56000000000000005</v>
      </c>
      <c r="Q14" s="52">
        <f t="shared" si="2"/>
        <v>0.4</v>
      </c>
      <c r="R14" s="52">
        <f t="shared" si="2"/>
        <v>0.04</v>
      </c>
      <c r="S14" s="41">
        <f t="shared" si="2"/>
        <v>0.36</v>
      </c>
      <c r="T14" s="41">
        <f t="shared" si="2"/>
        <v>0.52</v>
      </c>
      <c r="U14" s="41">
        <f t="shared" si="2"/>
        <v>0.12</v>
      </c>
      <c r="V14" s="52">
        <f t="shared" si="2"/>
        <v>0.72</v>
      </c>
      <c r="W14" s="52">
        <f t="shared" si="2"/>
        <v>0.28000000000000003</v>
      </c>
      <c r="X14" s="52">
        <f t="shared" si="2"/>
        <v>0</v>
      </c>
      <c r="Y14" s="55">
        <f>I14+J14</f>
        <v>1</v>
      </c>
    </row>
    <row r="15" spans="1:25" x14ac:dyDescent="0.25">
      <c r="A15" s="8"/>
      <c r="B15" s="7" t="s">
        <v>606</v>
      </c>
      <c r="C15" s="7" t="s">
        <v>607</v>
      </c>
      <c r="D15" s="7" t="s">
        <v>209</v>
      </c>
      <c r="E15" s="7" t="s">
        <v>608</v>
      </c>
      <c r="H15" s="36" t="s">
        <v>6</v>
      </c>
      <c r="I15" s="41">
        <f t="shared" ref="I15:X15" si="3">I6/$Y6</f>
        <v>1</v>
      </c>
      <c r="J15" s="41">
        <f t="shared" si="3"/>
        <v>0</v>
      </c>
      <c r="K15" s="52">
        <f t="shared" si="3"/>
        <v>0</v>
      </c>
      <c r="L15" s="52">
        <f t="shared" si="3"/>
        <v>1</v>
      </c>
      <c r="M15" s="41">
        <f t="shared" si="3"/>
        <v>1</v>
      </c>
      <c r="N15" s="41">
        <f t="shared" si="3"/>
        <v>0</v>
      </c>
      <c r="O15" s="41">
        <f t="shared" si="3"/>
        <v>0</v>
      </c>
      <c r="P15" s="52">
        <f t="shared" si="3"/>
        <v>0.9</v>
      </c>
      <c r="Q15" s="52">
        <f t="shared" si="3"/>
        <v>0.1</v>
      </c>
      <c r="R15" s="52">
        <f t="shared" si="3"/>
        <v>0</v>
      </c>
      <c r="S15" s="41">
        <f t="shared" si="3"/>
        <v>0.9</v>
      </c>
      <c r="T15" s="41">
        <f t="shared" si="3"/>
        <v>0.1</v>
      </c>
      <c r="U15" s="41">
        <f t="shared" si="3"/>
        <v>0</v>
      </c>
      <c r="V15" s="52">
        <f t="shared" si="3"/>
        <v>1</v>
      </c>
      <c r="W15" s="52">
        <f t="shared" si="3"/>
        <v>0</v>
      </c>
      <c r="X15" s="52">
        <f t="shared" si="3"/>
        <v>0</v>
      </c>
      <c r="Y15" s="55">
        <f t="shared" ref="Y15:Y18" si="4">I15+J15</f>
        <v>1</v>
      </c>
    </row>
    <row r="16" spans="1:25" ht="15.75" x14ac:dyDescent="0.25">
      <c r="A16" s="9" t="s">
        <v>610</v>
      </c>
      <c r="B16" s="10">
        <f>COUNTIF('3a-Papers Quant.'!I2:I527, "Y")</f>
        <v>72</v>
      </c>
      <c r="C16" s="10">
        <f>COUNTIF('3a-Papers Quant.'!I2:I527, "N")</f>
        <v>36</v>
      </c>
      <c r="D16" s="10">
        <f>COUNTIF('3a-Papers Quant.'!I2:I527, "N/A")</f>
        <v>2</v>
      </c>
      <c r="E16" s="6">
        <f>B16+C16+D16</f>
        <v>110</v>
      </c>
      <c r="H16" s="36" t="s">
        <v>8</v>
      </c>
      <c r="I16" s="41">
        <f t="shared" ref="I16:X16" si="5">I7/$Y7</f>
        <v>0.24561403508771928</v>
      </c>
      <c r="J16" s="41">
        <f t="shared" si="5"/>
        <v>0.75438596491228072</v>
      </c>
      <c r="K16" s="52">
        <f t="shared" si="5"/>
        <v>0</v>
      </c>
      <c r="L16" s="52">
        <f t="shared" si="5"/>
        <v>1</v>
      </c>
      <c r="M16" s="41">
        <f t="shared" si="5"/>
        <v>1</v>
      </c>
      <c r="N16" s="41">
        <f t="shared" si="5"/>
        <v>0</v>
      </c>
      <c r="O16" s="41">
        <f t="shared" si="5"/>
        <v>0</v>
      </c>
      <c r="P16" s="52">
        <f t="shared" si="5"/>
        <v>0.64912280701754388</v>
      </c>
      <c r="Q16" s="52">
        <f t="shared" si="5"/>
        <v>0.33333333333333331</v>
      </c>
      <c r="R16" s="52">
        <f t="shared" si="5"/>
        <v>1.7543859649122806E-2</v>
      </c>
      <c r="S16" s="41">
        <f t="shared" si="5"/>
        <v>0.21052631578947367</v>
      </c>
      <c r="T16" s="41">
        <f t="shared" si="5"/>
        <v>0.78947368421052633</v>
      </c>
      <c r="U16" s="41">
        <f t="shared" si="5"/>
        <v>0</v>
      </c>
      <c r="V16" s="52">
        <f t="shared" si="5"/>
        <v>0.68421052631578949</v>
      </c>
      <c r="W16" s="52">
        <f t="shared" si="5"/>
        <v>0.31578947368421051</v>
      </c>
      <c r="X16" s="52">
        <f t="shared" si="5"/>
        <v>0</v>
      </c>
      <c r="Y16" s="55">
        <f t="shared" si="4"/>
        <v>1</v>
      </c>
    </row>
    <row r="17" spans="1:25" ht="15.75" x14ac:dyDescent="0.25">
      <c r="A17" s="9"/>
      <c r="B17" s="17">
        <f>B16/E16</f>
        <v>0.65454545454545454</v>
      </c>
      <c r="C17" s="17">
        <f>C16/E16</f>
        <v>0.32727272727272727</v>
      </c>
      <c r="D17" s="17">
        <f>D16/E16</f>
        <v>1.8181818181818181E-2</v>
      </c>
      <c r="E17" s="19">
        <f>B17+C17+D17</f>
        <v>1</v>
      </c>
      <c r="H17" s="36" t="s">
        <v>535</v>
      </c>
      <c r="I17" s="41">
        <f>I8/$Y8</f>
        <v>0</v>
      </c>
      <c r="J17" s="41">
        <f t="shared" ref="J17:X17" si="6">J8/$Y8</f>
        <v>1</v>
      </c>
      <c r="K17" s="52">
        <f t="shared" si="6"/>
        <v>0</v>
      </c>
      <c r="L17" s="52">
        <f t="shared" si="6"/>
        <v>1</v>
      </c>
      <c r="M17" s="41">
        <f t="shared" si="6"/>
        <v>1</v>
      </c>
      <c r="N17" s="41">
        <f t="shared" si="6"/>
        <v>0</v>
      </c>
      <c r="O17" s="41">
        <f t="shared" si="6"/>
        <v>0</v>
      </c>
      <c r="P17" s="52">
        <f t="shared" si="6"/>
        <v>0.5</v>
      </c>
      <c r="Q17" s="52">
        <f t="shared" si="6"/>
        <v>0.5</v>
      </c>
      <c r="R17" s="52">
        <f t="shared" si="6"/>
        <v>0</v>
      </c>
      <c r="S17" s="41">
        <f t="shared" si="6"/>
        <v>0.5</v>
      </c>
      <c r="T17" s="41">
        <f t="shared" si="6"/>
        <v>0.5</v>
      </c>
      <c r="U17" s="41">
        <f t="shared" si="6"/>
        <v>0</v>
      </c>
      <c r="V17" s="52">
        <f t="shared" si="6"/>
        <v>1</v>
      </c>
      <c r="W17" s="52">
        <f t="shared" si="6"/>
        <v>0</v>
      </c>
      <c r="X17" s="52">
        <f t="shared" si="6"/>
        <v>0</v>
      </c>
      <c r="Y17" s="55">
        <f t="shared" si="4"/>
        <v>1</v>
      </c>
    </row>
    <row r="18" spans="1:25" x14ac:dyDescent="0.25">
      <c r="A18" s="4"/>
      <c r="B18" s="5"/>
      <c r="C18" s="5"/>
      <c r="D18" s="5"/>
      <c r="E18" s="5"/>
      <c r="H18" s="36" t="s">
        <v>937</v>
      </c>
      <c r="I18" s="41">
        <f>I9/$Y9</f>
        <v>0</v>
      </c>
      <c r="J18" s="41">
        <f t="shared" ref="J18:X18" si="7">J9/$Y9</f>
        <v>1</v>
      </c>
      <c r="K18" s="52">
        <f t="shared" si="7"/>
        <v>0</v>
      </c>
      <c r="L18" s="52">
        <f t="shared" si="7"/>
        <v>1</v>
      </c>
      <c r="M18" s="41">
        <f t="shared" si="7"/>
        <v>1</v>
      </c>
      <c r="N18" s="41">
        <f t="shared" si="7"/>
        <v>0</v>
      </c>
      <c r="O18" s="41">
        <f t="shared" si="7"/>
        <v>0</v>
      </c>
      <c r="P18" s="52">
        <f t="shared" si="7"/>
        <v>0.33333333333333331</v>
      </c>
      <c r="Q18" s="52">
        <f t="shared" si="7"/>
        <v>0.66666666666666663</v>
      </c>
      <c r="R18" s="52">
        <f t="shared" si="7"/>
        <v>0</v>
      </c>
      <c r="S18" s="41">
        <f t="shared" si="7"/>
        <v>0</v>
      </c>
      <c r="T18" s="41">
        <f t="shared" si="7"/>
        <v>1</v>
      </c>
      <c r="U18" s="41">
        <f t="shared" si="7"/>
        <v>0</v>
      </c>
      <c r="V18" s="52">
        <f t="shared" si="7"/>
        <v>0.16666666666666666</v>
      </c>
      <c r="W18" s="52">
        <f t="shared" si="7"/>
        <v>0.83333333333333337</v>
      </c>
      <c r="X18" s="52">
        <f t="shared" si="7"/>
        <v>0</v>
      </c>
      <c r="Y18" s="55">
        <f t="shared" si="4"/>
        <v>1</v>
      </c>
    </row>
    <row r="19" spans="1:25" x14ac:dyDescent="0.25">
      <c r="A19" s="8"/>
      <c r="B19" s="7" t="s">
        <v>606</v>
      </c>
      <c r="C19" s="7" t="s">
        <v>607</v>
      </c>
      <c r="D19" s="7" t="s">
        <v>209</v>
      </c>
      <c r="E19" s="7" t="s">
        <v>608</v>
      </c>
    </row>
    <row r="20" spans="1:25" ht="15.75" x14ac:dyDescent="0.25">
      <c r="A20" s="9" t="s">
        <v>611</v>
      </c>
      <c r="B20" s="10">
        <f>COUNTIF('3a-Papers Quant.'!J2:J527, "Y")</f>
        <v>40</v>
      </c>
      <c r="C20" s="10">
        <f>COUNTIF('3a-Papers Quant.'!J2:J527, "N")</f>
        <v>67</v>
      </c>
      <c r="D20" s="10">
        <f>COUNTIF('3a-Papers Quant.'!J2:J527, "N/A")</f>
        <v>3</v>
      </c>
      <c r="E20" s="6">
        <f>B20+C20+D20</f>
        <v>110</v>
      </c>
    </row>
    <row r="21" spans="1:25" ht="15.75" x14ac:dyDescent="0.25">
      <c r="A21" s="9"/>
      <c r="B21" s="17">
        <f>B20/E20</f>
        <v>0.36363636363636365</v>
      </c>
      <c r="C21" s="17">
        <f>C20/E20</f>
        <v>0.60909090909090913</v>
      </c>
      <c r="D21" s="17">
        <f>D20/E20</f>
        <v>2.7272727272727271E-2</v>
      </c>
      <c r="E21" s="19">
        <f>B21+C21+D21</f>
        <v>1</v>
      </c>
    </row>
    <row r="22" spans="1:25" x14ac:dyDescent="0.25">
      <c r="A22" s="4"/>
      <c r="B22" s="5"/>
      <c r="C22" s="5"/>
      <c r="D22" s="5"/>
      <c r="E22" s="5"/>
    </row>
    <row r="23" spans="1:25" x14ac:dyDescent="0.25">
      <c r="A23" s="8"/>
      <c r="B23" s="7" t="s">
        <v>606</v>
      </c>
      <c r="C23" s="7" t="s">
        <v>607</v>
      </c>
      <c r="D23" s="7" t="s">
        <v>209</v>
      </c>
      <c r="E23" s="7" t="s">
        <v>608</v>
      </c>
    </row>
    <row r="24" spans="1:25" ht="15.75" x14ac:dyDescent="0.25">
      <c r="A24" s="9" t="s">
        <v>612</v>
      </c>
      <c r="B24" s="10">
        <f>COUNTIF('3a-Papers Quant.'!K2:K527, "Y")</f>
        <v>80</v>
      </c>
      <c r="C24" s="10">
        <f>COUNTIF('3a-Papers Quant.'!K2:K527, "N")</f>
        <v>30</v>
      </c>
      <c r="D24" s="10">
        <f>COUNTIF('3a-Papers Quant.'!K2:K527, "N/A")</f>
        <v>0</v>
      </c>
      <c r="E24" s="6">
        <f>B24+C24+D24</f>
        <v>110</v>
      </c>
    </row>
    <row r="25" spans="1:25" ht="15.75" x14ac:dyDescent="0.25">
      <c r="A25" s="9"/>
      <c r="B25" s="17">
        <f>B24/E24</f>
        <v>0.72727272727272729</v>
      </c>
      <c r="C25" s="17">
        <f>C24/E24</f>
        <v>0.27272727272727271</v>
      </c>
      <c r="D25" s="17">
        <f>D24/E24</f>
        <v>0</v>
      </c>
      <c r="E25" s="19">
        <f>B25+C25+D25</f>
        <v>1</v>
      </c>
    </row>
  </sheetData>
  <mergeCells count="12">
    <mergeCell ref="V12:X12"/>
    <mergeCell ref="I3:J3"/>
    <mergeCell ref="K3:L3"/>
    <mergeCell ref="M3:O3"/>
    <mergeCell ref="P3:R3"/>
    <mergeCell ref="S3:U3"/>
    <mergeCell ref="V3:X3"/>
    <mergeCell ref="I12:J12"/>
    <mergeCell ref="K12:L12"/>
    <mergeCell ref="M12:O12"/>
    <mergeCell ref="P12:R12"/>
    <mergeCell ref="S12:U12"/>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B697-89E0-4515-8176-34D6CD034CDB}">
  <dimension ref="A1:V46"/>
  <sheetViews>
    <sheetView topLeftCell="A31" zoomScale="90" zoomScaleNormal="90" workbookViewId="0">
      <selection activeCell="R55" sqref="R55"/>
    </sheetView>
  </sheetViews>
  <sheetFormatPr defaultRowHeight="15" x14ac:dyDescent="0.25"/>
  <sheetData>
    <row r="1" spans="1:22" x14ac:dyDescent="0.25">
      <c r="B1" t="s">
        <v>606</v>
      </c>
      <c r="C1" t="s">
        <v>607</v>
      </c>
      <c r="D1" t="s">
        <v>608</v>
      </c>
      <c r="G1" t="s">
        <v>606</v>
      </c>
      <c r="H1" t="s">
        <v>607</v>
      </c>
      <c r="I1" t="s">
        <v>209</v>
      </c>
      <c r="J1" t="s">
        <v>608</v>
      </c>
      <c r="M1" t="s">
        <v>606</v>
      </c>
      <c r="N1" t="s">
        <v>607</v>
      </c>
      <c r="O1" t="s">
        <v>209</v>
      </c>
      <c r="P1" t="s">
        <v>608</v>
      </c>
      <c r="S1" t="s">
        <v>606</v>
      </c>
      <c r="T1" t="s">
        <v>607</v>
      </c>
      <c r="U1" t="s">
        <v>209</v>
      </c>
      <c r="V1" t="s">
        <v>608</v>
      </c>
    </row>
    <row r="2" spans="1:22" x14ac:dyDescent="0.25">
      <c r="A2" t="s">
        <v>604</v>
      </c>
      <c r="B2" s="45">
        <v>0.53636363636363638</v>
      </c>
      <c r="C2" s="45">
        <v>0.46363636363636362</v>
      </c>
      <c r="D2" s="45">
        <v>1</v>
      </c>
      <c r="F2" t="s">
        <v>610</v>
      </c>
      <c r="G2" s="45">
        <v>0.65454545454545454</v>
      </c>
      <c r="H2" s="45">
        <v>0.32727272727272727</v>
      </c>
      <c r="I2" s="45">
        <v>1.8181818181818181E-2</v>
      </c>
      <c r="J2" s="45">
        <v>1</v>
      </c>
      <c r="L2" t="s">
        <v>611</v>
      </c>
      <c r="M2" s="45">
        <v>0.36363636363636365</v>
      </c>
      <c r="N2" s="45">
        <v>0.60909090909090913</v>
      </c>
      <c r="O2" s="45">
        <v>2.7272727272727271E-2</v>
      </c>
      <c r="P2" s="45">
        <v>1</v>
      </c>
      <c r="R2" t="s">
        <v>612</v>
      </c>
      <c r="S2" s="45">
        <v>0.72727272727272729</v>
      </c>
      <c r="T2" s="45">
        <v>0.27272727272727271</v>
      </c>
      <c r="U2" s="45">
        <v>0</v>
      </c>
      <c r="V2" s="45">
        <v>1</v>
      </c>
    </row>
    <row r="40" spans="1:18" x14ac:dyDescent="0.25">
      <c r="B40" t="s">
        <v>604</v>
      </c>
      <c r="F40" t="s">
        <v>610</v>
      </c>
      <c r="K40" t="s">
        <v>611</v>
      </c>
      <c r="P40" t="s">
        <v>612</v>
      </c>
    </row>
    <row r="41" spans="1:18" x14ac:dyDescent="0.25">
      <c r="B41" t="s">
        <v>606</v>
      </c>
      <c r="C41" t="s">
        <v>607</v>
      </c>
      <c r="F41" t="s">
        <v>606</v>
      </c>
      <c r="G41" t="s">
        <v>607</v>
      </c>
      <c r="H41" t="s">
        <v>209</v>
      </c>
      <c r="K41" t="s">
        <v>606</v>
      </c>
      <c r="L41" t="s">
        <v>607</v>
      </c>
      <c r="M41" t="s">
        <v>209</v>
      </c>
      <c r="P41" t="s">
        <v>606</v>
      </c>
      <c r="Q41" t="s">
        <v>607</v>
      </c>
      <c r="R41" t="s">
        <v>209</v>
      </c>
    </row>
    <row r="42" spans="1:18" x14ac:dyDescent="0.25">
      <c r="A42" t="s">
        <v>7</v>
      </c>
      <c r="B42" s="45">
        <v>1</v>
      </c>
      <c r="C42" s="45">
        <v>0</v>
      </c>
      <c r="E42" t="s">
        <v>7</v>
      </c>
      <c r="F42" s="45">
        <v>0.56000000000000005</v>
      </c>
      <c r="G42" s="45">
        <v>0.4</v>
      </c>
      <c r="H42" s="45">
        <v>0.04</v>
      </c>
      <c r="J42" t="s">
        <v>7</v>
      </c>
      <c r="K42" s="45">
        <v>0.36</v>
      </c>
      <c r="L42" s="45">
        <v>0.52</v>
      </c>
      <c r="M42" s="45">
        <v>0.12</v>
      </c>
      <c r="O42" t="s">
        <v>7</v>
      </c>
      <c r="P42" s="45">
        <v>0.72</v>
      </c>
      <c r="Q42" s="45">
        <v>0.28000000000000003</v>
      </c>
      <c r="R42" s="45">
        <v>0</v>
      </c>
    </row>
    <row r="43" spans="1:18" x14ac:dyDescent="0.25">
      <c r="A43" t="s">
        <v>6</v>
      </c>
      <c r="B43" s="45">
        <v>1</v>
      </c>
      <c r="C43" s="45">
        <v>0</v>
      </c>
      <c r="E43" t="s">
        <v>6</v>
      </c>
      <c r="F43" s="45">
        <v>0.9</v>
      </c>
      <c r="G43" s="45">
        <v>0.1</v>
      </c>
      <c r="H43" s="45">
        <v>0</v>
      </c>
      <c r="J43" t="s">
        <v>6</v>
      </c>
      <c r="K43" s="45">
        <v>0.9</v>
      </c>
      <c r="L43" s="45">
        <v>0.1</v>
      </c>
      <c r="M43" s="45">
        <v>0</v>
      </c>
      <c r="O43" t="s">
        <v>6</v>
      </c>
      <c r="P43" s="45">
        <v>1</v>
      </c>
      <c r="Q43" s="45">
        <v>0</v>
      </c>
      <c r="R43" s="45">
        <v>0</v>
      </c>
    </row>
    <row r="44" spans="1:18" x14ac:dyDescent="0.25">
      <c r="A44" t="s">
        <v>8</v>
      </c>
      <c r="B44" s="45">
        <v>0.24561403508771928</v>
      </c>
      <c r="C44" s="45">
        <v>0.75438596491228072</v>
      </c>
      <c r="E44" t="s">
        <v>8</v>
      </c>
      <c r="F44" s="45">
        <v>0.64912280701754388</v>
      </c>
      <c r="G44" s="45">
        <v>0.33333333333333331</v>
      </c>
      <c r="H44" s="45">
        <v>1.7543859649122806E-2</v>
      </c>
      <c r="J44" t="s">
        <v>8</v>
      </c>
      <c r="K44" s="45">
        <v>0.21052631578947367</v>
      </c>
      <c r="L44" s="45">
        <v>0.78947368421052633</v>
      </c>
      <c r="M44" s="45">
        <v>0</v>
      </c>
      <c r="O44" t="s">
        <v>8</v>
      </c>
      <c r="P44" s="45">
        <v>0.68421052631578949</v>
      </c>
      <c r="Q44" s="45">
        <v>0.31578947368421051</v>
      </c>
      <c r="R44" s="45">
        <v>0</v>
      </c>
    </row>
    <row r="45" spans="1:18" x14ac:dyDescent="0.25">
      <c r="A45" t="s">
        <v>535</v>
      </c>
      <c r="B45" s="45">
        <v>0</v>
      </c>
      <c r="C45" s="45">
        <v>1</v>
      </c>
      <c r="E45" t="s">
        <v>535</v>
      </c>
      <c r="F45" s="45">
        <v>0.5</v>
      </c>
      <c r="G45" s="45">
        <v>0.5</v>
      </c>
      <c r="H45" s="45">
        <v>0</v>
      </c>
      <c r="J45" t="s">
        <v>535</v>
      </c>
      <c r="K45" s="45">
        <v>0.5</v>
      </c>
      <c r="L45" s="45">
        <v>0.5</v>
      </c>
      <c r="M45" s="45">
        <v>0</v>
      </c>
      <c r="O45" t="s">
        <v>535</v>
      </c>
      <c r="P45" s="45">
        <v>1</v>
      </c>
      <c r="Q45" s="45">
        <v>0</v>
      </c>
      <c r="R45" s="45">
        <v>0</v>
      </c>
    </row>
    <row r="46" spans="1:18" x14ac:dyDescent="0.25">
      <c r="A46" t="s">
        <v>937</v>
      </c>
      <c r="B46" s="45">
        <v>0</v>
      </c>
      <c r="C46" s="45">
        <v>1</v>
      </c>
      <c r="E46" t="s">
        <v>937</v>
      </c>
      <c r="F46" s="45">
        <v>0.33333333333333331</v>
      </c>
      <c r="G46" s="45">
        <v>0.66666666666666663</v>
      </c>
      <c r="H46" s="45">
        <v>0</v>
      </c>
      <c r="J46" t="s">
        <v>937</v>
      </c>
      <c r="K46" s="45">
        <v>0</v>
      </c>
      <c r="L46" s="45">
        <v>1</v>
      </c>
      <c r="M46" s="45">
        <v>0</v>
      </c>
      <c r="O46" t="s">
        <v>937</v>
      </c>
      <c r="P46" s="45">
        <v>0.16666666666666666</v>
      </c>
      <c r="Q46" s="45">
        <v>0.83333333333333337</v>
      </c>
      <c r="R46" s="45">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1-Journals</vt:lpstr>
      <vt:lpstr>2a-Papers</vt:lpstr>
      <vt:lpstr>2b-Data Analysis</vt:lpstr>
      <vt:lpstr>2c-Graphs</vt:lpstr>
      <vt:lpstr>3a-Papers Quant.</vt:lpstr>
      <vt:lpstr>3b-Data Analysis</vt:lpstr>
      <vt:lpstr>3c-Graphs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Keller</dc:creator>
  <cp:lastModifiedBy>Stephen Keller</cp:lastModifiedBy>
  <dcterms:created xsi:type="dcterms:W3CDTF">2015-06-05T18:17:20Z</dcterms:created>
  <dcterms:modified xsi:type="dcterms:W3CDTF">2022-11-13T22:09:11Z</dcterms:modified>
</cp:coreProperties>
</file>