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emoS_007 - Test - 2015 -Sce\DemoS_007 - Test - 2015 -Sce\SuppXLS\"/>
    </mc:Choice>
  </mc:AlternateContent>
  <xr:revisionPtr revIDLastSave="0" documentId="13_ncr:1_{67517C5B-549B-4FF1-A569-1A597AE45F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Y_Data" sheetId="6" r:id="rId1"/>
    <sheet name="CAR_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7" i="2"/>
  <c r="G6" i="2"/>
  <c r="G4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<sst xmlns="http://schemas.openxmlformats.org/spreadsheetml/2006/main" count="34" uniqueCount="19">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</sst>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1" fillId="0" borderId="0" xfId="0" applyFon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11481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A6AB2E-8228-4439-882A-A3A0796CDBFD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A14A43-3B39-4460-B8FC-818767E65D62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G4" sqref="G4"/>
    </sheetView>
  </sheetViews>
  <sheetFormatPr defaultRowHeight="14.4" x14ac:dyDescent="0.3"/>
  <cols>
    <col min="2" max="2" width="26.44140625" bestFit="1" customWidth="1"/>
    <col min="4" max="4" width="10.109375" bestFit="1" customWidth="1"/>
  </cols>
  <sheetData>
    <row r="2" spans="2:10" x14ac:dyDescent="0.3">
      <c r="B2" s="1" t="s">
        <v>12</v>
      </c>
      <c r="C2" s="6"/>
      <c r="D2" s="6"/>
      <c r="E2" s="6"/>
      <c r="F2" s="6"/>
      <c r="G2" s="6"/>
      <c r="H2" s="6"/>
      <c r="I2" s="6"/>
    </row>
    <row r="3" spans="2:10" ht="15" thickBot="1" x14ac:dyDescent="0.35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3">
      <c r="B4" t="s">
        <v>15</v>
      </c>
      <c r="C4" s="11" t="s">
        <v>18</v>
      </c>
      <c r="F4" t="s">
        <v>9</v>
      </c>
      <c r="G4" s="14">
        <v>2016</v>
      </c>
      <c r="H4" s="12">
        <v>11.2317153525</v>
      </c>
      <c r="I4" s="12">
        <v>29.5014912225</v>
      </c>
      <c r="J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I9" sqref="I9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7" width="10.6640625" customWidth="1"/>
    <col min="8" max="8" width="8.44140625" bestFit="1" customWidth="1"/>
    <col min="11" max="11" width="14.88671875" customWidth="1"/>
  </cols>
  <sheetData>
    <row r="1" spans="1:12" x14ac:dyDescent="0.3">
      <c r="A1" t="s">
        <v>6</v>
      </c>
    </row>
    <row r="2" spans="1:12" x14ac:dyDescent="0.3">
      <c r="B2" s="1" t="s">
        <v>4</v>
      </c>
      <c r="H2" s="2"/>
      <c r="K2" s="15" t="s">
        <v>11</v>
      </c>
      <c r="L2" s="15"/>
    </row>
    <row r="3" spans="1:12" ht="15" thickBot="1" x14ac:dyDescent="0.35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3">
      <c r="D4" t="s">
        <v>9</v>
      </c>
      <c r="E4" s="14">
        <v>2016</v>
      </c>
      <c r="F4" s="13">
        <f>BY_Data!$H$4*(1+$K$4)^(E4-2005)</f>
        <v>13.965226308500283</v>
      </c>
      <c r="G4" s="13">
        <f>BY_Data!$H$4*(1+$L$4)^(E4-2005)</f>
        <v>15.547320817266256</v>
      </c>
      <c r="H4" s="7" t="s">
        <v>10</v>
      </c>
      <c r="K4" s="10">
        <v>0.02</v>
      </c>
      <c r="L4" s="10">
        <v>0.03</v>
      </c>
    </row>
    <row r="5" spans="1:12" x14ac:dyDescent="0.3">
      <c r="D5" t="s">
        <v>9</v>
      </c>
      <c r="E5" s="14">
        <v>2020</v>
      </c>
      <c r="F5" s="13">
        <f>BY_Data!$H$4*(1+$K$4)^(E5-2005)</f>
        <v>15.116410077998786</v>
      </c>
      <c r="G5" s="13">
        <f>BY_Data!$H$4*(1+$L$4)^(E5-2005)</f>
        <v>17.498646551729571</v>
      </c>
      <c r="H5" s="7" t="s">
        <v>10</v>
      </c>
      <c r="K5" s="10"/>
      <c r="L5" s="10"/>
    </row>
    <row r="6" spans="1:12" x14ac:dyDescent="0.3">
      <c r="D6" t="s">
        <v>9</v>
      </c>
      <c r="E6" s="14">
        <v>2025</v>
      </c>
      <c r="F6" s="13">
        <f>BY_Data!$H$4*(1+$K$4)^(E6-2005)</f>
        <v>16.689738180417478</v>
      </c>
      <c r="G6" s="13">
        <f>BY_Data!$H$4*(1+$L$4)^(E6-2005)</f>
        <v>20.285727282759179</v>
      </c>
      <c r="H6" s="7" t="s">
        <v>10</v>
      </c>
      <c r="K6" s="10"/>
      <c r="L6" s="10"/>
    </row>
    <row r="7" spans="1:12" x14ac:dyDescent="0.3">
      <c r="D7" t="s">
        <v>9</v>
      </c>
      <c r="E7" s="14">
        <v>2030</v>
      </c>
      <c r="F7" s="13">
        <f>BY_Data!$H$4*(1+$K$4)^(E7-2005)</f>
        <v>18.426819535433033</v>
      </c>
      <c r="G7" s="13">
        <f>BY_Data!$H$4*(1+$L$4)^(E7-2005)</f>
        <v>23.5167177172229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2024-06-11T16:10:40Z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