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ocuments\CQF\Final_Project\basket_default_swap\source\Excel\"/>
    </mc:Choice>
  </mc:AlternateContent>
  <xr:revisionPtr revIDLastSave="0" documentId="13_ncr:1_{44682128-EF73-449B-A273-23058DA3D87E}" xr6:coauthVersionLast="47" xr6:coauthVersionMax="47" xr10:uidLastSave="{00000000-0000-0000-0000-000000000000}"/>
  <bookViews>
    <workbookView xWindow="14400" yWindow="465" windowWidth="43200" windowHeight="17145" tabRatio="348" xr2:uid="{866FE5D0-AC36-4EDC-9D05-F980BDD1236C}"/>
  </bookViews>
  <sheets>
    <sheet name="Premium_Leg" sheetId="1" r:id="rId1"/>
    <sheet name="Default_Leg" sheetId="2" r:id="rId2"/>
  </sheets>
  <definedNames>
    <definedName name="interest_rate">Premium_Leg!$I$4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A49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32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15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B11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C9" i="1"/>
</calcChain>
</file>

<file path=xl/sharedStrings.xml><?xml version="1.0" encoding="utf-8"?>
<sst xmlns="http://schemas.openxmlformats.org/spreadsheetml/2006/main" count="31" uniqueCount="16">
  <si>
    <t>default times</t>
  </si>
  <si>
    <t>notional</t>
  </si>
  <si>
    <t>df</t>
  </si>
  <si>
    <t>Case 1</t>
  </si>
  <si>
    <t>interest rate</t>
  </si>
  <si>
    <t>Present value premium leg</t>
  </si>
  <si>
    <t>time grid</t>
  </si>
  <si>
    <t>time delta</t>
  </si>
  <si>
    <t>no defaults before expiry</t>
  </si>
  <si>
    <t>Case 2</t>
  </si>
  <si>
    <t>one or more defaults before expiry, all protected i.e. k &gt; number of defaults</t>
  </si>
  <si>
    <t xml:space="preserve">Case 3 </t>
  </si>
  <si>
    <t>one or more defaults before expiry, not all are protected for, k &lt; number of defaults</t>
  </si>
  <si>
    <t>k = 2</t>
  </si>
  <si>
    <t>k = 3</t>
  </si>
  <si>
    <t>Dead after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</si>
</sst>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  <xf numFmtId="0" fontId="3" fillId="3" borderId="1" applyNumberFormat="0" applyAlignment="0" applyProtection="0"/>
  </cellStyleXfs>
  <cellXfs count="10">
    <xf numFmtId="0" fontId="0" fillId="0" borderId="0" xfId="0"/>
    <xf numFmtId="0" fontId="1" fillId="2" borderId="1" xfId="1"/>
    <xf numFmtId="9" fontId="0" fillId="0" borderId="0" xfId="0" applyNumberFormat="1"/>
    <xf numFmtId="164" fontId="0" fillId="0" borderId="0" xfId="0" applyNumberFormat="1"/>
    <xf numFmtId="0" fontId="3" fillId="3" borderId="1" xfId="3"/>
    <xf numFmtId="0" fontId="2" fillId="0" borderId="2" xfId="2"/>
    <xf numFmtId="2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4" fillId="0" borderId="0" xfId="0" applyFont="1" applyAlignment="1">
      <alignment horizontal="center"/>
    </xf>
  </cellXfs>
  <cellStyles count="4">
    <cellStyle name="Berechnung" xfId="3" builtinId="22"/>
    <cellStyle name="Eingabe" xfId="1" builtinId="20"/>
    <cellStyle name="Standard" xfId="0" builtinId="0"/>
    <cellStyle name="Überschrift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B817-309F-4F74-BF92-CE6A16A76A4F}">
  <dimension ref="A1:V49"/>
  <sheetViews>
    <sheetView tabSelected="1" workbookViewId="0">
      <selection activeCell="A9" sqref="A9"/>
    </sheetView>
  </sheetViews>
  <sheetFormatPr baseColWidth="10" defaultRowHeight="15" x14ac:dyDescent="0.25"/>
  <cols>
    <col min="1" max="1" width="25.140625" bestFit="1" customWidth="1"/>
    <col min="2" max="2" width="12.5703125" customWidth="1"/>
    <col min="3" max="21" width="13.5703125" bestFit="1" customWidth="1"/>
  </cols>
  <sheetData>
    <row r="1" spans="1:22" ht="20.25" thickBot="1" x14ac:dyDescent="0.35">
      <c r="A1" s="5" t="s">
        <v>3</v>
      </c>
      <c r="B1" s="5" t="s">
        <v>8</v>
      </c>
    </row>
    <row r="2" spans="1:22" ht="15.75" thickTop="1" x14ac:dyDescent="0.25"/>
    <row r="3" spans="1:22" x14ac:dyDescent="0.25">
      <c r="I3" t="s">
        <v>4</v>
      </c>
    </row>
    <row r="4" spans="1:22" x14ac:dyDescent="0.25">
      <c r="B4" t="s">
        <v>0</v>
      </c>
      <c r="I4" s="2">
        <v>0.03</v>
      </c>
    </row>
    <row r="5" spans="1:22" x14ac:dyDescent="0.25">
      <c r="B5" s="1">
        <v>5.5</v>
      </c>
      <c r="C5" s="1">
        <v>6</v>
      </c>
      <c r="D5" s="1">
        <v>7</v>
      </c>
      <c r="E5" s="1">
        <v>8</v>
      </c>
      <c r="F5" s="1">
        <v>9</v>
      </c>
    </row>
    <row r="7" spans="1:22" x14ac:dyDescent="0.25">
      <c r="A7" t="s">
        <v>14</v>
      </c>
    </row>
    <row r="8" spans="1:22" x14ac:dyDescent="0.25">
      <c r="A8" t="s">
        <v>6</v>
      </c>
      <c r="B8">
        <v>0</v>
      </c>
      <c r="C8">
        <v>0.25</v>
      </c>
      <c r="D8">
        <v>0.5</v>
      </c>
      <c r="E8">
        <v>0.75</v>
      </c>
      <c r="F8">
        <v>1</v>
      </c>
      <c r="G8">
        <v>1.25</v>
      </c>
      <c r="H8">
        <v>1.5</v>
      </c>
      <c r="I8">
        <v>1.75</v>
      </c>
      <c r="J8">
        <v>2</v>
      </c>
      <c r="K8">
        <v>2.25</v>
      </c>
      <c r="L8">
        <v>2.5</v>
      </c>
      <c r="M8">
        <v>2.75</v>
      </c>
      <c r="N8">
        <v>3</v>
      </c>
      <c r="O8">
        <v>3.25</v>
      </c>
      <c r="P8">
        <v>3.5</v>
      </c>
      <c r="Q8">
        <v>3.75</v>
      </c>
      <c r="R8">
        <v>4</v>
      </c>
      <c r="S8">
        <v>4.25</v>
      </c>
      <c r="T8">
        <v>4.5</v>
      </c>
      <c r="U8">
        <v>4.75</v>
      </c>
      <c r="V8">
        <v>5</v>
      </c>
    </row>
    <row r="9" spans="1:22" x14ac:dyDescent="0.25">
      <c r="A9" t="s">
        <v>7</v>
      </c>
      <c r="C9">
        <f>C8-B8</f>
        <v>0.25</v>
      </c>
      <c r="D9">
        <f t="shared" ref="D9:V9" si="0">D8-C8</f>
        <v>0.25</v>
      </c>
      <c r="E9">
        <f t="shared" si="0"/>
        <v>0.25</v>
      </c>
      <c r="F9">
        <f t="shared" si="0"/>
        <v>0.25</v>
      </c>
      <c r="G9">
        <f t="shared" si="0"/>
        <v>0.25</v>
      </c>
      <c r="H9">
        <f t="shared" si="0"/>
        <v>0.25</v>
      </c>
      <c r="I9">
        <f t="shared" si="0"/>
        <v>0.25</v>
      </c>
      <c r="J9">
        <f t="shared" si="0"/>
        <v>0.25</v>
      </c>
      <c r="K9">
        <f t="shared" si="0"/>
        <v>0.25</v>
      </c>
      <c r="L9">
        <f t="shared" si="0"/>
        <v>0.25</v>
      </c>
      <c r="M9">
        <f t="shared" si="0"/>
        <v>0.25</v>
      </c>
      <c r="N9">
        <f t="shared" si="0"/>
        <v>0.25</v>
      </c>
      <c r="O9">
        <f t="shared" si="0"/>
        <v>0.25</v>
      </c>
      <c r="P9">
        <f t="shared" si="0"/>
        <v>0.25</v>
      </c>
      <c r="Q9">
        <f t="shared" si="0"/>
        <v>0.25</v>
      </c>
      <c r="R9">
        <f t="shared" si="0"/>
        <v>0.25</v>
      </c>
      <c r="S9">
        <f t="shared" si="0"/>
        <v>0.25</v>
      </c>
      <c r="T9">
        <f t="shared" si="0"/>
        <v>0.25</v>
      </c>
      <c r="U9">
        <f t="shared" si="0"/>
        <v>0.25</v>
      </c>
      <c r="V9">
        <f t="shared" si="0"/>
        <v>0.25</v>
      </c>
    </row>
    <row r="10" spans="1:22" x14ac:dyDescent="0.25">
      <c r="A10" t="s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</row>
    <row r="11" spans="1:22" x14ac:dyDescent="0.25">
      <c r="A11" t="s">
        <v>2</v>
      </c>
      <c r="B11" s="3">
        <f>EXP(-interest_rate*B8)</f>
        <v>1</v>
      </c>
      <c r="C11" s="3">
        <f>EXP(-interest_rate*C8)</f>
        <v>0.99252805481913842</v>
      </c>
      <c r="D11" s="3">
        <f>EXP(-interest_rate*D8)</f>
        <v>0.98511193960306265</v>
      </c>
      <c r="E11" s="3">
        <f>EXP(-interest_rate*E8)</f>
        <v>0.97775123719333634</v>
      </c>
      <c r="F11" s="3">
        <f>EXP(-interest_rate*F8)</f>
        <v>0.97044553354850815</v>
      </c>
      <c r="G11" s="3">
        <f>EXP(-interest_rate*G8)</f>
        <v>0.96319441772082182</v>
      </c>
      <c r="H11" s="3">
        <f>EXP(-interest_rate*H8)</f>
        <v>0.95599748183309996</v>
      </c>
      <c r="I11" s="3">
        <f>EXP(-interest_rate*I8)</f>
        <v>0.94885432105580125</v>
      </c>
      <c r="J11" s="3">
        <f>EXP(-interest_rate*J8)</f>
        <v>0.94176453358424872</v>
      </c>
      <c r="K11" s="3">
        <f>EXP(-interest_rate*K8)</f>
        <v>0.93472772061602749</v>
      </c>
      <c r="L11" s="3">
        <f>EXP(-interest_rate*L8)</f>
        <v>0.92774348632855286</v>
      </c>
      <c r="M11" s="3">
        <f>EXP(-interest_rate*M8)</f>
        <v>0.92081143785680453</v>
      </c>
      <c r="N11" s="3">
        <f>EXP(-interest_rate*N8)</f>
        <v>0.91393118527122819</v>
      </c>
      <c r="O11" s="3">
        <f>EXP(-interest_rate*O8)</f>
        <v>0.90710234155580172</v>
      </c>
      <c r="P11" s="3">
        <f>EXP(-interest_rate*P8)</f>
        <v>0.90032452258626561</v>
      </c>
      <c r="Q11" s="3">
        <f>EXP(-interest_rate*Q8)</f>
        <v>0.89359734710851568</v>
      </c>
      <c r="R11" s="3">
        <f>EXP(-interest_rate*R8)</f>
        <v>0.88692043671715748</v>
      </c>
      <c r="S11" s="3">
        <f>EXP(-interest_rate*S8)</f>
        <v>0.88029341583422116</v>
      </c>
      <c r="T11" s="3">
        <f>EXP(-interest_rate*T8)</f>
        <v>0.87371591168803442</v>
      </c>
      <c r="U11" s="3">
        <f>EXP(-interest_rate*U8)</f>
        <v>0.86718755429225491</v>
      </c>
      <c r="V11" s="3">
        <f>EXP(-interest_rate*V8)</f>
        <v>0.86070797642505781</v>
      </c>
    </row>
    <row r="13" spans="1:22" x14ac:dyDescent="0.25">
      <c r="C13">
        <f>C9*C11</f>
        <v>0.2481320137047846</v>
      </c>
    </row>
    <row r="14" spans="1:22" x14ac:dyDescent="0.25">
      <c r="A14" s="4" t="s">
        <v>5</v>
      </c>
    </row>
    <row r="15" spans="1:22" x14ac:dyDescent="0.25">
      <c r="A15" s="6">
        <f>SUMPRODUCT(C9:V9,C10:V10,C11:V11)</f>
        <v>4.625677713909484</v>
      </c>
    </row>
    <row r="18" spans="1:22" ht="20.25" thickBot="1" x14ac:dyDescent="0.35">
      <c r="A18" s="5" t="s">
        <v>9</v>
      </c>
      <c r="B18" s="5" t="s">
        <v>10</v>
      </c>
    </row>
    <row r="19" spans="1:22" ht="15.75" thickTop="1" x14ac:dyDescent="0.25"/>
    <row r="20" spans="1:22" x14ac:dyDescent="0.25">
      <c r="I20" t="s">
        <v>4</v>
      </c>
    </row>
    <row r="21" spans="1:22" x14ac:dyDescent="0.25">
      <c r="B21" t="s">
        <v>0</v>
      </c>
      <c r="I21" s="2">
        <v>0.03</v>
      </c>
    </row>
    <row r="22" spans="1:22" x14ac:dyDescent="0.25">
      <c r="B22" s="1">
        <v>1.49</v>
      </c>
      <c r="C22" s="1">
        <v>2.7</v>
      </c>
      <c r="D22" s="1">
        <v>3.2</v>
      </c>
      <c r="E22" s="1">
        <v>7</v>
      </c>
      <c r="F22" s="1">
        <v>9</v>
      </c>
    </row>
    <row r="24" spans="1:22" x14ac:dyDescent="0.25">
      <c r="A24" t="s">
        <v>14</v>
      </c>
    </row>
    <row r="25" spans="1:22" x14ac:dyDescent="0.25">
      <c r="A25" t="s">
        <v>6</v>
      </c>
      <c r="B25">
        <v>0</v>
      </c>
      <c r="C25">
        <v>0.25</v>
      </c>
      <c r="D25">
        <v>0.5</v>
      </c>
      <c r="E25">
        <v>0.75</v>
      </c>
      <c r="F25">
        <v>1</v>
      </c>
      <c r="G25">
        <v>1.25</v>
      </c>
      <c r="H25">
        <v>1.5</v>
      </c>
      <c r="I25">
        <v>1.75</v>
      </c>
      <c r="J25">
        <v>2</v>
      </c>
      <c r="K25">
        <v>2.25</v>
      </c>
      <c r="L25">
        <v>2.5</v>
      </c>
      <c r="M25">
        <v>2.75</v>
      </c>
      <c r="N25">
        <v>3</v>
      </c>
      <c r="O25">
        <v>3.25</v>
      </c>
      <c r="P25">
        <v>3.5</v>
      </c>
      <c r="Q25">
        <v>3.75</v>
      </c>
      <c r="R25">
        <v>4</v>
      </c>
      <c r="S25">
        <v>4.25</v>
      </c>
      <c r="T25">
        <v>4.5</v>
      </c>
      <c r="U25">
        <v>4.75</v>
      </c>
      <c r="V25">
        <v>5</v>
      </c>
    </row>
    <row r="26" spans="1:22" x14ac:dyDescent="0.25">
      <c r="A26" t="s">
        <v>7</v>
      </c>
      <c r="C26">
        <f>C25-B25</f>
        <v>0.25</v>
      </c>
      <c r="D26">
        <f t="shared" ref="D26" si="1">D25-C25</f>
        <v>0.25</v>
      </c>
      <c r="E26">
        <f t="shared" ref="E26" si="2">E25-D25</f>
        <v>0.25</v>
      </c>
      <c r="F26">
        <f t="shared" ref="F26" si="3">F25-E25</f>
        <v>0.25</v>
      </c>
      <c r="G26">
        <f t="shared" ref="G26" si="4">G25-F25</f>
        <v>0.25</v>
      </c>
      <c r="H26">
        <f t="shared" ref="H26" si="5">H25-G25</f>
        <v>0.25</v>
      </c>
      <c r="I26">
        <f t="shared" ref="I26" si="6">I25-H25</f>
        <v>0.25</v>
      </c>
      <c r="J26">
        <f t="shared" ref="J26" si="7">J25-I25</f>
        <v>0.25</v>
      </c>
      <c r="K26">
        <f t="shared" ref="K26" si="8">K25-J25</f>
        <v>0.25</v>
      </c>
      <c r="L26">
        <f t="shared" ref="L26" si="9">L25-K25</f>
        <v>0.25</v>
      </c>
      <c r="M26">
        <f t="shared" ref="M26" si="10">M25-L25</f>
        <v>0.25</v>
      </c>
      <c r="N26">
        <f t="shared" ref="N26" si="11">N25-M25</f>
        <v>0.25</v>
      </c>
      <c r="O26">
        <f t="shared" ref="O26" si="12">O25-N25</f>
        <v>0.25</v>
      </c>
      <c r="P26">
        <f t="shared" ref="P26" si="13">P25-O25</f>
        <v>0.25</v>
      </c>
      <c r="Q26">
        <f t="shared" ref="Q26" si="14">Q25-P25</f>
        <v>0.25</v>
      </c>
      <c r="R26">
        <f t="shared" ref="R26" si="15">R25-Q25</f>
        <v>0.25</v>
      </c>
      <c r="S26">
        <f t="shared" ref="S26" si="16">S25-R25</f>
        <v>0.25</v>
      </c>
      <c r="T26">
        <f t="shared" ref="T26" si="17">T25-S25</f>
        <v>0.25</v>
      </c>
      <c r="U26">
        <f t="shared" ref="U26" si="18">U25-T25</f>
        <v>0.25</v>
      </c>
      <c r="V26">
        <f t="shared" ref="V26" si="19">V25-U25</f>
        <v>0.25</v>
      </c>
    </row>
    <row r="27" spans="1:22" x14ac:dyDescent="0.25">
      <c r="A27" t="s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0.8</v>
      </c>
      <c r="I27">
        <v>0.8</v>
      </c>
      <c r="J27">
        <v>0.8</v>
      </c>
      <c r="K27">
        <v>0.8</v>
      </c>
      <c r="L27">
        <v>0.8</v>
      </c>
      <c r="M27">
        <v>0.6</v>
      </c>
      <c r="N27">
        <v>0.6</v>
      </c>
      <c r="O27">
        <v>0.4</v>
      </c>
      <c r="P27">
        <v>0.4</v>
      </c>
      <c r="Q27">
        <v>0.4</v>
      </c>
      <c r="R27">
        <v>0.4</v>
      </c>
      <c r="S27">
        <v>0.4</v>
      </c>
      <c r="T27">
        <v>0.4</v>
      </c>
      <c r="U27">
        <v>0.4</v>
      </c>
      <c r="V27">
        <v>0.4</v>
      </c>
    </row>
    <row r="28" spans="1:22" x14ac:dyDescent="0.25">
      <c r="A28" t="s">
        <v>2</v>
      </c>
      <c r="B28" s="3">
        <f>EXP(-interest_rate*B25)</f>
        <v>1</v>
      </c>
      <c r="C28" s="3">
        <f>EXP(-interest_rate*C25)</f>
        <v>0.99252805481913842</v>
      </c>
      <c r="D28" s="3">
        <f>EXP(-interest_rate*D25)</f>
        <v>0.98511193960306265</v>
      </c>
      <c r="E28" s="3">
        <f>EXP(-interest_rate*E25)</f>
        <v>0.97775123719333634</v>
      </c>
      <c r="F28" s="3">
        <f>EXP(-interest_rate*F25)</f>
        <v>0.97044553354850815</v>
      </c>
      <c r="G28" s="3">
        <f>EXP(-interest_rate*G25)</f>
        <v>0.96319441772082182</v>
      </c>
      <c r="H28" s="3">
        <f>EXP(-interest_rate*H25)</f>
        <v>0.95599748183309996</v>
      </c>
      <c r="I28" s="3">
        <f>EXP(-interest_rate*I25)</f>
        <v>0.94885432105580125</v>
      </c>
      <c r="J28" s="3">
        <f>EXP(-interest_rate*J25)</f>
        <v>0.94176453358424872</v>
      </c>
      <c r="K28" s="3">
        <f>EXP(-interest_rate*K25)</f>
        <v>0.93472772061602749</v>
      </c>
      <c r="L28" s="3">
        <f>EXP(-interest_rate*L25)</f>
        <v>0.92774348632855286</v>
      </c>
      <c r="M28" s="3">
        <f>EXP(-interest_rate*M25)</f>
        <v>0.92081143785680453</v>
      </c>
      <c r="N28" s="3">
        <f>EXP(-interest_rate*N25)</f>
        <v>0.91393118527122819</v>
      </c>
      <c r="O28" s="3">
        <f>EXP(-interest_rate*O25)</f>
        <v>0.90710234155580172</v>
      </c>
      <c r="P28" s="3">
        <f>EXP(-interest_rate*P25)</f>
        <v>0.90032452258626561</v>
      </c>
      <c r="Q28" s="3">
        <f>EXP(-interest_rate*Q25)</f>
        <v>0.89359734710851568</v>
      </c>
      <c r="R28" s="3">
        <f>EXP(-interest_rate*R25)</f>
        <v>0.88692043671715748</v>
      </c>
      <c r="S28" s="3">
        <f>EXP(-interest_rate*S25)</f>
        <v>0.88029341583422116</v>
      </c>
      <c r="T28" s="3">
        <f>EXP(-interest_rate*T25)</f>
        <v>0.87371591168803442</v>
      </c>
      <c r="U28" s="3">
        <f>EXP(-interest_rate*U25)</f>
        <v>0.86718755429225491</v>
      </c>
      <c r="V28" s="3">
        <f>EXP(-interest_rate*V25)</f>
        <v>0.86070797642505781</v>
      </c>
    </row>
    <row r="31" spans="1:22" x14ac:dyDescent="0.25">
      <c r="A31" s="4" t="s">
        <v>5</v>
      </c>
    </row>
    <row r="32" spans="1:22" x14ac:dyDescent="0.25">
      <c r="A32" s="6">
        <f>SUMPRODUCT(C26:V26,C27:V27,C28:V28)</f>
        <v>3.1462716484946984</v>
      </c>
    </row>
    <row r="35" spans="1:22" ht="20.25" thickBot="1" x14ac:dyDescent="0.35">
      <c r="A35" s="5" t="s">
        <v>11</v>
      </c>
      <c r="B35" s="5" t="s">
        <v>12</v>
      </c>
    </row>
    <row r="36" spans="1:22" ht="15.75" thickTop="1" x14ac:dyDescent="0.25"/>
    <row r="37" spans="1:22" x14ac:dyDescent="0.25">
      <c r="I37" t="s">
        <v>4</v>
      </c>
    </row>
    <row r="38" spans="1:22" x14ac:dyDescent="0.25">
      <c r="B38" t="s">
        <v>0</v>
      </c>
      <c r="I38" s="2">
        <v>0.03</v>
      </c>
    </row>
    <row r="39" spans="1:22" x14ac:dyDescent="0.25">
      <c r="B39" s="1">
        <v>1.45</v>
      </c>
      <c r="C39" s="1">
        <v>2.7</v>
      </c>
      <c r="D39" s="1">
        <v>3.2</v>
      </c>
      <c r="E39" s="1">
        <v>7</v>
      </c>
      <c r="F39" s="1">
        <v>9</v>
      </c>
    </row>
    <row r="41" spans="1:22" x14ac:dyDescent="0.25">
      <c r="A41" t="s">
        <v>13</v>
      </c>
      <c r="P41" s="9" t="s">
        <v>15</v>
      </c>
      <c r="Q41" s="9"/>
      <c r="R41" s="9"/>
      <c r="S41" s="9"/>
      <c r="T41" s="9"/>
      <c r="U41" s="9"/>
      <c r="V41" s="9"/>
    </row>
    <row r="42" spans="1:22" x14ac:dyDescent="0.25">
      <c r="A42" t="s">
        <v>6</v>
      </c>
      <c r="B42">
        <v>0</v>
      </c>
      <c r="C42">
        <v>0.25</v>
      </c>
      <c r="D42">
        <v>0.5</v>
      </c>
      <c r="E42">
        <v>0.75</v>
      </c>
      <c r="F42">
        <v>1</v>
      </c>
      <c r="G42">
        <v>1.25</v>
      </c>
      <c r="H42">
        <v>1.5</v>
      </c>
      <c r="I42">
        <v>1.75</v>
      </c>
      <c r="J42">
        <v>2</v>
      </c>
      <c r="K42">
        <v>2.25</v>
      </c>
      <c r="L42">
        <v>2.5</v>
      </c>
      <c r="M42">
        <v>2.75</v>
      </c>
      <c r="N42">
        <v>3</v>
      </c>
      <c r="O42">
        <v>3.25</v>
      </c>
      <c r="P42" s="7">
        <v>3.5</v>
      </c>
      <c r="Q42" s="7">
        <v>3.75</v>
      </c>
      <c r="R42" s="7">
        <v>4</v>
      </c>
      <c r="S42" s="7">
        <v>4.25</v>
      </c>
      <c r="T42" s="7">
        <v>4.5</v>
      </c>
      <c r="U42" s="7">
        <v>4.75</v>
      </c>
      <c r="V42" s="7">
        <v>5</v>
      </c>
    </row>
    <row r="43" spans="1:22" x14ac:dyDescent="0.25">
      <c r="A43" t="s">
        <v>7</v>
      </c>
      <c r="C43">
        <f>C42-B42</f>
        <v>0.25</v>
      </c>
      <c r="D43">
        <f t="shared" ref="D43" si="20">D42-C42</f>
        <v>0.25</v>
      </c>
      <c r="E43">
        <f t="shared" ref="E43" si="21">E42-D42</f>
        <v>0.25</v>
      </c>
      <c r="F43">
        <f t="shared" ref="F43" si="22">F42-E42</f>
        <v>0.25</v>
      </c>
      <c r="G43">
        <f t="shared" ref="G43" si="23">G42-F42</f>
        <v>0.25</v>
      </c>
      <c r="H43">
        <f t="shared" ref="H43" si="24">H42-G42</f>
        <v>0.25</v>
      </c>
      <c r="I43">
        <f t="shared" ref="I43" si="25">I42-H42</f>
        <v>0.25</v>
      </c>
      <c r="J43">
        <f t="shared" ref="J43" si="26">J42-I42</f>
        <v>0.25</v>
      </c>
      <c r="K43">
        <f t="shared" ref="K43" si="27">K42-J42</f>
        <v>0.25</v>
      </c>
      <c r="L43">
        <f t="shared" ref="L43" si="28">L42-K42</f>
        <v>0.25</v>
      </c>
      <c r="M43">
        <f t="shared" ref="M43" si="29">M42-L42</f>
        <v>0.25</v>
      </c>
      <c r="N43">
        <f t="shared" ref="N43" si="30">N42-M42</f>
        <v>0.25</v>
      </c>
      <c r="O43">
        <f t="shared" ref="O43" si="31">O42-N42</f>
        <v>0.25</v>
      </c>
      <c r="P43" s="7">
        <f t="shared" ref="P43" si="32">P42-O42</f>
        <v>0.25</v>
      </c>
      <c r="Q43" s="7">
        <f t="shared" ref="Q43" si="33">Q42-P42</f>
        <v>0.25</v>
      </c>
      <c r="R43" s="7">
        <f t="shared" ref="R43" si="34">R42-Q42</f>
        <v>0.25</v>
      </c>
      <c r="S43" s="7">
        <f t="shared" ref="S43" si="35">S42-R42</f>
        <v>0.25</v>
      </c>
      <c r="T43" s="7">
        <f t="shared" ref="T43" si="36">T42-S42</f>
        <v>0.25</v>
      </c>
      <c r="U43" s="7">
        <f t="shared" ref="U43" si="37">U42-T42</f>
        <v>0.25</v>
      </c>
      <c r="V43" s="7">
        <f t="shared" ref="V43" si="38">V42-U42</f>
        <v>0.25</v>
      </c>
    </row>
    <row r="44" spans="1:22" x14ac:dyDescent="0.25">
      <c r="A44" t="s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0.8</v>
      </c>
      <c r="I44">
        <v>0.8</v>
      </c>
      <c r="J44">
        <v>0.8</v>
      </c>
      <c r="K44">
        <v>0.8</v>
      </c>
      <c r="L44">
        <v>0.8</v>
      </c>
      <c r="M44">
        <v>0.6</v>
      </c>
      <c r="N44">
        <v>0.6</v>
      </c>
      <c r="O44">
        <v>0.4</v>
      </c>
      <c r="P44" s="7">
        <v>0.4</v>
      </c>
      <c r="Q44" s="7">
        <v>0.4</v>
      </c>
      <c r="R44" s="7">
        <v>0.4</v>
      </c>
      <c r="S44" s="7">
        <v>0.4</v>
      </c>
      <c r="T44" s="7">
        <v>0.4</v>
      </c>
      <c r="U44" s="7">
        <v>0.4</v>
      </c>
      <c r="V44" s="7">
        <v>0.4</v>
      </c>
    </row>
    <row r="45" spans="1:22" x14ac:dyDescent="0.25">
      <c r="A45" t="s">
        <v>2</v>
      </c>
      <c r="B45" s="3">
        <f>EXP(-interest_rate*B42)</f>
        <v>1</v>
      </c>
      <c r="C45" s="3">
        <f>EXP(-interest_rate*C42)</f>
        <v>0.99252805481913842</v>
      </c>
      <c r="D45" s="3">
        <f>EXP(-interest_rate*D42)</f>
        <v>0.98511193960306265</v>
      </c>
      <c r="E45" s="3">
        <f>EXP(-interest_rate*E42)</f>
        <v>0.97775123719333634</v>
      </c>
      <c r="F45" s="3">
        <f>EXP(-interest_rate*F42)</f>
        <v>0.97044553354850815</v>
      </c>
      <c r="G45" s="3">
        <f>EXP(-interest_rate*G42)</f>
        <v>0.96319441772082182</v>
      </c>
      <c r="H45" s="3">
        <f>EXP(-interest_rate*H42)</f>
        <v>0.95599748183309996</v>
      </c>
      <c r="I45" s="3">
        <f>EXP(-interest_rate*I42)</f>
        <v>0.94885432105580125</v>
      </c>
      <c r="J45" s="3">
        <f>EXP(-interest_rate*J42)</f>
        <v>0.94176453358424872</v>
      </c>
      <c r="K45" s="3">
        <f>EXP(-interest_rate*K42)</f>
        <v>0.93472772061602749</v>
      </c>
      <c r="L45" s="3">
        <f>EXP(-interest_rate*L42)</f>
        <v>0.92774348632855286</v>
      </c>
      <c r="M45" s="3">
        <f>EXP(-interest_rate*M42)</f>
        <v>0.92081143785680453</v>
      </c>
      <c r="N45" s="3">
        <f>EXP(-interest_rate*N42)</f>
        <v>0.91393118527122819</v>
      </c>
      <c r="O45" s="3">
        <f>EXP(-interest_rate*O42)</f>
        <v>0.90710234155580172</v>
      </c>
      <c r="P45" s="8">
        <f>EXP(-interest_rate*P42)</f>
        <v>0.90032452258626561</v>
      </c>
      <c r="Q45" s="8">
        <f>EXP(-interest_rate*Q42)</f>
        <v>0.89359734710851568</v>
      </c>
      <c r="R45" s="8">
        <f>EXP(-interest_rate*R42)</f>
        <v>0.88692043671715748</v>
      </c>
      <c r="S45" s="8">
        <f>EXP(-interest_rate*S42)</f>
        <v>0.88029341583422116</v>
      </c>
      <c r="T45" s="8">
        <f>EXP(-interest_rate*T42)</f>
        <v>0.87371591168803442</v>
      </c>
      <c r="U45" s="8">
        <f>EXP(-interest_rate*U42)</f>
        <v>0.86718755429225491</v>
      </c>
      <c r="V45" s="8">
        <f>EXP(-interest_rate*V42)</f>
        <v>0.86070797642505781</v>
      </c>
    </row>
    <row r="48" spans="1:22" x14ac:dyDescent="0.25">
      <c r="A48" s="4" t="s">
        <v>5</v>
      </c>
    </row>
    <row r="49" spans="1:1" x14ac:dyDescent="0.25">
      <c r="A49" s="6">
        <f>SUMPRODUCT(C43:O43,C44:O44,C45:O45)</f>
        <v>2.5299969320295479</v>
      </c>
    </row>
  </sheetData>
  <mergeCells count="1">
    <mergeCell ref="P41:V4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961A-93CE-45A5-A686-FF67CFAA7CBA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Premium_Leg</vt:lpstr>
      <vt:lpstr>Default_Leg</vt:lpstr>
      <vt:lpstr>interest_rate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Mangold</dc:creator>
  <cp:lastModifiedBy>Stefan Mangold</cp:lastModifiedBy>
  <dcterms:created xsi:type="dcterms:W3CDTF">2023-05-28T19:43:13Z</dcterms:created>
  <dcterms:modified xsi:type="dcterms:W3CDTF">2023-06-24T17:44:29Z</dcterms:modified>
</cp:coreProperties>
</file>