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mas-2\Desktop\"/>
    </mc:Choice>
  </mc:AlternateContent>
  <bookViews>
    <workbookView xWindow="0" yWindow="0" windowWidth="21600" windowHeight="9585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F11" i="4"/>
  <c r="F12" i="4"/>
  <c r="F13" i="4"/>
  <c r="F14" i="4"/>
  <c r="F15" i="4"/>
  <c r="F16" i="4"/>
  <c r="F17" i="4"/>
  <c r="F18" i="4"/>
  <c r="F19" i="4"/>
  <c r="H19" i="4" s="1"/>
  <c r="I19" i="4" s="1"/>
  <c r="F20" i="4"/>
  <c r="H20" i="4" s="1"/>
  <c r="I20" i="4" s="1"/>
  <c r="F21" i="4"/>
  <c r="H21" i="4" s="1"/>
  <c r="I21" i="4" s="1"/>
  <c r="F22" i="4"/>
  <c r="F23" i="4"/>
  <c r="F24" i="4"/>
  <c r="F10" i="4"/>
  <c r="G17" i="4"/>
  <c r="H17" i="4" s="1"/>
  <c r="I17" i="4" s="1"/>
  <c r="H18" i="4"/>
  <c r="H22" i="4"/>
  <c r="H23" i="4"/>
  <c r="I23" i="4" s="1"/>
  <c r="H24" i="4"/>
  <c r="I24" i="4" s="1"/>
  <c r="H25" i="4"/>
  <c r="I13" i="4"/>
  <c r="H16" i="4"/>
  <c r="I16" i="4" s="1"/>
  <c r="G16" i="4"/>
  <c r="G10" i="4"/>
  <c r="G11" i="4"/>
  <c r="G12" i="4"/>
  <c r="G13" i="4"/>
  <c r="I10" i="4"/>
  <c r="I11" i="4"/>
  <c r="I12" i="4"/>
  <c r="I14" i="4"/>
  <c r="I15" i="4"/>
  <c r="I22" i="4"/>
  <c r="I25" i="4"/>
  <c r="I26" i="4"/>
  <c r="G14" i="4"/>
  <c r="G15" i="4"/>
  <c r="G19" i="4"/>
  <c r="G20" i="4"/>
  <c r="G21" i="4"/>
  <c r="G22" i="4"/>
  <c r="G23" i="4"/>
  <c r="G24" i="4"/>
  <c r="G25" i="4"/>
  <c r="G26" i="4"/>
  <c r="G9" i="4"/>
  <c r="I9" i="4"/>
  <c r="H16" i="3" l="1"/>
  <c r="F16" i="3"/>
  <c r="K16" i="3" s="1"/>
  <c r="L15" i="3"/>
  <c r="L14" i="3"/>
  <c r="J14" i="3"/>
  <c r="J13" i="3"/>
  <c r="L12" i="3"/>
  <c r="J12" i="3"/>
  <c r="H12" i="3"/>
  <c r="L11" i="3"/>
  <c r="J11" i="3"/>
  <c r="I12" i="3" l="1"/>
  <c r="G13" i="3" s="1"/>
  <c r="J16" i="3"/>
  <c r="G12" i="3"/>
  <c r="F24" i="2"/>
  <c r="F23" i="2"/>
  <c r="H15" i="2"/>
  <c r="H16" i="2"/>
  <c r="H17" i="2"/>
  <c r="H18" i="2"/>
  <c r="H14" i="2"/>
  <c r="D19" i="2"/>
  <c r="C17" i="2"/>
  <c r="C19" i="2" s="1"/>
  <c r="G16" i="2"/>
  <c r="G19" i="2"/>
  <c r="B19" i="2"/>
  <c r="F19" i="2" s="1"/>
  <c r="C16" i="2"/>
  <c r="C15" i="2"/>
  <c r="D15" i="2"/>
  <c r="E15" i="2"/>
  <c r="F15" i="2"/>
  <c r="F16" i="2"/>
  <c r="F17" i="2"/>
  <c r="F14" i="2"/>
  <c r="G14" i="3" l="1"/>
  <c r="G16" i="3" s="1"/>
  <c r="K13" i="3"/>
  <c r="L13" i="3" s="1"/>
  <c r="E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<sst xmlns="http://schemas.openxmlformats.org/spreadsheetml/2006/main" count="104" uniqueCount="66">
  <si>
    <t>tds value</t>
  </si>
  <si>
    <t>tds deducted</t>
  </si>
  <si>
    <t>tds arrears</t>
  </si>
  <si>
    <t>cum tds value</t>
  </si>
  <si>
    <t>recom amount</t>
  </si>
  <si>
    <t>limit crossed 40000</t>
  </si>
  <si>
    <t>within limit 50000</t>
  </si>
  <si>
    <t>2019-2020</t>
  </si>
  <si>
    <t>recom val</t>
  </si>
  <si>
    <t>cum tds deducted</t>
  </si>
  <si>
    <t>Chqamt</t>
  </si>
  <si>
    <t>tds limit PI</t>
  </si>
  <si>
    <t>tds limit PA</t>
  </si>
  <si>
    <t>tds rate</t>
  </si>
  <si>
    <t>acc period</t>
  </si>
  <si>
    <t>pi (Per Inv)</t>
  </si>
  <si>
    <t>pa (Per Annum)</t>
  </si>
  <si>
    <t>Total</t>
  </si>
  <si>
    <t>chqamt</t>
  </si>
  <si>
    <t>TDSValue-TdsDeducted+TDSArrears</t>
  </si>
  <si>
    <t>TDS arrears</t>
  </si>
  <si>
    <t>ActualPaid-TdsDeducted</t>
  </si>
  <si>
    <t>ADV1</t>
  </si>
  <si>
    <t>ADV2</t>
  </si>
  <si>
    <t>ADV3</t>
  </si>
  <si>
    <t>ADV4</t>
  </si>
  <si>
    <t>Remarks</t>
  </si>
  <si>
    <t>ActualPaid(Recom Val)-( Tds Arears+ Tds Value = Tds Decuted) -  Chqamt</t>
  </si>
  <si>
    <t>ADV5</t>
  </si>
  <si>
    <t>ADV6</t>
  </si>
  <si>
    <t>40% adv</t>
  </si>
  <si>
    <t>60% adv</t>
  </si>
  <si>
    <t>tds ded</t>
  </si>
  <si>
    <t>Recom Val</t>
  </si>
  <si>
    <t>Cum tds Val</t>
  </si>
  <si>
    <t>Cum tds ded</t>
  </si>
  <si>
    <t>tds val</t>
  </si>
  <si>
    <t>ChqAmt</t>
  </si>
  <si>
    <t>Limit PI</t>
  </si>
  <si>
    <t>limit PA</t>
  </si>
  <si>
    <t>rate</t>
  </si>
  <si>
    <t>accperiod</t>
  </si>
  <si>
    <t>chqAmt</t>
  </si>
  <si>
    <t>recomVal*rate/100</t>
  </si>
  <si>
    <t>tdsVal</t>
  </si>
  <si>
    <t>Cum tds Val - cum tds Ded</t>
  </si>
  <si>
    <t>tds arrear</t>
  </si>
  <si>
    <t>recomVal-tdsDed-tdsarrear</t>
  </si>
  <si>
    <t>2019-2021</t>
  </si>
  <si>
    <t>2019-2022</t>
  </si>
  <si>
    <t>2019-2023</t>
  </si>
  <si>
    <t>2019-2024</t>
  </si>
  <si>
    <t>2019-2025</t>
  </si>
  <si>
    <t>2019-2026</t>
  </si>
  <si>
    <t>2019-2027</t>
  </si>
  <si>
    <t>2019-2028</t>
  </si>
  <si>
    <t>2019-2029</t>
  </si>
  <si>
    <t>2019-2030</t>
  </si>
  <si>
    <t>2019-2031</t>
  </si>
  <si>
    <t>2019-2032</t>
  </si>
  <si>
    <t>2019-2033</t>
  </si>
  <si>
    <t>2019-2034</t>
  </si>
  <si>
    <t>2019-2035</t>
  </si>
  <si>
    <t>2019-2036</t>
  </si>
  <si>
    <t>2019-2037</t>
  </si>
  <si>
    <t>2019-2038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</si>
</sst>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3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2" max="2" width="13.28515625" bestFit="1" customWidth="1"/>
    <col min="3" max="3" width="13.28515625" customWidth="1"/>
    <col min="4" max="4" width="10.28515625" bestFit="1" customWidth="1"/>
    <col min="5" max="5" width="12.5703125" bestFit="1" customWidth="1"/>
    <col min="7" max="7" width="23.7109375" customWidth="1"/>
  </cols>
  <sheetData>
    <row r="1" spans="1:7" x14ac:dyDescent="0.25">
      <c r="A1" t="s">
        <v>4</v>
      </c>
      <c r="B1" t="s">
        <v>3</v>
      </c>
      <c r="C1" t="s">
        <v>0</v>
      </c>
      <c r="D1" t="s">
        <v>2</v>
      </c>
      <c r="E1" t="s">
        <v>1</v>
      </c>
    </row>
    <row r="2" spans="1:7" x14ac:dyDescent="0.25">
      <c r="A2">
        <v>500000</v>
      </c>
      <c r="B2">
        <v>6698</v>
      </c>
      <c r="C2">
        <v>5000</v>
      </c>
      <c r="D2">
        <v>6698</v>
      </c>
      <c r="E2">
        <v>0</v>
      </c>
      <c r="G2" t="s">
        <v>6</v>
      </c>
    </row>
    <row r="3" spans="1:7" x14ac:dyDescent="0.25">
      <c r="A3">
        <v>50000</v>
      </c>
      <c r="B3">
        <v>7198</v>
      </c>
      <c r="C3">
        <v>500</v>
      </c>
      <c r="D3">
        <v>7198</v>
      </c>
      <c r="E3">
        <v>0</v>
      </c>
      <c r="G3" t="s">
        <v>6</v>
      </c>
    </row>
    <row r="4" spans="1:7" x14ac:dyDescent="0.25">
      <c r="A4">
        <v>55000</v>
      </c>
      <c r="B4">
        <v>7698</v>
      </c>
      <c r="C4">
        <v>500</v>
      </c>
      <c r="D4">
        <v>0</v>
      </c>
      <c r="E4">
        <v>7698</v>
      </c>
      <c r="G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16"/>
  <sheetViews>
    <sheetView workbookViewId="0">
      <selection activeCell="F19" sqref="F19"/>
    </sheetView>
  </sheetViews>
  <sheetFormatPr defaultRowHeight="15" x14ac:dyDescent="0.25"/>
  <cols>
    <col min="6" max="6" width="9.5703125" bestFit="1" customWidth="1"/>
    <col min="7" max="7" width="13.28515625" bestFit="1" customWidth="1"/>
    <col min="8" max="8" width="16.85546875" bestFit="1" customWidth="1"/>
    <col min="9" max="9" width="10.28515625" bestFit="1" customWidth="1"/>
    <col min="10" max="10" width="9" bestFit="1" customWidth="1"/>
    <col min="11" max="11" width="12.5703125" bestFit="1" customWidth="1"/>
    <col min="12" max="12" width="7.85546875" bestFit="1" customWidth="1"/>
    <col min="13" max="13" width="10.7109375" bestFit="1" customWidth="1"/>
    <col min="14" max="14" width="15" bestFit="1" customWidth="1"/>
  </cols>
  <sheetData>
    <row r="6" spans="5:14" x14ac:dyDescent="0.25">
      <c r="K6" s="12"/>
    </row>
    <row r="7" spans="5:14" x14ac:dyDescent="0.25">
      <c r="K7" s="12"/>
    </row>
    <row r="8" spans="5:14" x14ac:dyDescent="0.25">
      <c r="K8" s="12"/>
    </row>
    <row r="9" spans="5:14" x14ac:dyDescent="0.25">
      <c r="F9" t="s">
        <v>8</v>
      </c>
      <c r="G9" t="s">
        <v>3</v>
      </c>
      <c r="H9" t="s">
        <v>9</v>
      </c>
      <c r="I9" t="s">
        <v>2</v>
      </c>
      <c r="J9" t="s">
        <v>0</v>
      </c>
      <c r="K9" s="12" t="s">
        <v>1</v>
      </c>
      <c r="L9" t="s">
        <v>10</v>
      </c>
      <c r="M9" t="s">
        <v>15</v>
      </c>
      <c r="N9" t="s">
        <v>16</v>
      </c>
    </row>
    <row r="10" spans="5:14" x14ac:dyDescent="0.25">
      <c r="F10" s="5"/>
      <c r="G10" s="5"/>
      <c r="H10" s="5"/>
      <c r="I10" s="8"/>
      <c r="J10" s="5"/>
      <c r="K10" s="8"/>
      <c r="L10" s="5"/>
      <c r="M10" s="7"/>
      <c r="N10" s="7"/>
    </row>
    <row r="11" spans="5:14" x14ac:dyDescent="0.25">
      <c r="F11" s="5">
        <v>35000</v>
      </c>
      <c r="G11" s="5"/>
      <c r="H11" s="5"/>
      <c r="I11" s="8">
        <v>0</v>
      </c>
      <c r="J11" s="5" t="e">
        <f>F11*#REF!%</f>
        <v>#REF!</v>
      </c>
      <c r="K11" s="8">
        <v>0</v>
      </c>
      <c r="L11" s="5">
        <f>(F11-K11)</f>
        <v>35000</v>
      </c>
      <c r="M11" s="7">
        <v>35000</v>
      </c>
      <c r="N11" s="7">
        <v>100000</v>
      </c>
    </row>
    <row r="12" spans="5:14" x14ac:dyDescent="0.25">
      <c r="F12" s="5">
        <v>35000</v>
      </c>
      <c r="G12" s="5" t="e">
        <f>J11</f>
        <v>#REF!</v>
      </c>
      <c r="H12" s="5">
        <f>K11+K12</f>
        <v>0</v>
      </c>
      <c r="I12" s="8" t="e">
        <f>J11</f>
        <v>#REF!</v>
      </c>
      <c r="J12" s="5" t="e">
        <f>F12*#REF!%</f>
        <v>#REF!</v>
      </c>
      <c r="K12" s="8">
        <v>0</v>
      </c>
      <c r="L12" s="5">
        <f t="shared" ref="L12:L15" si="0">(F12-K12)</f>
        <v>35000</v>
      </c>
      <c r="M12" s="7">
        <v>35000</v>
      </c>
      <c r="N12" s="7">
        <v>100000</v>
      </c>
    </row>
    <row r="13" spans="5:14" x14ac:dyDescent="0.25">
      <c r="F13" s="5">
        <v>35000</v>
      </c>
      <c r="G13" s="5" t="e">
        <f>J11+I12</f>
        <v>#REF!</v>
      </c>
      <c r="H13" s="5">
        <v>0</v>
      </c>
      <c r="I13" s="8">
        <v>700</v>
      </c>
      <c r="J13" s="5" t="e">
        <f>F13*#REF!%</f>
        <v>#REF!</v>
      </c>
      <c r="K13" s="8" t="e">
        <f>G13+J13</f>
        <v>#REF!</v>
      </c>
      <c r="L13" s="5" t="e">
        <f t="shared" si="0"/>
        <v>#REF!</v>
      </c>
      <c r="M13" s="7">
        <v>35000</v>
      </c>
      <c r="N13" s="7">
        <v>100000</v>
      </c>
    </row>
    <row r="14" spans="5:14" x14ac:dyDescent="0.25">
      <c r="F14" s="5">
        <v>35000</v>
      </c>
      <c r="G14" s="5" t="e">
        <f>G13+J13</f>
        <v>#REF!</v>
      </c>
      <c r="H14" s="5">
        <v>1050</v>
      </c>
      <c r="I14" s="8">
        <v>0</v>
      </c>
      <c r="J14" s="5" t="e">
        <f>F14*#REF!%</f>
        <v>#REF!</v>
      </c>
      <c r="K14" s="5">
        <v>350</v>
      </c>
      <c r="L14" s="5">
        <f t="shared" si="0"/>
        <v>34650</v>
      </c>
      <c r="M14" s="7">
        <v>35000</v>
      </c>
      <c r="N14" s="7">
        <v>100000</v>
      </c>
    </row>
    <row r="15" spans="5:14" x14ac:dyDescent="0.25">
      <c r="F15" s="5"/>
      <c r="G15" s="5"/>
      <c r="H15" s="5"/>
      <c r="I15" s="8"/>
      <c r="J15" s="5"/>
      <c r="K15" s="5"/>
      <c r="L15" s="5">
        <f t="shared" si="0"/>
        <v>0</v>
      </c>
      <c r="M15" s="7"/>
      <c r="N15" s="7"/>
    </row>
    <row r="16" spans="5:14" x14ac:dyDescent="0.25">
      <c r="E16" s="4" t="s">
        <v>17</v>
      </c>
      <c r="F16" s="9">
        <f>SUM(F11:F14)</f>
        <v>140000</v>
      </c>
      <c r="G16" s="5" t="e">
        <f>G14+J14</f>
        <v>#REF!</v>
      </c>
      <c r="H16" s="5">
        <f>H14+K14</f>
        <v>1400</v>
      </c>
      <c r="I16" s="8">
        <v>0</v>
      </c>
      <c r="J16" s="5" t="e">
        <f>F16*#REF!%</f>
        <v>#REF!</v>
      </c>
      <c r="K16" s="9">
        <f>F16*1%</f>
        <v>1400</v>
      </c>
      <c r="L16" s="5"/>
      <c r="M16" s="7">
        <v>35000</v>
      </c>
      <c r="N16" s="7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M25" sqref="M25"/>
    </sheetView>
  </sheetViews>
  <sheetFormatPr defaultRowHeight="15" x14ac:dyDescent="0.25"/>
  <cols>
    <col min="2" max="2" width="10.140625" customWidth="1"/>
    <col min="3" max="3" width="13.28515625" customWidth="1"/>
    <col min="4" max="4" width="16.85546875" customWidth="1"/>
    <col min="5" max="5" width="10.28515625" bestFit="1" customWidth="1"/>
    <col min="6" max="6" width="10.5703125" bestFit="1" customWidth="1"/>
    <col min="7" max="7" width="12.5703125" bestFit="1" customWidth="1"/>
    <col min="8" max="8" width="7.85546875" bestFit="1" customWidth="1"/>
    <col min="9" max="9" width="11.28515625" customWidth="1"/>
    <col min="10" max="10" width="15.5703125" customWidth="1"/>
    <col min="11" max="11" width="11.7109375" bestFit="1" customWidth="1"/>
    <col min="12" max="12" width="10" customWidth="1"/>
    <col min="13" max="13" width="61" customWidth="1"/>
  </cols>
  <sheetData>
    <row r="1" spans="1:13" x14ac:dyDescent="0.25">
      <c r="B1" t="s">
        <v>8</v>
      </c>
      <c r="C1" t="s">
        <v>3</v>
      </c>
      <c r="D1" t="s">
        <v>9</v>
      </c>
      <c r="E1" t="s">
        <v>2</v>
      </c>
      <c r="F1" t="s">
        <v>0</v>
      </c>
      <c r="G1" s="2" t="s">
        <v>1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26</v>
      </c>
    </row>
    <row r="2" spans="1:13" x14ac:dyDescent="0.25">
      <c r="A2" t="s">
        <v>22</v>
      </c>
      <c r="B2" s="1">
        <v>35000</v>
      </c>
      <c r="C2" s="1">
        <v>0</v>
      </c>
      <c r="D2" s="11">
        <v>0</v>
      </c>
      <c r="E2" s="1">
        <f>(C2-D2)</f>
        <v>0</v>
      </c>
      <c r="F2" s="1">
        <v>350</v>
      </c>
      <c r="G2" s="3">
        <v>0</v>
      </c>
      <c r="H2" s="1">
        <f>(B2-G2)</f>
        <v>35000</v>
      </c>
      <c r="I2" s="1">
        <v>35000</v>
      </c>
      <c r="J2" s="1">
        <v>100000</v>
      </c>
      <c r="K2" s="1">
        <v>1</v>
      </c>
      <c r="L2" s="1" t="s">
        <v>7</v>
      </c>
      <c r="M2" t="s">
        <v>27</v>
      </c>
    </row>
    <row r="3" spans="1:13" x14ac:dyDescent="0.25">
      <c r="A3" t="s">
        <v>23</v>
      </c>
      <c r="B3" s="1">
        <v>84800</v>
      </c>
      <c r="C3" s="1">
        <v>350</v>
      </c>
      <c r="D3" s="11">
        <v>0</v>
      </c>
      <c r="E3" s="1">
        <v>350</v>
      </c>
      <c r="F3" s="1">
        <v>848</v>
      </c>
      <c r="G3" s="3">
        <v>1198</v>
      </c>
      <c r="H3" s="1">
        <f t="shared" ref="H3:H7" si="0">(B3-G3)</f>
        <v>83602</v>
      </c>
      <c r="I3" s="1">
        <v>35000</v>
      </c>
      <c r="J3" s="1">
        <v>100000</v>
      </c>
      <c r="K3" s="1">
        <v>1</v>
      </c>
      <c r="L3" s="1" t="s">
        <v>7</v>
      </c>
      <c r="M3" t="s">
        <v>27</v>
      </c>
    </row>
    <row r="4" spans="1:13" x14ac:dyDescent="0.25">
      <c r="A4" t="s">
        <v>24</v>
      </c>
      <c r="B4" s="1">
        <v>500000</v>
      </c>
      <c r="C4" s="1">
        <v>1198</v>
      </c>
      <c r="D4" s="11">
        <v>1198</v>
      </c>
      <c r="E4" s="1">
        <v>0</v>
      </c>
      <c r="F4" s="1">
        <v>5000</v>
      </c>
      <c r="G4" s="3">
        <v>5000</v>
      </c>
      <c r="H4" s="1">
        <f t="shared" si="0"/>
        <v>495000</v>
      </c>
      <c r="I4" s="1">
        <v>35000</v>
      </c>
      <c r="J4" s="1">
        <v>100000</v>
      </c>
      <c r="K4" s="1">
        <v>1</v>
      </c>
      <c r="L4" s="1" t="s">
        <v>7</v>
      </c>
      <c r="M4" t="s">
        <v>27</v>
      </c>
    </row>
    <row r="5" spans="1:13" x14ac:dyDescent="0.25">
      <c r="A5" t="s">
        <v>25</v>
      </c>
      <c r="B5" s="1">
        <v>50000</v>
      </c>
      <c r="C5" s="1">
        <v>6198</v>
      </c>
      <c r="D5" s="11">
        <v>6198</v>
      </c>
      <c r="E5" s="1">
        <v>0</v>
      </c>
      <c r="F5" s="1">
        <v>500</v>
      </c>
      <c r="G5" s="3">
        <v>500</v>
      </c>
      <c r="H5" s="1">
        <f t="shared" si="0"/>
        <v>49500</v>
      </c>
      <c r="I5" s="1">
        <v>35000</v>
      </c>
      <c r="J5" s="1">
        <v>100000</v>
      </c>
      <c r="K5" s="1">
        <v>1</v>
      </c>
      <c r="L5" s="1" t="s">
        <v>7</v>
      </c>
    </row>
    <row r="6" spans="1:13" x14ac:dyDescent="0.25">
      <c r="A6" t="s">
        <v>28</v>
      </c>
      <c r="B6" s="1">
        <v>55000</v>
      </c>
      <c r="C6" s="1">
        <v>6698</v>
      </c>
      <c r="D6" s="11">
        <v>6698</v>
      </c>
      <c r="E6" s="1">
        <v>0</v>
      </c>
      <c r="F6" s="1">
        <v>550</v>
      </c>
      <c r="G6" s="3">
        <v>550</v>
      </c>
      <c r="H6" s="1">
        <f t="shared" si="0"/>
        <v>54450</v>
      </c>
      <c r="I6" s="1">
        <v>35000</v>
      </c>
      <c r="J6" s="1">
        <v>100000</v>
      </c>
      <c r="K6" s="1">
        <v>1</v>
      </c>
      <c r="L6" s="1" t="s">
        <v>7</v>
      </c>
    </row>
    <row r="7" spans="1:13" x14ac:dyDescent="0.25">
      <c r="A7" t="s">
        <v>29</v>
      </c>
      <c r="B7" s="1">
        <v>55000</v>
      </c>
      <c r="C7" s="1">
        <v>7248</v>
      </c>
      <c r="D7" s="1">
        <v>7248</v>
      </c>
      <c r="E7" s="1">
        <v>0</v>
      </c>
      <c r="F7" s="1">
        <v>550</v>
      </c>
      <c r="G7" s="3">
        <v>550</v>
      </c>
      <c r="H7" s="1">
        <f t="shared" si="0"/>
        <v>54450</v>
      </c>
      <c r="I7" s="1">
        <v>35000</v>
      </c>
      <c r="J7" s="1">
        <v>100000</v>
      </c>
      <c r="K7" s="1">
        <v>1</v>
      </c>
      <c r="L7" s="1" t="s">
        <v>7</v>
      </c>
    </row>
    <row r="8" spans="1:13" x14ac:dyDescent="0.25">
      <c r="B8" s="1"/>
      <c r="C8" s="1"/>
      <c r="D8" s="1"/>
      <c r="E8" s="1"/>
      <c r="F8" s="1"/>
      <c r="G8" s="3"/>
      <c r="H8" s="1"/>
      <c r="I8" s="1"/>
      <c r="J8" s="1"/>
      <c r="K8" s="1"/>
      <c r="L8" s="1"/>
    </row>
    <row r="9" spans="1:13" x14ac:dyDescent="0.25">
      <c r="B9" s="1"/>
      <c r="C9" s="1"/>
      <c r="D9" s="1"/>
      <c r="E9" s="1"/>
      <c r="F9" s="1"/>
      <c r="G9" s="3"/>
      <c r="H9" s="1"/>
      <c r="I9" s="1"/>
      <c r="J9" s="1"/>
      <c r="K9" s="1"/>
      <c r="L9" s="1"/>
    </row>
    <row r="10" spans="1:13" x14ac:dyDescent="0.25">
      <c r="B10" s="1"/>
      <c r="C10" s="1"/>
      <c r="D10" s="1"/>
      <c r="E10" s="1"/>
      <c r="F10" s="1"/>
      <c r="G10" s="3"/>
      <c r="H10" s="1"/>
      <c r="I10" s="1"/>
      <c r="J10" s="1"/>
      <c r="K10" s="1"/>
      <c r="L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B12" t="s">
        <v>8</v>
      </c>
      <c r="C12" t="s">
        <v>3</v>
      </c>
      <c r="D12" t="s">
        <v>9</v>
      </c>
      <c r="E12" t="s">
        <v>2</v>
      </c>
      <c r="F12" t="s">
        <v>0</v>
      </c>
      <c r="G12" s="2" t="s">
        <v>1</v>
      </c>
      <c r="H12" t="s">
        <v>10</v>
      </c>
      <c r="I12" t="s">
        <v>15</v>
      </c>
      <c r="J12" t="s">
        <v>16</v>
      </c>
      <c r="K12" t="s">
        <v>13</v>
      </c>
    </row>
    <row r="13" spans="1:13" x14ac:dyDescent="0.25">
      <c r="B13" s="5"/>
      <c r="C13" s="5"/>
      <c r="D13" s="5"/>
      <c r="E13" s="10"/>
      <c r="F13" s="5"/>
      <c r="G13" s="6"/>
      <c r="H13" s="5"/>
      <c r="I13" s="7"/>
      <c r="J13" s="7"/>
      <c r="K13" s="7"/>
    </row>
    <row r="14" spans="1:13" x14ac:dyDescent="0.25">
      <c r="A14" t="s">
        <v>22</v>
      </c>
      <c r="B14" s="5">
        <v>35000</v>
      </c>
      <c r="C14" s="5"/>
      <c r="D14" s="5"/>
      <c r="E14" s="10">
        <v>0</v>
      </c>
      <c r="F14" s="5">
        <f>B14*K14%</f>
        <v>350</v>
      </c>
      <c r="G14" s="5">
        <v>0</v>
      </c>
      <c r="H14" s="5">
        <f>(B14-G14)</f>
        <v>35000</v>
      </c>
      <c r="I14" s="7">
        <v>35000</v>
      </c>
      <c r="J14" s="7">
        <v>10000</v>
      </c>
      <c r="K14" s="7">
        <v>1</v>
      </c>
    </row>
    <row r="15" spans="1:13" x14ac:dyDescent="0.25">
      <c r="A15" t="s">
        <v>23</v>
      </c>
      <c r="B15" s="5">
        <v>35000</v>
      </c>
      <c r="C15" s="5">
        <f>F14</f>
        <v>350</v>
      </c>
      <c r="D15" s="5">
        <f>G14+G15</f>
        <v>0</v>
      </c>
      <c r="E15" s="10">
        <f>F14</f>
        <v>350</v>
      </c>
      <c r="F15" s="5">
        <f t="shared" ref="F15:F17" si="1">B15*K15%</f>
        <v>350</v>
      </c>
      <c r="G15" s="5">
        <v>0</v>
      </c>
      <c r="H15" s="5">
        <f t="shared" ref="H15:H18" si="2">(B15-G15)</f>
        <v>35000</v>
      </c>
      <c r="I15" s="7">
        <v>35000</v>
      </c>
      <c r="J15" s="7">
        <v>10000</v>
      </c>
      <c r="K15" s="7">
        <v>1</v>
      </c>
    </row>
    <row r="16" spans="1:13" x14ac:dyDescent="0.25">
      <c r="A16" t="s">
        <v>24</v>
      </c>
      <c r="B16" s="5">
        <v>35000</v>
      </c>
      <c r="C16" s="5">
        <f>F14+E15</f>
        <v>700</v>
      </c>
      <c r="D16" s="5">
        <v>0</v>
      </c>
      <c r="E16" s="10">
        <v>700</v>
      </c>
      <c r="F16" s="5">
        <f t="shared" si="1"/>
        <v>350</v>
      </c>
      <c r="G16" s="8">
        <f>C16+F16</f>
        <v>1050</v>
      </c>
      <c r="H16" s="5">
        <f t="shared" si="2"/>
        <v>33950</v>
      </c>
      <c r="I16" s="7">
        <v>35000</v>
      </c>
      <c r="J16" s="7">
        <v>10000</v>
      </c>
      <c r="K16" s="7">
        <v>1</v>
      </c>
    </row>
    <row r="17" spans="1:14" x14ac:dyDescent="0.25">
      <c r="A17" t="s">
        <v>25</v>
      </c>
      <c r="B17" s="5">
        <v>35000</v>
      </c>
      <c r="C17" s="5">
        <f>C16+F16</f>
        <v>1050</v>
      </c>
      <c r="D17" s="5">
        <v>1050</v>
      </c>
      <c r="E17" s="10">
        <v>0</v>
      </c>
      <c r="F17" s="5">
        <f t="shared" si="1"/>
        <v>350</v>
      </c>
      <c r="G17" s="5">
        <v>350</v>
      </c>
      <c r="H17" s="5">
        <f t="shared" si="2"/>
        <v>34650</v>
      </c>
      <c r="I17" s="7">
        <v>35000</v>
      </c>
      <c r="J17" s="7">
        <v>10000</v>
      </c>
      <c r="K17" s="7">
        <v>1</v>
      </c>
      <c r="M17" t="s">
        <v>21</v>
      </c>
      <c r="N17" t="s">
        <v>18</v>
      </c>
    </row>
    <row r="18" spans="1:14" x14ac:dyDescent="0.25">
      <c r="B18" s="5"/>
      <c r="C18" s="5"/>
      <c r="D18" s="5"/>
      <c r="E18" s="10"/>
      <c r="F18" s="5"/>
      <c r="G18" s="5"/>
      <c r="H18" s="5">
        <f t="shared" si="2"/>
        <v>0</v>
      </c>
      <c r="I18" s="7"/>
      <c r="J18" s="7"/>
      <c r="K18" s="7"/>
      <c r="M18" t="s">
        <v>19</v>
      </c>
      <c r="N18" t="s">
        <v>20</v>
      </c>
    </row>
    <row r="19" spans="1:14" x14ac:dyDescent="0.25">
      <c r="A19" s="4" t="s">
        <v>17</v>
      </c>
      <c r="B19" s="9">
        <f>SUM(B14:B17)</f>
        <v>140000</v>
      </c>
      <c r="C19" s="5">
        <f>C17+F17</f>
        <v>1400</v>
      </c>
      <c r="D19" s="5">
        <f>D17+G17</f>
        <v>1400</v>
      </c>
      <c r="E19" s="5">
        <v>0</v>
      </c>
      <c r="F19" s="5">
        <f>B19*K17%</f>
        <v>1400</v>
      </c>
      <c r="G19" s="9">
        <f>B19*1%</f>
        <v>1400</v>
      </c>
      <c r="H19" s="5"/>
      <c r="I19" s="7">
        <v>35000</v>
      </c>
      <c r="J19" s="7">
        <v>10000</v>
      </c>
      <c r="K19" s="7">
        <v>1</v>
      </c>
    </row>
    <row r="22" spans="1:14" x14ac:dyDescent="0.25">
      <c r="A22" t="s">
        <v>30</v>
      </c>
    </row>
    <row r="23" spans="1:14" x14ac:dyDescent="0.25">
      <c r="A23">
        <v>70000</v>
      </c>
      <c r="B23">
        <v>30000</v>
      </c>
      <c r="E23">
        <v>0</v>
      </c>
      <c r="F23">
        <f>B23*1%</f>
        <v>300</v>
      </c>
      <c r="G23">
        <v>0</v>
      </c>
    </row>
    <row r="24" spans="1:14" x14ac:dyDescent="0.25">
      <c r="A24">
        <v>70000</v>
      </c>
      <c r="B24">
        <v>30000</v>
      </c>
      <c r="E24">
        <v>300</v>
      </c>
      <c r="F24">
        <f>B24*1%</f>
        <v>300</v>
      </c>
      <c r="G24">
        <v>0</v>
      </c>
    </row>
    <row r="25" spans="1:14" x14ac:dyDescent="0.25">
      <c r="A25">
        <v>70000</v>
      </c>
      <c r="B25">
        <v>10000</v>
      </c>
      <c r="E25">
        <v>600</v>
      </c>
      <c r="F25">
        <v>100</v>
      </c>
      <c r="G25">
        <v>0</v>
      </c>
    </row>
    <row r="26" spans="1:14" x14ac:dyDescent="0.25">
      <c r="A26" t="s">
        <v>31</v>
      </c>
    </row>
    <row r="27" spans="1:14" x14ac:dyDescent="0.25">
      <c r="A27">
        <v>80000</v>
      </c>
      <c r="B27">
        <v>30000</v>
      </c>
      <c r="E27">
        <v>0</v>
      </c>
      <c r="F27">
        <v>350</v>
      </c>
      <c r="G27">
        <v>0</v>
      </c>
    </row>
    <row r="28" spans="1:14" x14ac:dyDescent="0.25">
      <c r="A28">
        <v>80000</v>
      </c>
      <c r="B28">
        <v>30000</v>
      </c>
      <c r="E28">
        <v>350</v>
      </c>
      <c r="F28">
        <v>450</v>
      </c>
      <c r="G28">
        <v>0</v>
      </c>
      <c r="H28" t="s">
        <v>32</v>
      </c>
    </row>
    <row r="29" spans="1:14" x14ac:dyDescent="0.25">
      <c r="A29">
        <v>80000</v>
      </c>
      <c r="B29">
        <v>20000</v>
      </c>
      <c r="E29">
        <v>800</v>
      </c>
      <c r="F29">
        <v>200</v>
      </c>
      <c r="G29">
        <v>0</v>
      </c>
      <c r="H29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topLeftCell="A3" workbookViewId="0">
      <selection activeCell="H16" sqref="H16"/>
    </sheetView>
  </sheetViews>
  <sheetFormatPr defaultRowHeight="15" x14ac:dyDescent="0.25"/>
  <cols>
    <col min="3" max="3" width="10.28515625" bestFit="1" customWidth="1"/>
    <col min="4" max="4" width="40" customWidth="1"/>
    <col min="5" max="5" width="24.28515625" customWidth="1"/>
    <col min="6" max="6" width="10.28515625" bestFit="1" customWidth="1"/>
    <col min="7" max="7" width="6.7109375" bestFit="1" customWidth="1"/>
    <col min="8" max="8" width="7.5703125" bestFit="1" customWidth="1"/>
    <col min="9" max="9" width="13.140625" customWidth="1"/>
    <col min="10" max="10" width="7.5703125" bestFit="1" customWidth="1"/>
    <col min="11" max="11" width="8" bestFit="1" customWidth="1"/>
    <col min="12" max="12" width="5.42578125" bestFit="1" customWidth="1"/>
    <col min="13" max="13" width="9.5703125" bestFit="1" customWidth="1"/>
  </cols>
  <sheetData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8" spans="1:13" x14ac:dyDescent="0.25">
      <c r="C8" t="s">
        <v>33</v>
      </c>
      <c r="D8" t="s">
        <v>34</v>
      </c>
      <c r="E8" t="s">
        <v>35</v>
      </c>
      <c r="F8" t="s">
        <v>2</v>
      </c>
      <c r="G8" t="s">
        <v>36</v>
      </c>
      <c r="H8" t="s">
        <v>32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</row>
    <row r="9" spans="1:13" ht="30" x14ac:dyDescent="0.25">
      <c r="C9" s="11">
        <v>30000</v>
      </c>
      <c r="D9" s="14">
        <v>0</v>
      </c>
      <c r="E9" s="14">
        <v>0</v>
      </c>
      <c r="F9" s="1">
        <f>(D9-E9)</f>
        <v>0</v>
      </c>
      <c r="G9" s="1">
        <f>(C9*L9/100)</f>
        <v>300</v>
      </c>
      <c r="H9" s="11">
        <v>0</v>
      </c>
      <c r="I9" s="13">
        <f>(C9-H9)</f>
        <v>30000</v>
      </c>
      <c r="J9" s="1">
        <v>40000</v>
      </c>
      <c r="K9" s="1">
        <v>100000</v>
      </c>
      <c r="L9" s="1">
        <v>1</v>
      </c>
      <c r="M9" s="1" t="s">
        <v>7</v>
      </c>
    </row>
    <row r="10" spans="1:13" ht="30" x14ac:dyDescent="0.25">
      <c r="C10" s="11">
        <v>30000</v>
      </c>
      <c r="D10" s="14">
        <v>300</v>
      </c>
      <c r="E10" s="14">
        <v>0</v>
      </c>
      <c r="F10" s="1">
        <f>(D10-E10)</f>
        <v>300</v>
      </c>
      <c r="G10" s="1">
        <f t="shared" ref="G10:G13" si="0">(C10*L10/100)</f>
        <v>300</v>
      </c>
      <c r="H10" s="11">
        <v>0</v>
      </c>
      <c r="I10" s="13">
        <f t="shared" ref="I10:I26" si="1">(C10-H10)</f>
        <v>30000</v>
      </c>
      <c r="J10" s="1">
        <v>40000</v>
      </c>
      <c r="K10" s="1">
        <v>100000</v>
      </c>
      <c r="L10" s="1">
        <v>1</v>
      </c>
      <c r="M10" s="1" t="s">
        <v>48</v>
      </c>
    </row>
    <row r="11" spans="1:13" ht="30" x14ac:dyDescent="0.25">
      <c r="C11" s="11">
        <v>10000</v>
      </c>
      <c r="D11" s="14">
        <v>600</v>
      </c>
      <c r="E11" s="14">
        <v>0</v>
      </c>
      <c r="F11" s="1">
        <f t="shared" ref="F11:F24" si="2">(D11-E11)</f>
        <v>600</v>
      </c>
      <c r="G11" s="1">
        <f t="shared" si="0"/>
        <v>100</v>
      </c>
      <c r="H11" s="11">
        <v>0</v>
      </c>
      <c r="I11" s="13">
        <f t="shared" si="1"/>
        <v>10000</v>
      </c>
      <c r="J11" s="1">
        <v>40000</v>
      </c>
      <c r="K11" s="1">
        <v>100000</v>
      </c>
      <c r="L11" s="1">
        <v>1</v>
      </c>
      <c r="M11" s="1" t="s">
        <v>49</v>
      </c>
    </row>
    <row r="12" spans="1:13" ht="30" x14ac:dyDescent="0.25">
      <c r="C12" s="11">
        <v>10000</v>
      </c>
      <c r="D12" s="14">
        <v>700</v>
      </c>
      <c r="E12" s="14">
        <v>0</v>
      </c>
      <c r="F12" s="1">
        <f t="shared" si="2"/>
        <v>700</v>
      </c>
      <c r="G12" s="1">
        <f t="shared" si="0"/>
        <v>100</v>
      </c>
      <c r="H12" s="11">
        <v>0</v>
      </c>
      <c r="I12" s="13">
        <f t="shared" si="1"/>
        <v>10000</v>
      </c>
      <c r="J12" s="1">
        <v>40000</v>
      </c>
      <c r="K12" s="1">
        <v>100000</v>
      </c>
      <c r="L12" s="1">
        <v>1</v>
      </c>
      <c r="M12" s="1" t="s">
        <v>50</v>
      </c>
    </row>
    <row r="13" spans="1:13" ht="30" x14ac:dyDescent="0.25">
      <c r="C13" s="11">
        <v>10000</v>
      </c>
      <c r="D13" s="1">
        <v>800</v>
      </c>
      <c r="E13" s="1">
        <v>0</v>
      </c>
      <c r="F13" s="1">
        <f t="shared" si="2"/>
        <v>800</v>
      </c>
      <c r="G13" s="1">
        <f t="shared" si="0"/>
        <v>100</v>
      </c>
      <c r="H13" s="11">
        <v>0</v>
      </c>
      <c r="I13" s="13">
        <f t="shared" si="1"/>
        <v>10000</v>
      </c>
      <c r="J13" s="1">
        <v>40000</v>
      </c>
      <c r="K13" s="1">
        <v>100000</v>
      </c>
      <c r="L13" s="1">
        <v>1</v>
      </c>
      <c r="M13" s="1" t="s">
        <v>51</v>
      </c>
    </row>
    <row r="14" spans="1:13" ht="30" x14ac:dyDescent="0.25">
      <c r="C14" s="11">
        <v>5000</v>
      </c>
      <c r="D14">
        <v>900</v>
      </c>
      <c r="E14">
        <v>0</v>
      </c>
      <c r="F14" s="1">
        <f t="shared" si="2"/>
        <v>900</v>
      </c>
      <c r="G14" s="1">
        <f t="shared" ref="G14:G26" si="3">(C14*L14/100)</f>
        <v>50</v>
      </c>
      <c r="H14" s="11">
        <v>0</v>
      </c>
      <c r="I14" s="13">
        <f t="shared" si="1"/>
        <v>5000</v>
      </c>
      <c r="J14" s="1">
        <v>40000</v>
      </c>
      <c r="K14" s="1">
        <v>100000</v>
      </c>
      <c r="L14" s="1">
        <v>1</v>
      </c>
      <c r="M14" s="1" t="s">
        <v>52</v>
      </c>
    </row>
    <row r="15" spans="1:13" ht="30" x14ac:dyDescent="0.25">
      <c r="C15" s="11">
        <v>1000</v>
      </c>
      <c r="D15">
        <v>950</v>
      </c>
      <c r="E15">
        <v>0</v>
      </c>
      <c r="F15" s="1">
        <f t="shared" si="2"/>
        <v>950</v>
      </c>
      <c r="G15" s="1">
        <f t="shared" si="3"/>
        <v>10</v>
      </c>
      <c r="H15" s="11">
        <v>0</v>
      </c>
      <c r="I15" s="13">
        <f t="shared" si="1"/>
        <v>1000</v>
      </c>
      <c r="J15" s="1">
        <v>40000</v>
      </c>
      <c r="K15" s="1">
        <v>100000</v>
      </c>
      <c r="L15" s="1">
        <v>1</v>
      </c>
      <c r="M15" s="1" t="s">
        <v>53</v>
      </c>
    </row>
    <row r="16" spans="1:13" ht="30" x14ac:dyDescent="0.25">
      <c r="C16" s="11">
        <v>5000</v>
      </c>
      <c r="D16">
        <v>960</v>
      </c>
      <c r="E16">
        <v>0</v>
      </c>
      <c r="F16" s="1">
        <f t="shared" si="2"/>
        <v>960</v>
      </c>
      <c r="G16" s="1">
        <f t="shared" si="3"/>
        <v>50</v>
      </c>
      <c r="H16" s="11">
        <f t="shared" ref="H10:H25" si="4">(G16+F16)</f>
        <v>1010</v>
      </c>
      <c r="I16" s="13">
        <f t="shared" si="1"/>
        <v>3990</v>
      </c>
      <c r="J16" s="1">
        <v>40000</v>
      </c>
      <c r="K16" s="1">
        <v>100000</v>
      </c>
      <c r="L16" s="1">
        <v>1</v>
      </c>
      <c r="M16" s="1" t="s">
        <v>54</v>
      </c>
    </row>
    <row r="17" spans="3:13" ht="30" x14ac:dyDescent="0.25">
      <c r="C17" s="11">
        <v>3000</v>
      </c>
      <c r="D17">
        <v>1010</v>
      </c>
      <c r="E17">
        <v>1010</v>
      </c>
      <c r="F17" s="1">
        <f t="shared" si="2"/>
        <v>0</v>
      </c>
      <c r="G17" s="1">
        <f t="shared" si="3"/>
        <v>30</v>
      </c>
      <c r="H17" s="11">
        <f t="shared" si="4"/>
        <v>30</v>
      </c>
      <c r="I17" s="13">
        <f t="shared" si="1"/>
        <v>2970</v>
      </c>
      <c r="J17" s="1">
        <v>40000</v>
      </c>
      <c r="K17" s="1">
        <v>100000</v>
      </c>
      <c r="L17" s="1">
        <v>1</v>
      </c>
      <c r="M17" s="1" t="s">
        <v>55</v>
      </c>
    </row>
    <row r="18" spans="3:13" ht="30" x14ac:dyDescent="0.25">
      <c r="F18" s="1">
        <f t="shared" si="2"/>
        <v>0</v>
      </c>
      <c r="G18" s="1"/>
      <c r="H18" s="11">
        <f t="shared" si="4"/>
        <v>0</v>
      </c>
      <c r="I18" s="13"/>
      <c r="J18" s="1">
        <v>40000</v>
      </c>
      <c r="K18" s="1">
        <v>100000</v>
      </c>
      <c r="L18" s="1">
        <v>1</v>
      </c>
      <c r="M18" s="1" t="s">
        <v>56</v>
      </c>
    </row>
    <row r="19" spans="3:13" ht="30" x14ac:dyDescent="0.25">
      <c r="D19" t="s">
        <v>47</v>
      </c>
      <c r="E19" t="s">
        <v>42</v>
      </c>
      <c r="F19" s="1" t="e">
        <f t="shared" si="2"/>
        <v>#VALUE!</v>
      </c>
      <c r="G19" s="1">
        <f t="shared" si="3"/>
        <v>0</v>
      </c>
      <c r="H19" s="11" t="e">
        <f t="shared" si="4"/>
        <v>#VALUE!</v>
      </c>
      <c r="I19" s="13" t="e">
        <f t="shared" si="1"/>
        <v>#VALUE!</v>
      </c>
      <c r="J19" s="1">
        <v>40000</v>
      </c>
      <c r="K19" s="1">
        <v>100000</v>
      </c>
      <c r="L19" s="1">
        <v>1</v>
      </c>
      <c r="M19" s="1" t="s">
        <v>57</v>
      </c>
    </row>
    <row r="20" spans="3:13" ht="30" x14ac:dyDescent="0.25">
      <c r="D20" t="s">
        <v>43</v>
      </c>
      <c r="E20" t="s">
        <v>44</v>
      </c>
      <c r="F20" s="1" t="e">
        <f t="shared" si="2"/>
        <v>#VALUE!</v>
      </c>
      <c r="G20" s="1">
        <f t="shared" si="3"/>
        <v>0</v>
      </c>
      <c r="H20" s="11" t="e">
        <f t="shared" si="4"/>
        <v>#VALUE!</v>
      </c>
      <c r="I20" s="13" t="e">
        <f t="shared" si="1"/>
        <v>#VALUE!</v>
      </c>
      <c r="J20" s="1">
        <v>40000</v>
      </c>
      <c r="K20" s="1">
        <v>100000</v>
      </c>
      <c r="L20" s="1">
        <v>1</v>
      </c>
      <c r="M20" s="1" t="s">
        <v>58</v>
      </c>
    </row>
    <row r="21" spans="3:13" ht="30" x14ac:dyDescent="0.25">
      <c r="D21" t="s">
        <v>45</v>
      </c>
      <c r="E21" t="s">
        <v>46</v>
      </c>
      <c r="F21" s="1" t="e">
        <f t="shared" si="2"/>
        <v>#VALUE!</v>
      </c>
      <c r="G21" s="1">
        <f t="shared" si="3"/>
        <v>0</v>
      </c>
      <c r="H21" s="11" t="e">
        <f t="shared" si="4"/>
        <v>#VALUE!</v>
      </c>
      <c r="I21" s="13" t="e">
        <f t="shared" si="1"/>
        <v>#VALUE!</v>
      </c>
      <c r="J21" s="1">
        <v>40000</v>
      </c>
      <c r="K21" s="1">
        <v>100000</v>
      </c>
      <c r="L21" s="1">
        <v>1</v>
      </c>
      <c r="M21" s="1" t="s">
        <v>59</v>
      </c>
    </row>
    <row r="22" spans="3:13" ht="30" x14ac:dyDescent="0.25">
      <c r="F22" s="1">
        <f t="shared" si="2"/>
        <v>0</v>
      </c>
      <c r="G22" s="1">
        <f t="shared" si="3"/>
        <v>0</v>
      </c>
      <c r="H22" s="11">
        <f t="shared" si="4"/>
        <v>0</v>
      </c>
      <c r="I22" s="13">
        <f t="shared" si="1"/>
        <v>0</v>
      </c>
      <c r="J22" s="1">
        <v>40000</v>
      </c>
      <c r="K22" s="1">
        <v>100000</v>
      </c>
      <c r="L22" s="1">
        <v>1</v>
      </c>
      <c r="M22" s="1" t="s">
        <v>60</v>
      </c>
    </row>
    <row r="23" spans="3:13" ht="30" x14ac:dyDescent="0.25">
      <c r="F23" s="1">
        <f t="shared" si="2"/>
        <v>0</v>
      </c>
      <c r="G23" s="1">
        <f t="shared" si="3"/>
        <v>0</v>
      </c>
      <c r="H23" s="11">
        <f t="shared" si="4"/>
        <v>0</v>
      </c>
      <c r="I23" s="13">
        <f t="shared" si="1"/>
        <v>0</v>
      </c>
      <c r="J23" s="1">
        <v>40000</v>
      </c>
      <c r="K23" s="1">
        <v>100000</v>
      </c>
      <c r="L23" s="1">
        <v>1</v>
      </c>
      <c r="M23" s="1" t="s">
        <v>61</v>
      </c>
    </row>
    <row r="24" spans="3:13" ht="30" x14ac:dyDescent="0.25">
      <c r="F24" s="1">
        <f t="shared" si="2"/>
        <v>0</v>
      </c>
      <c r="G24" s="1">
        <f t="shared" si="3"/>
        <v>0</v>
      </c>
      <c r="H24" s="11">
        <f t="shared" si="4"/>
        <v>0</v>
      </c>
      <c r="I24" s="13">
        <f t="shared" si="1"/>
        <v>0</v>
      </c>
      <c r="J24" s="1">
        <v>40000</v>
      </c>
      <c r="K24" s="1">
        <v>100000</v>
      </c>
      <c r="L24" s="1">
        <v>1</v>
      </c>
      <c r="M24" s="1" t="s">
        <v>62</v>
      </c>
    </row>
    <row r="25" spans="3:13" ht="30" x14ac:dyDescent="0.25">
      <c r="G25" s="1">
        <f t="shared" si="3"/>
        <v>0</v>
      </c>
      <c r="H25" s="11">
        <f t="shared" si="4"/>
        <v>0</v>
      </c>
      <c r="I25" s="13">
        <f t="shared" si="1"/>
        <v>0</v>
      </c>
      <c r="J25" s="1">
        <v>40000</v>
      </c>
      <c r="K25" s="1">
        <v>100000</v>
      </c>
      <c r="L25" s="1">
        <v>1</v>
      </c>
      <c r="M25" s="1" t="s">
        <v>63</v>
      </c>
    </row>
    <row r="26" spans="3:13" ht="30" x14ac:dyDescent="0.25">
      <c r="G26" s="1">
        <f t="shared" si="3"/>
        <v>0</v>
      </c>
      <c r="H26" s="11">
        <v>0</v>
      </c>
      <c r="I26" s="13">
        <f t="shared" si="1"/>
        <v>0</v>
      </c>
      <c r="J26" s="1">
        <v>40000</v>
      </c>
      <c r="K26" s="1">
        <v>100000</v>
      </c>
      <c r="L26" s="1">
        <v>1</v>
      </c>
      <c r="M26" s="1" t="s">
        <v>64</v>
      </c>
    </row>
    <row r="27" spans="3:13" ht="30" x14ac:dyDescent="0.25">
      <c r="J27" s="1">
        <v>40000</v>
      </c>
      <c r="K27" s="1">
        <v>100000</v>
      </c>
      <c r="L27" s="1">
        <v>1</v>
      </c>
      <c r="M27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2019-07-06T11:01:03Z</dcterms:created>
  <dcterms:modified xsi:type="dcterms:W3CDTF">2019-07-10T09:52:21Z</dcterms:modified>
</cp:coreProperties>
</file>