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90" windowWidth="20730" windowHeight="11670" tabRatio="500" activeTab="2"/>
  </bookViews>
  <sheets>
    <sheet name="总表" sheetId="1" r:id="rId1"/>
    <sheet name="ECS(GB)" sheetId="2" r:id="rId2"/>
    <sheet name="RDS(GB)" sheetId="3" r:id="rId3"/>
    <sheet name="OSS(TB)" sheetId="4" r:id="rId4"/>
    <sheet name="SLB(个)" sheetId="5" r:id="rId5"/>
    <sheet name="ODPS" sheetId="6" r:id="rId6"/>
    <sheet name="ADS" sheetId="7" r:id="rId7"/>
    <sheet name="DOCKER" sheetId="8" r:id="rId8"/>
    <sheet name="OPS" sheetId="9" r:id="rId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7" l="1"/>
  <c r="J6" i="7"/>
  <c r="F27" i="3"/>
  <c r="E27" i="3"/>
  <c r="K4" i="3"/>
  <c r="E41" i="2"/>
  <c r="D41" i="2"/>
  <c r="E37" i="2"/>
  <c r="D37" i="2"/>
  <c r="I5" i="7"/>
  <c r="I6" i="7"/>
  <c r="J18" i="3"/>
  <c r="J4" i="3"/>
  <c r="H5" i="7"/>
  <c r="H6" i="7"/>
  <c r="I4" i="3"/>
  <c r="G5" i="7"/>
  <c r="G6" i="7"/>
  <c r="H10" i="3"/>
  <c r="H4" i="3"/>
  <c r="F5" i="7"/>
  <c r="F6" i="7"/>
  <c r="F6" i="6"/>
  <c r="F5" i="6"/>
  <c r="D18" i="3"/>
  <c r="E18" i="3"/>
  <c r="F18" i="3"/>
  <c r="G18" i="3"/>
  <c r="H18" i="3"/>
  <c r="I18" i="3"/>
  <c r="K18" i="3"/>
  <c r="L18" i="3"/>
  <c r="M18" i="3"/>
  <c r="N18" i="3"/>
  <c r="C18" i="3"/>
  <c r="G6" i="3"/>
  <c r="H6" i="3"/>
  <c r="I6" i="3"/>
  <c r="J6" i="3"/>
  <c r="K6" i="3"/>
  <c r="L6" i="3"/>
  <c r="M6" i="3"/>
  <c r="N6" i="3"/>
  <c r="E5" i="7"/>
  <c r="E6" i="7"/>
  <c r="C6" i="6"/>
  <c r="D6" i="6"/>
  <c r="E6" i="6"/>
  <c r="G6" i="6"/>
  <c r="H6" i="6"/>
  <c r="I6" i="6"/>
  <c r="J6" i="6"/>
  <c r="K6" i="6"/>
  <c r="L6" i="6"/>
  <c r="M6" i="6"/>
  <c r="B6" i="6"/>
  <c r="D12" i="3"/>
  <c r="E12" i="3"/>
  <c r="F12" i="3"/>
  <c r="G12" i="3"/>
  <c r="H12" i="3"/>
  <c r="I12" i="3"/>
  <c r="J12" i="3"/>
  <c r="K12" i="3"/>
  <c r="L12" i="3"/>
  <c r="M12" i="3"/>
  <c r="N12" i="3"/>
  <c r="C12" i="3"/>
  <c r="F6" i="3"/>
  <c r="B111" i="2"/>
  <c r="C111" i="2"/>
  <c r="D5" i="7"/>
  <c r="D6" i="7"/>
  <c r="C4" i="6"/>
  <c r="D4" i="6"/>
  <c r="B4" i="6"/>
  <c r="B64" i="4"/>
  <c r="C64" i="4"/>
  <c r="D94" i="3"/>
  <c r="E94" i="3"/>
  <c r="D16" i="2"/>
  <c r="C16" i="2"/>
  <c r="D18" i="2"/>
  <c r="E18" i="2"/>
  <c r="F17" i="2"/>
  <c r="F18" i="2"/>
  <c r="G17" i="2"/>
  <c r="G18" i="2"/>
  <c r="H17" i="2"/>
  <c r="H18" i="2"/>
  <c r="I17" i="2"/>
  <c r="I18" i="2"/>
  <c r="J17" i="2"/>
  <c r="J18" i="2"/>
  <c r="K17" i="2"/>
  <c r="K18" i="2"/>
  <c r="L18" i="2"/>
  <c r="M18" i="2"/>
  <c r="N18" i="2"/>
  <c r="C18" i="2"/>
  <c r="D6" i="2"/>
  <c r="E6" i="2"/>
  <c r="F6" i="2"/>
  <c r="G6" i="2"/>
  <c r="H6" i="2"/>
  <c r="I6" i="2"/>
  <c r="J6" i="2"/>
  <c r="K6" i="2"/>
  <c r="L6" i="2"/>
  <c r="M6" i="2"/>
  <c r="N6" i="2"/>
  <c r="C6" i="2"/>
  <c r="B33" i="9"/>
  <c r="C33" i="9"/>
  <c r="B33" i="8"/>
  <c r="C33" i="8"/>
  <c r="B42" i="7"/>
  <c r="C42" i="7"/>
  <c r="C5" i="7"/>
  <c r="C6" i="7"/>
  <c r="B42" i="6"/>
  <c r="C42" i="6"/>
  <c r="B59" i="5"/>
  <c r="C59" i="5"/>
  <c r="D30" i="2"/>
  <c r="E30" i="2"/>
  <c r="F30" i="2"/>
  <c r="G30" i="2"/>
  <c r="H30" i="2"/>
  <c r="I30" i="2"/>
  <c r="J30" i="2"/>
  <c r="K30" i="2"/>
  <c r="L30" i="2"/>
  <c r="M30" i="2"/>
  <c r="N30" i="2"/>
  <c r="C30" i="2"/>
  <c r="D24" i="2"/>
  <c r="E24" i="2"/>
  <c r="F24" i="2"/>
  <c r="G24" i="2"/>
  <c r="H24" i="2"/>
  <c r="I24" i="2"/>
  <c r="J24" i="2"/>
  <c r="K24" i="2"/>
  <c r="L24" i="2"/>
  <c r="M24" i="2"/>
  <c r="N24" i="2"/>
  <c r="C24" i="2"/>
  <c r="D12" i="2"/>
  <c r="D4" i="2"/>
  <c r="E4" i="2"/>
  <c r="F4" i="2"/>
  <c r="G4" i="2"/>
  <c r="H4" i="2"/>
  <c r="I4" i="2"/>
  <c r="J4" i="2"/>
  <c r="K4" i="2"/>
  <c r="L4" i="2"/>
  <c r="M4" i="2"/>
  <c r="N4" i="2"/>
  <c r="C4" i="2"/>
  <c r="E12" i="2"/>
  <c r="F12" i="2"/>
  <c r="G12" i="2"/>
  <c r="H12" i="2"/>
  <c r="I12" i="2"/>
  <c r="J12" i="2"/>
  <c r="K12" i="2"/>
  <c r="L12" i="2"/>
  <c r="M12" i="2"/>
  <c r="N12" i="2"/>
  <c r="E17" i="2"/>
  <c r="L17" i="2"/>
  <c r="M17" i="2"/>
  <c r="N17" i="2"/>
  <c r="B5" i="7"/>
  <c r="B6" i="7"/>
  <c r="C12" i="2"/>
</calcChain>
</file>

<file path=xl/sharedStrings.xml><?xml version="1.0" encoding="utf-8"?>
<sst xmlns="http://schemas.openxmlformats.org/spreadsheetml/2006/main" count="353" uniqueCount="105">
  <si>
    <t>资源名称</t>
  </si>
  <si>
    <t>已使用量</t>
  </si>
  <si>
    <t>当前可用量</t>
  </si>
  <si>
    <t>资源总量</t>
  </si>
  <si>
    <t>资源总占用率</t>
  </si>
  <si>
    <t>CPU核心</t>
  </si>
  <si>
    <t>内存</t>
  </si>
  <si>
    <t>类型</t>
  </si>
  <si>
    <t>MySQL</t>
  </si>
  <si>
    <t>存储</t>
  </si>
  <si>
    <t>存储空间</t>
  </si>
  <si>
    <t>10.100.245.0/24</t>
  </si>
  <si>
    <t>10.101.144.0/24</t>
  </si>
  <si>
    <t>内存</t>
    <phoneticPr fontId="4" type="noConversion"/>
  </si>
  <si>
    <t>cpu</t>
    <phoneticPr fontId="4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</si>
  <si>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</si>
  <si>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</si>
  <si>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</si>
  <si>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</si>
  <si>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</si>
  <si>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</si>
  <si>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</si>
  <si>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</si>
  <si>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内存\月份</t>
    <phoneticPr fontId="4" type="noConversion"/>
  </si>
  <si>
    <t>存储\月份</t>
    <phoneticPr fontId="4" type="noConversion"/>
  </si>
  <si>
    <t>容量\月份</t>
    <phoneticPr fontId="4" type="noConversion"/>
  </si>
  <si>
    <t>RDS个数\月份</t>
    <phoneticPr fontId="4" type="noConversion"/>
  </si>
  <si>
    <t>内存</t>
    <phoneticPr fontId="4" type="noConversion"/>
  </si>
  <si>
    <t>存储</t>
    <phoneticPr fontId="4" type="noConversion"/>
  </si>
  <si>
    <t>ECS个数\月份</t>
    <phoneticPr fontId="4" type="noConversion"/>
  </si>
  <si>
    <t>实例个数</t>
    <phoneticPr fontId="4" type="noConversion"/>
  </si>
  <si>
    <t>实例个数</t>
    <phoneticPr fontId="4" type="noConversion"/>
  </si>
  <si>
    <t>增量</t>
    <phoneticPr fontId="4" type="noConversion"/>
  </si>
  <si>
    <t>39548GB</t>
  </si>
  <si>
    <t>58.40T</t>
  </si>
  <si>
    <t>10.100.243.0/24</t>
  </si>
  <si>
    <t>生产</t>
    <phoneticPr fontId="4" type="noConversion"/>
  </si>
  <si>
    <t>测试</t>
    <phoneticPr fontId="4" type="noConversion"/>
  </si>
  <si>
    <t>月份/实例</t>
    <phoneticPr fontId="4" type="noConversion"/>
  </si>
  <si>
    <t>日期</t>
    <phoneticPr fontId="4" type="noConversion"/>
  </si>
  <si>
    <t>RDS集群内存使用率</t>
    <phoneticPr fontId="4" type="noConversion"/>
  </si>
  <si>
    <t>RDS集群CPU使用率</t>
    <phoneticPr fontId="4" type="noConversion"/>
  </si>
  <si>
    <t>ECS集群CPU使用率</t>
    <phoneticPr fontId="4" type="noConversion"/>
  </si>
  <si>
    <t>ECS集群内存使用率</t>
    <phoneticPr fontId="4" type="noConversion"/>
  </si>
  <si>
    <t>OSS集群CPU使用率</t>
    <phoneticPr fontId="4" type="noConversion"/>
  </si>
  <si>
    <t>OSS集群内存使用率</t>
    <phoneticPr fontId="4" type="noConversion"/>
  </si>
  <si>
    <t>2100个</t>
  </si>
  <si>
    <t>使用总数</t>
    <phoneticPr fontId="4" type="noConversion"/>
  </si>
  <si>
    <t>测试使用</t>
    <phoneticPr fontId="4" type="noConversion"/>
  </si>
  <si>
    <t>生产使用</t>
    <phoneticPr fontId="4" type="noConversion"/>
  </si>
  <si>
    <t>资源增量统计</t>
    <phoneticPr fontId="4" type="noConversion"/>
  </si>
  <si>
    <t>资源分配率统计</t>
    <phoneticPr fontId="4" type="noConversion"/>
  </si>
  <si>
    <t>单位GB</t>
    <phoneticPr fontId="4" type="noConversion"/>
  </si>
  <si>
    <t>单位个数</t>
    <phoneticPr fontId="4" type="noConversion"/>
  </si>
  <si>
    <t>增量（单位GB）</t>
    <phoneticPr fontId="4" type="noConversion"/>
  </si>
  <si>
    <t>docker集群CPU使用率</t>
    <phoneticPr fontId="4" type="noConversion"/>
  </si>
  <si>
    <t>docker集群内存使用率</t>
    <phoneticPr fontId="4" type="noConversion"/>
  </si>
  <si>
    <t>ADS集群CPU使用率</t>
    <phoneticPr fontId="4" type="noConversion"/>
  </si>
  <si>
    <t>ADS集群内存使用率</t>
    <phoneticPr fontId="4" type="noConversion"/>
  </si>
  <si>
    <t>ODPS集群CPU使用率</t>
    <phoneticPr fontId="4" type="noConversion"/>
  </si>
  <si>
    <t>ODPS集群内存使用率</t>
    <phoneticPr fontId="4" type="noConversion"/>
  </si>
  <si>
    <t>ops集群CPU使用率</t>
    <phoneticPr fontId="4" type="noConversion"/>
  </si>
  <si>
    <t>ops集群内存使用率</t>
    <phoneticPr fontId="4" type="noConversion"/>
  </si>
  <si>
    <t>整体资源使用</t>
    <phoneticPr fontId="4" type="noConversion"/>
  </si>
  <si>
    <t>生产CPU</t>
    <phoneticPr fontId="4" type="noConversion"/>
  </si>
  <si>
    <t>生产MEM</t>
    <phoneticPr fontId="4" type="noConversion"/>
  </si>
  <si>
    <t>总体cpu</t>
    <phoneticPr fontId="4" type="noConversion"/>
  </si>
  <si>
    <t>总体内存</t>
    <phoneticPr fontId="4" type="noConversion"/>
  </si>
  <si>
    <t>2064624M</t>
  </si>
  <si>
    <t>1月</t>
    <phoneticPr fontId="4" type="noConversion"/>
  </si>
  <si>
    <t>1月</t>
    <phoneticPr fontId="4" type="noConversion"/>
  </si>
  <si>
    <t>1月</t>
    <phoneticPr fontId="4" type="noConversion"/>
  </si>
  <si>
    <t>1月</t>
    <phoneticPr fontId="4" type="noConversion"/>
  </si>
  <si>
    <t>2月</t>
  </si>
  <si>
    <t>3月</t>
  </si>
  <si>
    <t>4月</t>
  </si>
  <si>
    <t>单位：个</t>
    <phoneticPr fontId="4" type="noConversion"/>
  </si>
  <si>
    <t>单位：GB</t>
    <phoneticPr fontId="4" type="noConversion"/>
  </si>
  <si>
    <t>181.53T</t>
  </si>
  <si>
    <t>239.93T</t>
  </si>
  <si>
    <t>3月</t>
    <phoneticPr fontId="4" type="noConversion"/>
  </si>
  <si>
    <t>4月</t>
    <phoneticPr fontId="4" type="noConversion"/>
  </si>
  <si>
    <t>SLB（负载均衡服务）</t>
    <phoneticPr fontId="4" type="noConversion"/>
  </si>
  <si>
    <t>OSS（非结构化存储）</t>
    <phoneticPr fontId="4" type="noConversion"/>
  </si>
  <si>
    <t>RDS（结构化数据库）</t>
    <phoneticPr fontId="4" type="noConversion"/>
  </si>
  <si>
    <t>ECS（阿里虚拟机）</t>
    <phoneticPr fontId="4" type="noConversion"/>
  </si>
  <si>
    <t>5月</t>
    <phoneticPr fontId="4" type="noConversion"/>
  </si>
  <si>
    <t>6月</t>
    <phoneticPr fontId="4" type="noConversion"/>
  </si>
  <si>
    <t>6600000M</t>
  </si>
  <si>
    <t>7月</t>
    <phoneticPr fontId="4" type="noConversion"/>
  </si>
  <si>
    <t>8月份(统计)</t>
    <phoneticPr fontId="4" type="noConversion"/>
  </si>
  <si>
    <t>8月</t>
    <phoneticPr fontId="4" type="noConversion"/>
  </si>
  <si>
    <t>1619个</t>
  </si>
  <si>
    <t>481个</t>
  </si>
  <si>
    <t>4398080M</t>
  </si>
  <si>
    <t>2201920M</t>
  </si>
  <si>
    <t>272789M</t>
  </si>
  <si>
    <t>1791835M</t>
  </si>
  <si>
    <t>1180GB</t>
  </si>
  <si>
    <t>383467B</t>
  </si>
  <si>
    <t>08月</t>
    <phoneticPr fontId="4" type="noConversion"/>
  </si>
  <si>
    <t>09月</t>
    <phoneticPr fontId="4" type="noConversion"/>
  </si>
  <si>
    <t>9月</t>
    <phoneticPr fontId="4" type="noConversion"/>
  </si>
  <si>
    <t>8月</t>
    <phoneticPr fontId="4" type="noConversion"/>
  </si>
  <si>
    <t>9月份(统计)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</si>
</sst>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.5"/>
      <color theme="1"/>
      <name val="宋体"/>
      <family val="3"/>
      <charset val="134"/>
    </font>
    <font>
      <sz val="11.5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92CDDC"/>
      </left>
      <right style="medium">
        <color rgb="FF92CDDC"/>
      </right>
      <top/>
      <bottom style="medium">
        <color rgb="FF92CDDC"/>
      </bottom>
      <diagonal/>
    </border>
    <border>
      <left/>
      <right style="medium">
        <color rgb="FF92CDDC"/>
      </right>
      <top/>
      <bottom style="medium">
        <color rgb="FF92CDD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4" xfId="0" applyFont="1" applyFill="1" applyBorder="1" applyAlignment="1">
      <alignment horizontal="justify" vertical="center" wrapText="1"/>
    </xf>
    <xf numFmtId="0" fontId="3" fillId="4" borderId="6" xfId="0" applyFont="1" applyFill="1" applyBorder="1" applyAlignment="1">
      <alignment horizontal="left" vertical="center" wrapText="1"/>
    </xf>
    <xf numFmtId="10" fontId="5" fillId="4" borderId="6" xfId="0" applyNumberFormat="1" applyFont="1" applyFill="1" applyBorder="1" applyAlignment="1">
      <alignment horizontal="left" vertical="center" wrapText="1"/>
    </xf>
    <xf numFmtId="0" fontId="0" fillId="6" borderId="6" xfId="0" applyFill="1" applyBorder="1"/>
    <xf numFmtId="10" fontId="3" fillId="4" borderId="6" xfId="0" applyNumberFormat="1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10" fontId="8" fillId="4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0" fontId="5" fillId="4" borderId="0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0" fillId="9" borderId="0" xfId="0" applyFill="1"/>
    <xf numFmtId="0" fontId="9" fillId="3" borderId="1" xfId="0" applyFont="1" applyFill="1" applyBorder="1" applyAlignment="1">
      <alignment horizontal="justify" vertical="center" wrapText="1"/>
    </xf>
    <xf numFmtId="0" fontId="9" fillId="3" borderId="2" xfId="0" applyFont="1" applyFill="1" applyBorder="1" applyAlignment="1">
      <alignment horizontal="justify" vertical="center" wrapText="1"/>
    </xf>
    <xf numFmtId="0" fontId="9" fillId="3" borderId="3" xfId="0" applyFont="1" applyFill="1" applyBorder="1" applyAlignment="1">
      <alignment horizontal="justify" vertical="center" wrapText="1"/>
    </xf>
    <xf numFmtId="0" fontId="10" fillId="4" borderId="4" xfId="0" applyFont="1" applyFill="1" applyBorder="1" applyAlignment="1">
      <alignment horizontal="justify" vertical="center" wrapText="1"/>
    </xf>
    <xf numFmtId="0" fontId="11" fillId="4" borderId="5" xfId="0" applyFont="1" applyFill="1" applyBorder="1" applyAlignment="1">
      <alignment horizontal="justify" vertical="center" wrapText="1"/>
    </xf>
    <xf numFmtId="9" fontId="11" fillId="4" borderId="5" xfId="0" applyNumberFormat="1" applyFont="1" applyFill="1" applyBorder="1" applyAlignment="1">
      <alignment horizontal="justify" vertical="center" wrapText="1"/>
    </xf>
    <xf numFmtId="10" fontId="11" fillId="4" borderId="5" xfId="0" applyNumberFormat="1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justify" vertical="center" wrapText="1"/>
    </xf>
    <xf numFmtId="10" fontId="11" fillId="2" borderId="5" xfId="0" applyNumberFormat="1" applyFont="1" applyFill="1" applyBorder="1" applyAlignment="1">
      <alignment horizontal="justify" vertical="center" wrapText="1"/>
    </xf>
    <xf numFmtId="0" fontId="1" fillId="3" borderId="12" xfId="0" applyFont="1" applyFill="1" applyBorder="1" applyAlignment="1">
      <alignment horizontal="justify" vertical="center" wrapText="1"/>
    </xf>
    <xf numFmtId="0" fontId="1" fillId="3" borderId="13" xfId="0" applyFont="1" applyFill="1" applyBorder="1" applyAlignment="1">
      <alignment horizontal="justify" vertical="center" wrapText="1"/>
    </xf>
    <xf numFmtId="0" fontId="12" fillId="4" borderId="14" xfId="0" applyFont="1" applyFill="1" applyBorder="1" applyAlignment="1">
      <alignment horizontal="justify" vertical="center" wrapText="1"/>
    </xf>
    <xf numFmtId="0" fontId="13" fillId="4" borderId="15" xfId="0" applyFont="1" applyFill="1" applyBorder="1" applyAlignment="1">
      <alignment horizontal="justify" vertical="center" wrapText="1"/>
    </xf>
    <xf numFmtId="10" fontId="13" fillId="4" borderId="15" xfId="0" applyNumberFormat="1" applyFont="1" applyFill="1" applyBorder="1" applyAlignment="1">
      <alignment horizontal="justify" vertical="center" wrapText="1"/>
    </xf>
    <xf numFmtId="0" fontId="11" fillId="4" borderId="6" xfId="0" applyFont="1" applyFill="1" applyBorder="1" applyAlignment="1">
      <alignment horizontal="justify" vertical="center" wrapText="1"/>
    </xf>
    <xf numFmtId="10" fontId="11" fillId="4" borderId="6" xfId="0" applyNumberFormat="1" applyFont="1" applyFill="1" applyBorder="1" applyAlignment="1">
      <alignment horizontal="justify" vertical="center" wrapText="1"/>
    </xf>
    <xf numFmtId="0" fontId="0" fillId="7" borderId="6" xfId="0" applyFill="1" applyBorder="1"/>
    <xf numFmtId="0" fontId="0" fillId="0" borderId="6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16" fillId="3" borderId="16" xfId="0" applyFont="1" applyFill="1" applyBorder="1" applyAlignment="1">
      <alignment horizontal="left" vertical="center" wrapText="1"/>
    </xf>
    <xf numFmtId="0" fontId="17" fillId="11" borderId="0" xfId="0" applyFont="1" applyFill="1"/>
    <xf numFmtId="0" fontId="18" fillId="4" borderId="15" xfId="0" applyFont="1" applyFill="1" applyBorder="1" applyAlignment="1">
      <alignment horizontal="justify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9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0" fontId="2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10" fontId="0" fillId="0" borderId="0" xfId="0" applyNumberFormat="1" applyAlignment="1">
      <alignment horizontal="left"/>
    </xf>
    <xf numFmtId="0" fontId="3" fillId="4" borderId="1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2" fillId="4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19" fillId="4" borderId="6" xfId="0" applyFont="1" applyFill="1" applyBorder="1" applyAlignment="1">
      <alignment horizontal="left" vertical="center" wrapText="1"/>
    </xf>
    <xf numFmtId="10" fontId="0" fillId="0" borderId="6" xfId="0" applyNumberFormat="1" applyBorder="1" applyAlignment="1">
      <alignment horizontal="left"/>
    </xf>
    <xf numFmtId="0" fontId="0" fillId="5" borderId="0" xfId="0" applyFill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20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'ECS(GB)'!$B$13</c:f>
              <c:strCache>
                <c:ptCount val="1"/>
                <c:pt idx="0">
                  <c:v>总体内存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'ECS(GB)'!$J$14:$K$14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'ECS(GB)'!$J$15:$K$15</c:f>
              <c:numCache>
                <c:formatCode>General</c:formatCode>
                <c:ptCount val="2"/>
                <c:pt idx="0">
                  <c:v>4398</c:v>
                </c:pt>
                <c:pt idx="1">
                  <c:v>4398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59200"/>
        <c:axId val="89643200"/>
      </c:barChart>
      <c:catAx>
        <c:axId val="110259200"/>
        <c:scaling>
          <c:orientation val="minMax"/>
        </c:scaling>
        <c:delete val="0"/>
        <c:axPos val="l"/>
        <c:majorTickMark val="out"/>
        <c:minorTickMark val="none"/>
        <c:tickLblPos val="nextTo"/>
        <c:crossAx val="89643200"/>
        <c:crosses val="autoZero"/>
        <c:auto val="1"/>
        <c:lblAlgn val="ctr"/>
        <c:lblOffset val="100"/>
        <c:noMultiLvlLbl val="0"/>
      </c:catAx>
      <c:valAx>
        <c:axId val="89643200"/>
        <c:scaling>
          <c:orientation val="minMax"/>
          <c:max val="66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25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45365679413904"/>
          <c:y val="0.35022282457158166"/>
          <c:w val="0.15844922048253374"/>
          <c:h val="0.1565621273900721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本月增量</a:t>
            </a:r>
            <a:r>
              <a:rPr lang="en-US" altLang="zh-CN"/>
              <a:t>(GB)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39648593004457"/>
          <c:y val="0.3821522309711286"/>
          <c:w val="0.85314267408771505"/>
          <c:h val="0.35483828300989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'RDS(GB)'!$D$27</c:f>
              <c:strCache>
                <c:ptCount val="1"/>
                <c:pt idx="0">
                  <c:v>9月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'RDS(GB)'!$E$25:$F$25</c:f>
              <c:strCache>
                <c:ptCount val="2"/>
                <c:pt idx="0">
                  <c:v>内存</c:v>
                </c:pt>
                <c:pt idx="1">
                  <c:v>存储</c:v>
                </c:pt>
              </c:strCache>
            </c:strRef>
          </c:cat>
          <c:val>
            <c:numRef>
              <c:f>'RDS(GB)'!$E$27:$F$27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12544"/>
        <c:axId val="128212288"/>
      </c:barChart>
      <c:catAx>
        <c:axId val="146412544"/>
        <c:scaling>
          <c:orientation val="minMax"/>
        </c:scaling>
        <c:delete val="0"/>
        <c:axPos val="l"/>
        <c:majorTickMark val="out"/>
        <c:minorTickMark val="none"/>
        <c:tickLblPos val="nextTo"/>
        <c:crossAx val="128212288"/>
        <c:crosses val="autoZero"/>
        <c:auto val="1"/>
        <c:lblAlgn val="ctr"/>
        <c:lblOffset val="100"/>
        <c:noMultiLvlLbl val="0"/>
      </c:catAx>
      <c:valAx>
        <c:axId val="128212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41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'RDS(GB)'!$B$16</c:f>
              <c:strCache>
                <c:ptCount val="1"/>
                <c:pt idx="0">
                  <c:v>生产使用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'RDS(GB)'!$J$15:$K$15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'RDS(GB)'!$J$16:$K$16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'RDS(GB)'!$B$17</c:f>
              <c:strCache>
                <c:ptCount val="1"/>
                <c:pt idx="0">
                  <c:v>测试使用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'RDS(GB)'!$J$15:$K$15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'RDS(GB)'!$J$17:$K$17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val>
        </c:ser>
        <c:ser>
          <c:idx val="2"/>
          <c:order val="2"/>
          <c:tx>
            <c:strRef>
              <c:f>'RDS(GB)'!$B$18</c:f>
              <c:strCache>
                <c:ptCount val="1"/>
                <c:pt idx="0">
                  <c:v>使用总数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'RDS(GB)'!$J$15:$K$15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'RDS(GB)'!$J$18:$K$18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13056"/>
        <c:axId val="146343040"/>
      </c:barChart>
      <c:catAx>
        <c:axId val="146413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46343040"/>
        <c:crosses val="autoZero"/>
        <c:auto val="1"/>
        <c:lblAlgn val="ctr"/>
        <c:lblOffset val="100"/>
        <c:noMultiLvlLbl val="0"/>
      </c:catAx>
      <c:valAx>
        <c:axId val="146343040"/>
        <c:scaling>
          <c:orientation val="minMax"/>
          <c:max val="9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41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12783085908714"/>
          <c:y val="0.63445881624347522"/>
          <c:w val="0.13471510210159901"/>
          <c:h val="0.188527333301408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RDS</a:t>
            </a:r>
            <a:r>
              <a:rPr lang="zh-CN" altLang="en-US"/>
              <a:t>集群资源负载百分比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'RDS(GB)'!$D$62</c:f>
              <c:strCache>
                <c:ptCount val="1"/>
                <c:pt idx="0">
                  <c:v>RDS集群CPU使用率</c:v>
                </c:pt>
              </c:strCache>
            </c:strRef>
          </c:tx>
          <c:val>
            <c:numRef>
              <c:f>'RDS(GB)'!$D$63:$D$92</c:f>
              <c:numCache>
                <c:formatCode>General</c:formatCode>
                <c:ptCount val="30"/>
                <c:pt idx="0">
                  <c:v>4.25</c:v>
                </c:pt>
                <c:pt idx="1">
                  <c:v>4.26</c:v>
                </c:pt>
                <c:pt idx="2">
                  <c:v>5.55</c:v>
                </c:pt>
                <c:pt idx="3">
                  <c:v>5.59</c:v>
                </c:pt>
                <c:pt idx="4">
                  <c:v>5.55</c:v>
                </c:pt>
                <c:pt idx="5">
                  <c:v>5.5</c:v>
                </c:pt>
                <c:pt idx="6">
                  <c:v>5.57</c:v>
                </c:pt>
                <c:pt idx="7">
                  <c:v>5.48</c:v>
                </c:pt>
                <c:pt idx="8">
                  <c:v>5.52</c:v>
                </c:pt>
                <c:pt idx="9">
                  <c:v>5.55</c:v>
                </c:pt>
                <c:pt idx="10">
                  <c:v>5.53</c:v>
                </c:pt>
                <c:pt idx="11">
                  <c:v>5.58</c:v>
                </c:pt>
                <c:pt idx="12">
                  <c:v>5.54</c:v>
                </c:pt>
                <c:pt idx="13">
                  <c:v>5.58</c:v>
                </c:pt>
                <c:pt idx="14">
                  <c:v>5.52</c:v>
                </c:pt>
                <c:pt idx="15">
                  <c:v>5.55</c:v>
                </c:pt>
                <c:pt idx="16">
                  <c:v>5.61</c:v>
                </c:pt>
                <c:pt idx="17">
                  <c:v>5.63</c:v>
                </c:pt>
                <c:pt idx="18">
                  <c:v>5.66</c:v>
                </c:pt>
                <c:pt idx="19">
                  <c:v>5.67</c:v>
                </c:pt>
                <c:pt idx="20">
                  <c:v>5.68</c:v>
                </c:pt>
                <c:pt idx="21">
                  <c:v>5.64</c:v>
                </c:pt>
                <c:pt idx="22">
                  <c:v>5.67</c:v>
                </c:pt>
                <c:pt idx="23">
                  <c:v>5.69</c:v>
                </c:pt>
                <c:pt idx="24">
                  <c:v>5.72</c:v>
                </c:pt>
                <c:pt idx="25">
                  <c:v>5.76</c:v>
                </c:pt>
                <c:pt idx="26">
                  <c:v>5.77</c:v>
                </c:pt>
                <c:pt idx="27">
                  <c:v>5.78</c:v>
                </c:pt>
                <c:pt idx="28">
                  <c:v>5.75</c:v>
                </c:pt>
                <c:pt idx="29">
                  <c:v>5.78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'RDS(GB)'!$E$62</c:f>
              <c:strCache>
                <c:ptCount val="1"/>
                <c:pt idx="0">
                  <c:v>RDS集群内存使用率</c:v>
                </c:pt>
              </c:strCache>
            </c:strRef>
          </c:tx>
          <c:val>
            <c:numRef>
              <c:f>'RDS(GB)'!$E$63:$E$92</c:f>
              <c:numCache>
                <c:formatCode>General</c:formatCode>
                <c:ptCount val="30"/>
                <c:pt idx="0">
                  <c:v>21.9</c:v>
                </c:pt>
                <c:pt idx="1">
                  <c:v>21.9</c:v>
                </c:pt>
                <c:pt idx="2">
                  <c:v>21.93</c:v>
                </c:pt>
                <c:pt idx="3">
                  <c:v>21.95</c:v>
                </c:pt>
                <c:pt idx="4">
                  <c:v>21.97</c:v>
                </c:pt>
                <c:pt idx="5">
                  <c:v>21.98</c:v>
                </c:pt>
                <c:pt idx="6">
                  <c:v>22</c:v>
                </c:pt>
                <c:pt idx="7">
                  <c:v>22.02</c:v>
                </c:pt>
                <c:pt idx="8">
                  <c:v>22.03</c:v>
                </c:pt>
                <c:pt idx="9">
                  <c:v>22.05</c:v>
                </c:pt>
                <c:pt idx="10">
                  <c:v>22.07</c:v>
                </c:pt>
                <c:pt idx="11">
                  <c:v>22.08</c:v>
                </c:pt>
                <c:pt idx="12">
                  <c:v>22.11</c:v>
                </c:pt>
                <c:pt idx="13">
                  <c:v>22.13</c:v>
                </c:pt>
                <c:pt idx="14">
                  <c:v>22.13</c:v>
                </c:pt>
                <c:pt idx="15">
                  <c:v>22.15</c:v>
                </c:pt>
                <c:pt idx="16">
                  <c:v>22.17</c:v>
                </c:pt>
                <c:pt idx="17">
                  <c:v>22.19</c:v>
                </c:pt>
                <c:pt idx="18">
                  <c:v>22.21</c:v>
                </c:pt>
                <c:pt idx="19">
                  <c:v>22.22</c:v>
                </c:pt>
                <c:pt idx="20">
                  <c:v>22.24</c:v>
                </c:pt>
                <c:pt idx="21">
                  <c:v>22.25</c:v>
                </c:pt>
                <c:pt idx="22">
                  <c:v>22.26</c:v>
                </c:pt>
                <c:pt idx="23">
                  <c:v>22.27</c:v>
                </c:pt>
                <c:pt idx="24">
                  <c:v>22.29</c:v>
                </c:pt>
                <c:pt idx="25">
                  <c:v>22.31</c:v>
                </c:pt>
                <c:pt idx="26">
                  <c:v>22.33</c:v>
                </c:pt>
                <c:pt idx="27">
                  <c:v>22.34</c:v>
                </c:pt>
                <c:pt idx="28">
                  <c:v>22.36</c:v>
                </c:pt>
                <c:pt idx="29">
                  <c:v>22.38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5104"/>
        <c:axId val="146345344"/>
      </c:lineChart>
      <c:catAx>
        <c:axId val="1464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45344"/>
        <c:crosses val="autoZero"/>
        <c:auto val="1"/>
        <c:lblAlgn val="ctr"/>
        <c:lblOffset val="100"/>
        <c:noMultiLvlLbl val="0"/>
      </c:catAx>
      <c:valAx>
        <c:axId val="1463453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1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237938439513199E-2"/>
          <c:y val="6.8554396423248898E-2"/>
          <c:w val="0.66734416010498698"/>
          <c:h val="0.8350324465775610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'RDS(GB)'!$B$8</c:f>
              <c:strCache>
                <c:ptCount val="1"/>
                <c:pt idx="0">
                  <c:v>存储\月份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'RDS(GB)'!$J$9:$K$9</c:f>
              <c:numCache>
                <c:formatCode>General</c:formatCode>
                <c:ptCount val="2"/>
                <c:pt idx="0">
                  <c:v>1180</c:v>
                </c:pt>
                <c:pt idx="1">
                  <c:v>1180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98944"/>
        <c:axId val="146347072"/>
      </c:barChart>
      <c:catAx>
        <c:axId val="146898944"/>
        <c:scaling>
          <c:orientation val="minMax"/>
        </c:scaling>
        <c:delete val="0"/>
        <c:axPos val="l"/>
        <c:majorTickMark val="out"/>
        <c:minorTickMark val="none"/>
        <c:tickLblPos val="nextTo"/>
        <c:crossAx val="146347072"/>
        <c:crosses val="autoZero"/>
        <c:auto val="1"/>
        <c:lblAlgn val="ctr"/>
        <c:lblOffset val="100"/>
        <c:noMultiLvlLbl val="0"/>
      </c:catAx>
      <c:valAx>
        <c:axId val="146347072"/>
        <c:scaling>
          <c:orientation val="minMax"/>
          <c:max val="3954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89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10174446702808"/>
          <c:y val="0.38474763381850002"/>
          <c:w val="0.10814177833034029"/>
          <c:h val="0.24602603246022819"/>
        </c:manualLayout>
      </c:layout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'OSS(TB)'!$J$1</c:f>
              <c:strCache>
                <c:ptCount val="1"/>
                <c:pt idx="0">
                  <c:v>9月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'OSS(TB)'!$A$2:$A$4</c:f>
              <c:strCache>
                <c:ptCount val="3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</c:strCache>
            </c:strRef>
          </c:cat>
          <c:val>
            <c:numRef>
              <c:f>'OSS(TB)'!$J$2:$J$4</c:f>
              <c:numCache>
                <c:formatCode>General</c:formatCode>
                <c:ptCount val="3"/>
                <c:pt idx="0">
                  <c:v>58.4</c:v>
                </c:pt>
                <c:pt idx="1">
                  <c:v>181.5</c:v>
                </c:pt>
                <c:pt idx="2">
                  <c:v>239.9</c:v>
                </c:pt>
              </c:numCache>
            </c:numRef>
          </c:val>
        </c:ser>
        <c:ser>
          <c:idx val="1"/>
          <c:order val="1"/>
          <c:tx>
            <c:strRef>
              <c:f>'OSS(TB)'!$I$1</c:f>
              <c:strCache>
                <c:ptCount val="1"/>
                <c:pt idx="0">
                  <c:v>8月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'OSS(TB)'!$A$2:$A$4</c:f>
              <c:strCache>
                <c:ptCount val="3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</c:strCache>
            </c:strRef>
          </c:cat>
          <c:val>
            <c:numRef>
              <c:f>'OSS(TB)'!$I$2:$I$4</c:f>
              <c:numCache>
                <c:formatCode>General</c:formatCode>
                <c:ptCount val="3"/>
                <c:pt idx="0">
                  <c:v>58.4</c:v>
                </c:pt>
                <c:pt idx="1">
                  <c:v>181.5</c:v>
                </c:pt>
                <c:pt idx="2">
                  <c:v>239.9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00992"/>
        <c:axId val="146348800"/>
      </c:barChart>
      <c:catAx>
        <c:axId val="146900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46348800"/>
        <c:crosses val="autoZero"/>
        <c:auto val="1"/>
        <c:lblAlgn val="ctr"/>
        <c:lblOffset val="100"/>
        <c:noMultiLvlLbl val="0"/>
      </c:catAx>
      <c:valAx>
        <c:axId val="146348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9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OSS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'OSS(TB)'!$B$32</c:f>
              <c:strCache>
                <c:ptCount val="1"/>
                <c:pt idx="0">
                  <c:v>OSS集群CPU使用率</c:v>
                </c:pt>
              </c:strCache>
            </c:strRef>
          </c:tx>
          <c:val>
            <c:numRef>
              <c:f>'OSS(TB)'!$B$33:$B$62</c:f>
              <c:numCache>
                <c:formatCode>General</c:formatCode>
                <c:ptCount val="30"/>
                <c:pt idx="0">
                  <c:v>2.11</c:v>
                </c:pt>
                <c:pt idx="1">
                  <c:v>2.12</c:v>
                </c:pt>
                <c:pt idx="2">
                  <c:v>2.11</c:v>
                </c:pt>
                <c:pt idx="3">
                  <c:v>2.1</c:v>
                </c:pt>
                <c:pt idx="4">
                  <c:v>2.08</c:v>
                </c:pt>
                <c:pt idx="5">
                  <c:v>2.0699999999999998</c:v>
                </c:pt>
                <c:pt idx="6">
                  <c:v>2.08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2.0499999999999998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2.06</c:v>
                </c:pt>
                <c:pt idx="15">
                  <c:v>2.06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2.0699999999999998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2.0299999999999998</c:v>
                </c:pt>
                <c:pt idx="22">
                  <c:v>2.04</c:v>
                </c:pt>
                <c:pt idx="23">
                  <c:v>2.0299999999999998</c:v>
                </c:pt>
                <c:pt idx="24">
                  <c:v>2.04</c:v>
                </c:pt>
                <c:pt idx="25">
                  <c:v>2.02</c:v>
                </c:pt>
                <c:pt idx="26">
                  <c:v>2.0299999999999998</c:v>
                </c:pt>
                <c:pt idx="27">
                  <c:v>2.02</c:v>
                </c:pt>
                <c:pt idx="28">
                  <c:v>2.0099999999999998</c:v>
                </c:pt>
                <c:pt idx="29">
                  <c:v>1.98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'OSS(TB)'!$C$32</c:f>
              <c:strCache>
                <c:ptCount val="1"/>
                <c:pt idx="0">
                  <c:v>OSS集群内存使用率</c:v>
                </c:pt>
              </c:strCache>
            </c:strRef>
          </c:tx>
          <c:val>
            <c:numRef>
              <c:f>'OSS(TB)'!$C$33:$C$62</c:f>
              <c:numCache>
                <c:formatCode>General</c:formatCode>
                <c:ptCount val="30"/>
                <c:pt idx="0">
                  <c:v>47.57</c:v>
                </c:pt>
                <c:pt idx="1">
                  <c:v>47.57</c:v>
                </c:pt>
                <c:pt idx="2">
                  <c:v>47.57</c:v>
                </c:pt>
                <c:pt idx="3">
                  <c:v>47.42</c:v>
                </c:pt>
                <c:pt idx="4">
                  <c:v>47.55</c:v>
                </c:pt>
                <c:pt idx="5">
                  <c:v>47.59</c:v>
                </c:pt>
                <c:pt idx="6">
                  <c:v>47.56</c:v>
                </c:pt>
                <c:pt idx="7">
                  <c:v>47.59</c:v>
                </c:pt>
                <c:pt idx="8">
                  <c:v>47.57</c:v>
                </c:pt>
                <c:pt idx="9">
                  <c:v>47.56</c:v>
                </c:pt>
                <c:pt idx="10">
                  <c:v>47.59</c:v>
                </c:pt>
                <c:pt idx="11">
                  <c:v>47.56</c:v>
                </c:pt>
                <c:pt idx="12">
                  <c:v>47.56</c:v>
                </c:pt>
                <c:pt idx="13">
                  <c:v>47.54</c:v>
                </c:pt>
                <c:pt idx="14">
                  <c:v>47.57</c:v>
                </c:pt>
                <c:pt idx="15">
                  <c:v>47.53</c:v>
                </c:pt>
                <c:pt idx="16">
                  <c:v>47.59</c:v>
                </c:pt>
                <c:pt idx="17">
                  <c:v>47.58</c:v>
                </c:pt>
                <c:pt idx="18">
                  <c:v>47.6</c:v>
                </c:pt>
                <c:pt idx="19">
                  <c:v>47.63</c:v>
                </c:pt>
                <c:pt idx="20">
                  <c:v>47.6</c:v>
                </c:pt>
                <c:pt idx="21">
                  <c:v>47.62</c:v>
                </c:pt>
                <c:pt idx="22">
                  <c:v>47.59</c:v>
                </c:pt>
                <c:pt idx="23">
                  <c:v>47.48</c:v>
                </c:pt>
                <c:pt idx="24">
                  <c:v>47.65</c:v>
                </c:pt>
                <c:pt idx="25">
                  <c:v>47.63</c:v>
                </c:pt>
                <c:pt idx="26">
                  <c:v>47.66</c:v>
                </c:pt>
                <c:pt idx="27">
                  <c:v>47.54</c:v>
                </c:pt>
                <c:pt idx="28">
                  <c:v>47.56</c:v>
                </c:pt>
                <c:pt idx="29">
                  <c:v>47.63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6608"/>
        <c:axId val="146990208"/>
      </c:lineChart>
      <c:catAx>
        <c:axId val="1470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90208"/>
        <c:crosses val="autoZero"/>
        <c:auto val="1"/>
        <c:lblAlgn val="ctr"/>
        <c:lblOffset val="100"/>
        <c:noMultiLvlLbl val="0"/>
      </c:catAx>
      <c:valAx>
        <c:axId val="1469902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'SLB(个)'!$A$15</c:f>
              <c:strCache>
                <c:ptCount val="1"/>
                <c:pt idx="0">
                  <c:v>10.100.243.0/24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'SLB(个)'!$B$14:$E$14</c:f>
              <c:strCache>
                <c:ptCount val="4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  <c:pt idx="3">
                  <c:v>资源总占用率</c:v>
                </c:pt>
              </c:strCache>
            </c:strRef>
          </c:cat>
          <c:val>
            <c:numRef>
              <c:f>'SLB(个)'!$B$15:$E$15</c:f>
              <c:numCache>
                <c:formatCode>General</c:formatCode>
                <c:ptCount val="4"/>
                <c:pt idx="0">
                  <c:v>11</c:v>
                </c:pt>
                <c:pt idx="1">
                  <c:v>250</c:v>
                </c:pt>
                <c:pt idx="2">
                  <c:v>254</c:v>
                </c:pt>
                <c:pt idx="3" formatCode="0.00%">
                  <c:v>4.4299999999999999E-2</c:v>
                </c:pt>
              </c:numCache>
            </c:numRef>
          </c:val>
        </c:ser>
        <c:ser>
          <c:idx val="1"/>
          <c:order val="1"/>
          <c:tx>
            <c:strRef>
              <c:f>'SLB(个)'!$A$16</c:f>
              <c:strCache>
                <c:ptCount val="1"/>
                <c:pt idx="0">
                  <c:v>10.101.144.0/24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'SLB(个)'!$B$14:$E$14</c:f>
              <c:strCache>
                <c:ptCount val="4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  <c:pt idx="3">
                  <c:v>资源总占用率</c:v>
                </c:pt>
              </c:strCache>
            </c:strRef>
          </c:cat>
          <c:val>
            <c:numRef>
              <c:f>'SLB(个)'!$B$16:$E$16</c:f>
              <c:numCache>
                <c:formatCode>General</c:formatCode>
                <c:ptCount val="4"/>
                <c:pt idx="0">
                  <c:v>2</c:v>
                </c:pt>
                <c:pt idx="1">
                  <c:v>252</c:v>
                </c:pt>
                <c:pt idx="2">
                  <c:v>254</c:v>
                </c:pt>
                <c:pt idx="3" formatCode="0.00%">
                  <c:v>7.7999999999999996E-3</c:v>
                </c:pt>
              </c:numCache>
            </c:numRef>
          </c:val>
        </c:ser>
        <c:ser>
          <c:idx val="2"/>
          <c:order val="2"/>
          <c:tx>
            <c:strRef>
              <c:f>'SLB(个)'!$A$17</c:f>
              <c:strCache>
                <c:ptCount val="1"/>
                <c:pt idx="0">
                  <c:v>10.100.245.0/24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'SLB(个)'!$B$14:$E$14</c:f>
              <c:strCache>
                <c:ptCount val="4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  <c:pt idx="3">
                  <c:v>资源总占用率</c:v>
                </c:pt>
              </c:strCache>
            </c:strRef>
          </c:cat>
          <c:val>
            <c:numRef>
              <c:f>'SLB(个)'!$B$17:$E$17</c:f>
              <c:numCache>
                <c:formatCode>General</c:formatCode>
                <c:ptCount val="4"/>
                <c:pt idx="0">
                  <c:v>13</c:v>
                </c:pt>
                <c:pt idx="1">
                  <c:v>247</c:v>
                </c:pt>
                <c:pt idx="2">
                  <c:v>254</c:v>
                </c:pt>
                <c:pt idx="3" formatCode="0.00%">
                  <c:v>5.1200000000000002E-2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78656"/>
        <c:axId val="146991936"/>
      </c:barChart>
      <c:catAx>
        <c:axId val="147078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991936"/>
        <c:crosses val="autoZero"/>
        <c:auto val="1"/>
        <c:lblAlgn val="ctr"/>
        <c:lblOffset val="100"/>
        <c:noMultiLvlLbl val="0"/>
      </c:catAx>
      <c:valAx>
        <c:axId val="146991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0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SLB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'SLB(个)'!$B$27</c:f>
              <c:strCache>
                <c:ptCount val="1"/>
                <c:pt idx="0">
                  <c:v>OSS集群CPU使用率</c:v>
                </c:pt>
              </c:strCache>
            </c:strRef>
          </c:tx>
          <c:val>
            <c:numRef>
              <c:f>'SLB(个)'!$B$28:$B$58</c:f>
              <c:numCache>
                <c:formatCode>General</c:formatCode>
                <c:ptCount val="31"/>
                <c:pt idx="0">
                  <c:v>4.1900000000000004</c:v>
                </c:pt>
                <c:pt idx="1">
                  <c:v>4.2</c:v>
                </c:pt>
                <c:pt idx="2">
                  <c:v>4.2</c:v>
                </c:pt>
                <c:pt idx="3">
                  <c:v>4.1900000000000004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4.21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4.1900000000000004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4.21</c:v>
                </c:pt>
                <c:pt idx="29">
                  <c:v>4.21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'SLB(个)'!$C$27</c:f>
              <c:strCache>
                <c:ptCount val="1"/>
                <c:pt idx="0">
                  <c:v>OSS集群内存使用率</c:v>
                </c:pt>
              </c:strCache>
            </c:strRef>
          </c:tx>
          <c:val>
            <c:numRef>
              <c:f>'SLB(个)'!$C$28:$C$58</c:f>
              <c:numCache>
                <c:formatCode>General</c:formatCode>
                <c:ptCount val="31"/>
                <c:pt idx="0">
                  <c:v>37.44</c:v>
                </c:pt>
                <c:pt idx="1">
                  <c:v>37.64</c:v>
                </c:pt>
                <c:pt idx="2">
                  <c:v>37.880000000000003</c:v>
                </c:pt>
                <c:pt idx="3">
                  <c:v>38.090000000000003</c:v>
                </c:pt>
                <c:pt idx="4">
                  <c:v>38.31</c:v>
                </c:pt>
                <c:pt idx="5">
                  <c:v>38.44</c:v>
                </c:pt>
                <c:pt idx="6">
                  <c:v>38.590000000000003</c:v>
                </c:pt>
                <c:pt idx="7">
                  <c:v>38.85</c:v>
                </c:pt>
                <c:pt idx="8">
                  <c:v>39.06</c:v>
                </c:pt>
                <c:pt idx="9">
                  <c:v>39.270000000000003</c:v>
                </c:pt>
                <c:pt idx="10">
                  <c:v>39.4</c:v>
                </c:pt>
                <c:pt idx="11">
                  <c:v>39.65</c:v>
                </c:pt>
                <c:pt idx="12">
                  <c:v>39.82</c:v>
                </c:pt>
                <c:pt idx="13">
                  <c:v>40.03</c:v>
                </c:pt>
                <c:pt idx="14">
                  <c:v>40.299999999999997</c:v>
                </c:pt>
                <c:pt idx="15">
                  <c:v>40.42</c:v>
                </c:pt>
                <c:pt idx="16">
                  <c:v>40.65</c:v>
                </c:pt>
                <c:pt idx="17">
                  <c:v>40.840000000000003</c:v>
                </c:pt>
                <c:pt idx="18">
                  <c:v>41.05</c:v>
                </c:pt>
                <c:pt idx="19">
                  <c:v>41.27</c:v>
                </c:pt>
                <c:pt idx="20">
                  <c:v>41.43</c:v>
                </c:pt>
                <c:pt idx="21">
                  <c:v>41.62</c:v>
                </c:pt>
                <c:pt idx="22">
                  <c:v>41.73</c:v>
                </c:pt>
                <c:pt idx="23">
                  <c:v>41.95</c:v>
                </c:pt>
                <c:pt idx="24">
                  <c:v>42.03</c:v>
                </c:pt>
                <c:pt idx="25">
                  <c:v>42.2</c:v>
                </c:pt>
                <c:pt idx="26">
                  <c:v>42.31</c:v>
                </c:pt>
                <c:pt idx="27">
                  <c:v>42.49</c:v>
                </c:pt>
                <c:pt idx="28">
                  <c:v>42.66</c:v>
                </c:pt>
                <c:pt idx="29">
                  <c:v>42.81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36352"/>
        <c:axId val="146994240"/>
      </c:lineChart>
      <c:catAx>
        <c:axId val="1472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94240"/>
        <c:crosses val="autoZero"/>
        <c:auto val="1"/>
        <c:lblAlgn val="ctr"/>
        <c:lblOffset val="100"/>
        <c:noMultiLvlLbl val="0"/>
      </c:catAx>
      <c:valAx>
        <c:axId val="14699424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ODPS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ODPS!$B$10</c:f>
              <c:strCache>
                <c:ptCount val="1"/>
                <c:pt idx="0">
                  <c:v>ODPS集群CPU使用率</c:v>
                </c:pt>
              </c:strCache>
            </c:strRef>
          </c:tx>
          <c:val>
            <c:numRef>
              <c:f>ODPS!$B$11:$B$41</c:f>
              <c:numCache>
                <c:formatCode>General</c:formatCode>
                <c:ptCount val="31"/>
                <c:pt idx="0">
                  <c:v>4.34</c:v>
                </c:pt>
                <c:pt idx="1">
                  <c:v>5.17</c:v>
                </c:pt>
                <c:pt idx="2">
                  <c:v>7.7</c:v>
                </c:pt>
                <c:pt idx="3">
                  <c:v>7.06</c:v>
                </c:pt>
                <c:pt idx="4">
                  <c:v>7.01</c:v>
                </c:pt>
                <c:pt idx="5">
                  <c:v>6.25</c:v>
                </c:pt>
                <c:pt idx="6">
                  <c:v>5.95</c:v>
                </c:pt>
                <c:pt idx="7">
                  <c:v>5.63</c:v>
                </c:pt>
                <c:pt idx="8">
                  <c:v>5.68</c:v>
                </c:pt>
                <c:pt idx="9">
                  <c:v>7.44</c:v>
                </c:pt>
                <c:pt idx="10">
                  <c:v>10.87</c:v>
                </c:pt>
                <c:pt idx="11">
                  <c:v>14.84</c:v>
                </c:pt>
                <c:pt idx="12">
                  <c:v>14.86</c:v>
                </c:pt>
                <c:pt idx="13">
                  <c:v>6.85</c:v>
                </c:pt>
                <c:pt idx="14">
                  <c:v>6.02</c:v>
                </c:pt>
                <c:pt idx="15">
                  <c:v>5.92</c:v>
                </c:pt>
                <c:pt idx="16">
                  <c:v>8.6199999999999992</c:v>
                </c:pt>
                <c:pt idx="17">
                  <c:v>10.37</c:v>
                </c:pt>
                <c:pt idx="18">
                  <c:v>9.8000000000000007</c:v>
                </c:pt>
                <c:pt idx="19">
                  <c:v>9.0399999999999991</c:v>
                </c:pt>
                <c:pt idx="20">
                  <c:v>8.8699999999999992</c:v>
                </c:pt>
                <c:pt idx="21">
                  <c:v>8.0299999999999994</c:v>
                </c:pt>
                <c:pt idx="22">
                  <c:v>8.41</c:v>
                </c:pt>
                <c:pt idx="23">
                  <c:v>6.83</c:v>
                </c:pt>
                <c:pt idx="24">
                  <c:v>7.71</c:v>
                </c:pt>
                <c:pt idx="25">
                  <c:v>8.1300000000000008</c:v>
                </c:pt>
                <c:pt idx="26">
                  <c:v>11.84</c:v>
                </c:pt>
                <c:pt idx="27">
                  <c:v>7.32</c:v>
                </c:pt>
                <c:pt idx="28">
                  <c:v>7.88</c:v>
                </c:pt>
                <c:pt idx="29">
                  <c:v>8.0399999999999991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ODPS!$C$10</c:f>
              <c:strCache>
                <c:ptCount val="1"/>
                <c:pt idx="0">
                  <c:v>ODPS集群内存使用率</c:v>
                </c:pt>
              </c:strCache>
            </c:strRef>
          </c:tx>
          <c:val>
            <c:numRef>
              <c:f>ODPS!$C$11:$C$41</c:f>
              <c:numCache>
                <c:formatCode>General</c:formatCode>
                <c:ptCount val="31"/>
                <c:pt idx="0">
                  <c:v>11.53</c:v>
                </c:pt>
                <c:pt idx="1">
                  <c:v>11.38</c:v>
                </c:pt>
                <c:pt idx="2">
                  <c:v>11.74</c:v>
                </c:pt>
                <c:pt idx="3">
                  <c:v>11.8</c:v>
                </c:pt>
                <c:pt idx="4">
                  <c:v>11.63</c:v>
                </c:pt>
                <c:pt idx="5">
                  <c:v>11.43</c:v>
                </c:pt>
                <c:pt idx="6">
                  <c:v>11.33</c:v>
                </c:pt>
                <c:pt idx="7">
                  <c:v>11.02</c:v>
                </c:pt>
                <c:pt idx="8">
                  <c:v>11.26</c:v>
                </c:pt>
                <c:pt idx="9">
                  <c:v>11.65</c:v>
                </c:pt>
                <c:pt idx="10">
                  <c:v>12.92</c:v>
                </c:pt>
                <c:pt idx="11">
                  <c:v>14.6</c:v>
                </c:pt>
                <c:pt idx="12">
                  <c:v>15.03</c:v>
                </c:pt>
                <c:pt idx="13">
                  <c:v>11.79</c:v>
                </c:pt>
                <c:pt idx="14">
                  <c:v>11.6</c:v>
                </c:pt>
                <c:pt idx="15">
                  <c:v>11.71</c:v>
                </c:pt>
                <c:pt idx="16">
                  <c:v>12</c:v>
                </c:pt>
                <c:pt idx="17">
                  <c:v>12.29</c:v>
                </c:pt>
                <c:pt idx="18">
                  <c:v>11.83</c:v>
                </c:pt>
                <c:pt idx="19">
                  <c:v>11.53</c:v>
                </c:pt>
                <c:pt idx="20">
                  <c:v>11.4</c:v>
                </c:pt>
                <c:pt idx="21">
                  <c:v>11.53</c:v>
                </c:pt>
                <c:pt idx="22">
                  <c:v>11.7</c:v>
                </c:pt>
                <c:pt idx="23">
                  <c:v>11.53</c:v>
                </c:pt>
                <c:pt idx="24">
                  <c:v>11.59</c:v>
                </c:pt>
                <c:pt idx="25">
                  <c:v>11.21</c:v>
                </c:pt>
                <c:pt idx="26">
                  <c:v>11.83</c:v>
                </c:pt>
                <c:pt idx="27">
                  <c:v>11.33</c:v>
                </c:pt>
                <c:pt idx="28">
                  <c:v>11.44</c:v>
                </c:pt>
                <c:pt idx="29">
                  <c:v>11.55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4992"/>
        <c:axId val="146995968"/>
      </c:lineChart>
      <c:catAx>
        <c:axId val="1466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95968"/>
        <c:crosses val="autoZero"/>
        <c:auto val="1"/>
        <c:lblAlgn val="ctr"/>
        <c:lblOffset val="100"/>
        <c:noMultiLvlLbl val="0"/>
      </c:catAx>
      <c:valAx>
        <c:axId val="14699596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ADS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ADS!$B$10</c:f>
              <c:strCache>
                <c:ptCount val="1"/>
                <c:pt idx="0">
                  <c:v>ADS集群CPU使用率</c:v>
                </c:pt>
              </c:strCache>
            </c:strRef>
          </c:tx>
          <c:val>
            <c:numRef>
              <c:f>ADS!$B$11:$B$41</c:f>
              <c:numCache>
                <c:formatCode>General</c:formatCode>
                <c:ptCount val="31"/>
                <c:pt idx="0">
                  <c:v>2.65</c:v>
                </c:pt>
                <c:pt idx="1">
                  <c:v>2.65</c:v>
                </c:pt>
                <c:pt idx="2">
                  <c:v>2.66</c:v>
                </c:pt>
                <c:pt idx="3">
                  <c:v>2.65</c:v>
                </c:pt>
                <c:pt idx="4">
                  <c:v>2.64</c:v>
                </c:pt>
                <c:pt idx="5">
                  <c:v>2.64</c:v>
                </c:pt>
                <c:pt idx="6">
                  <c:v>2.63</c:v>
                </c:pt>
                <c:pt idx="7">
                  <c:v>2.66</c:v>
                </c:pt>
                <c:pt idx="8">
                  <c:v>2.63</c:v>
                </c:pt>
                <c:pt idx="9">
                  <c:v>2.62</c:v>
                </c:pt>
                <c:pt idx="10">
                  <c:v>2.63</c:v>
                </c:pt>
                <c:pt idx="11">
                  <c:v>2.62</c:v>
                </c:pt>
                <c:pt idx="12">
                  <c:v>2.62</c:v>
                </c:pt>
                <c:pt idx="13">
                  <c:v>2.62</c:v>
                </c:pt>
                <c:pt idx="14">
                  <c:v>2.61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2.62</c:v>
                </c:pt>
                <c:pt idx="20">
                  <c:v>2.63</c:v>
                </c:pt>
                <c:pt idx="21">
                  <c:v>2.63</c:v>
                </c:pt>
                <c:pt idx="22">
                  <c:v>2.66</c:v>
                </c:pt>
                <c:pt idx="23">
                  <c:v>2.62</c:v>
                </c:pt>
                <c:pt idx="24">
                  <c:v>2.62</c:v>
                </c:pt>
                <c:pt idx="25">
                  <c:v>2.62</c:v>
                </c:pt>
                <c:pt idx="26">
                  <c:v>2.62</c:v>
                </c:pt>
                <c:pt idx="27">
                  <c:v>2.62</c:v>
                </c:pt>
                <c:pt idx="28">
                  <c:v>2.62</c:v>
                </c:pt>
                <c:pt idx="29">
                  <c:v>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ADS!$C$10</c:f>
              <c:strCache>
                <c:ptCount val="1"/>
                <c:pt idx="0">
                  <c:v>ADS集群内存使用率</c:v>
                </c:pt>
              </c:strCache>
            </c:strRef>
          </c:tx>
          <c:val>
            <c:numRef>
              <c:f>ADS!$C$11:$C$41</c:f>
              <c:numCache>
                <c:formatCode>General</c:formatCode>
                <c:ptCount val="31"/>
                <c:pt idx="0">
                  <c:v>36.06</c:v>
                </c:pt>
                <c:pt idx="1">
                  <c:v>36.06</c:v>
                </c:pt>
                <c:pt idx="2">
                  <c:v>36.06</c:v>
                </c:pt>
                <c:pt idx="3">
                  <c:v>36.07</c:v>
                </c:pt>
                <c:pt idx="4">
                  <c:v>36.07</c:v>
                </c:pt>
                <c:pt idx="5">
                  <c:v>36.07</c:v>
                </c:pt>
                <c:pt idx="6">
                  <c:v>36.04</c:v>
                </c:pt>
                <c:pt idx="7">
                  <c:v>36.04</c:v>
                </c:pt>
                <c:pt idx="8">
                  <c:v>36.04</c:v>
                </c:pt>
                <c:pt idx="9">
                  <c:v>36.04</c:v>
                </c:pt>
                <c:pt idx="10">
                  <c:v>36.04</c:v>
                </c:pt>
                <c:pt idx="11">
                  <c:v>36.04</c:v>
                </c:pt>
                <c:pt idx="12">
                  <c:v>36.04</c:v>
                </c:pt>
                <c:pt idx="13">
                  <c:v>36.04</c:v>
                </c:pt>
                <c:pt idx="14">
                  <c:v>36.04</c:v>
                </c:pt>
                <c:pt idx="15">
                  <c:v>36.049999999999997</c:v>
                </c:pt>
                <c:pt idx="16">
                  <c:v>36.04</c:v>
                </c:pt>
                <c:pt idx="17">
                  <c:v>36.049999999999997</c:v>
                </c:pt>
                <c:pt idx="18">
                  <c:v>36.049999999999997</c:v>
                </c:pt>
                <c:pt idx="19">
                  <c:v>36.049999999999997</c:v>
                </c:pt>
                <c:pt idx="20">
                  <c:v>36.049999999999997</c:v>
                </c:pt>
                <c:pt idx="21">
                  <c:v>36.049999999999997</c:v>
                </c:pt>
                <c:pt idx="22">
                  <c:v>36.06</c:v>
                </c:pt>
                <c:pt idx="23">
                  <c:v>36.06</c:v>
                </c:pt>
                <c:pt idx="24">
                  <c:v>36.06</c:v>
                </c:pt>
                <c:pt idx="25">
                  <c:v>36.06</c:v>
                </c:pt>
                <c:pt idx="26">
                  <c:v>36.06</c:v>
                </c:pt>
                <c:pt idx="27">
                  <c:v>36.06</c:v>
                </c:pt>
                <c:pt idx="28">
                  <c:v>36.06</c:v>
                </c:pt>
                <c:pt idx="29">
                  <c:v>36.07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576"/>
        <c:axId val="127402560"/>
      </c:lineChart>
      <c:catAx>
        <c:axId val="1466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02560"/>
        <c:crosses val="autoZero"/>
        <c:auto val="1"/>
        <c:lblAlgn val="ctr"/>
        <c:lblOffset val="100"/>
        <c:noMultiLvlLbl val="0"/>
      </c:catAx>
      <c:valAx>
        <c:axId val="1274025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'ECS(GB)'!$B$28</c:f>
              <c:strCache>
                <c:ptCount val="1"/>
                <c:pt idx="0">
                  <c:v>生产使用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'ECS(GB)'!$K$27</c:f>
              <c:strCache>
                <c:ptCount val="1"/>
                <c:pt idx="0">
                  <c:v>9月</c:v>
                </c:pt>
              </c:strCache>
            </c:strRef>
          </c:cat>
          <c:val>
            <c:numRef>
              <c:f>'ECS(GB)'!$K$28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'ECS(GB)'!$B$29</c:f>
              <c:strCache>
                <c:ptCount val="1"/>
                <c:pt idx="0">
                  <c:v>测试使用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'ECS(GB)'!$K$27</c:f>
              <c:strCache>
                <c:ptCount val="1"/>
                <c:pt idx="0">
                  <c:v>9月</c:v>
                </c:pt>
              </c:strCache>
            </c:strRef>
          </c:cat>
          <c:val>
            <c:numRef>
              <c:f>'ECS(GB)'!$K$29</c:f>
              <c:numCache>
                <c:formatCode>General</c:formatCode>
                <c:ptCount val="1"/>
                <c:pt idx="0">
                  <c:v>266</c:v>
                </c:pt>
              </c:numCache>
            </c:numRef>
          </c:val>
        </c:ser>
        <c:ser>
          <c:idx val="2"/>
          <c:order val="2"/>
          <c:tx>
            <c:strRef>
              <c:f>'ECS(GB)'!$B$30</c:f>
              <c:strCache>
                <c:ptCount val="1"/>
                <c:pt idx="0">
                  <c:v>使用总数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'ECS(GB)'!$K$27</c:f>
              <c:strCache>
                <c:ptCount val="1"/>
                <c:pt idx="0">
                  <c:v>9月</c:v>
                </c:pt>
              </c:strCache>
            </c:strRef>
          </c:cat>
          <c:val>
            <c:numRef>
              <c:f>'ECS(GB)'!$K$30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84128"/>
        <c:axId val="89643776"/>
      </c:barChart>
      <c:catAx>
        <c:axId val="11358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643776"/>
        <c:crosses val="autoZero"/>
        <c:auto val="1"/>
        <c:lblAlgn val="ctr"/>
        <c:lblOffset val="100"/>
        <c:noMultiLvlLbl val="0"/>
      </c:catAx>
      <c:valAx>
        <c:axId val="89643776"/>
        <c:scaling>
          <c:orientation val="minMax"/>
          <c:max val="4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584128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85981678437656117"/>
          <c:y val="0.36980962196479367"/>
          <c:w val="0.14018321562343888"/>
          <c:h val="0.22721985406274478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docker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DOCKER!$B$1</c:f>
              <c:strCache>
                <c:ptCount val="1"/>
                <c:pt idx="0">
                  <c:v>docker集群CPU使用率</c:v>
                </c:pt>
              </c:strCache>
            </c:strRef>
          </c:tx>
          <c:val>
            <c:numRef>
              <c:f>DOCKER!$B$2:$B$32</c:f>
              <c:numCache>
                <c:formatCode>General</c:formatCode>
                <c:ptCount val="31"/>
                <c:pt idx="0">
                  <c:v>21.76</c:v>
                </c:pt>
                <c:pt idx="1">
                  <c:v>21.79</c:v>
                </c:pt>
                <c:pt idx="2">
                  <c:v>21.63</c:v>
                </c:pt>
                <c:pt idx="3">
                  <c:v>21.47</c:v>
                </c:pt>
                <c:pt idx="4">
                  <c:v>21.57</c:v>
                </c:pt>
                <c:pt idx="5">
                  <c:v>21.55</c:v>
                </c:pt>
                <c:pt idx="6">
                  <c:v>21.55</c:v>
                </c:pt>
                <c:pt idx="7">
                  <c:v>21.66</c:v>
                </c:pt>
                <c:pt idx="8">
                  <c:v>21.67</c:v>
                </c:pt>
                <c:pt idx="9">
                  <c:v>21.85</c:v>
                </c:pt>
                <c:pt idx="10">
                  <c:v>21.74</c:v>
                </c:pt>
                <c:pt idx="11">
                  <c:v>21.42</c:v>
                </c:pt>
                <c:pt idx="12">
                  <c:v>21.18</c:v>
                </c:pt>
                <c:pt idx="13">
                  <c:v>21.17</c:v>
                </c:pt>
                <c:pt idx="14">
                  <c:v>20.92</c:v>
                </c:pt>
                <c:pt idx="15">
                  <c:v>20.78</c:v>
                </c:pt>
                <c:pt idx="16">
                  <c:v>20.85</c:v>
                </c:pt>
                <c:pt idx="17">
                  <c:v>20.81</c:v>
                </c:pt>
                <c:pt idx="18">
                  <c:v>21.1</c:v>
                </c:pt>
                <c:pt idx="19">
                  <c:v>21.13</c:v>
                </c:pt>
                <c:pt idx="20">
                  <c:v>21.11</c:v>
                </c:pt>
                <c:pt idx="21">
                  <c:v>21.09</c:v>
                </c:pt>
                <c:pt idx="22">
                  <c:v>21.18</c:v>
                </c:pt>
                <c:pt idx="23">
                  <c:v>21.1</c:v>
                </c:pt>
                <c:pt idx="24">
                  <c:v>21.15</c:v>
                </c:pt>
                <c:pt idx="25">
                  <c:v>21.16</c:v>
                </c:pt>
                <c:pt idx="26">
                  <c:v>21.17</c:v>
                </c:pt>
                <c:pt idx="27">
                  <c:v>21.25</c:v>
                </c:pt>
                <c:pt idx="28">
                  <c:v>21.24</c:v>
                </c:pt>
                <c:pt idx="29">
                  <c:v>21.24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DOCKER!$C$1</c:f>
              <c:strCache>
                <c:ptCount val="1"/>
                <c:pt idx="0">
                  <c:v>docker集群内存使用率</c:v>
                </c:pt>
              </c:strCache>
            </c:strRef>
          </c:tx>
          <c:val>
            <c:numRef>
              <c:f>DOCKER!$C$2:$C$32</c:f>
              <c:numCache>
                <c:formatCode>General</c:formatCode>
                <c:ptCount val="31"/>
                <c:pt idx="0">
                  <c:v>41.6</c:v>
                </c:pt>
                <c:pt idx="1">
                  <c:v>41.59</c:v>
                </c:pt>
                <c:pt idx="2">
                  <c:v>41.53</c:v>
                </c:pt>
                <c:pt idx="3">
                  <c:v>41.62</c:v>
                </c:pt>
                <c:pt idx="4">
                  <c:v>41.71</c:v>
                </c:pt>
                <c:pt idx="5">
                  <c:v>41.77</c:v>
                </c:pt>
                <c:pt idx="6">
                  <c:v>41.83</c:v>
                </c:pt>
                <c:pt idx="7">
                  <c:v>41.88</c:v>
                </c:pt>
                <c:pt idx="8">
                  <c:v>41.88</c:v>
                </c:pt>
                <c:pt idx="9">
                  <c:v>41.9</c:v>
                </c:pt>
                <c:pt idx="10">
                  <c:v>41.97</c:v>
                </c:pt>
                <c:pt idx="11">
                  <c:v>42.09</c:v>
                </c:pt>
                <c:pt idx="12">
                  <c:v>42.1</c:v>
                </c:pt>
                <c:pt idx="13">
                  <c:v>42.16</c:v>
                </c:pt>
                <c:pt idx="14">
                  <c:v>42.19</c:v>
                </c:pt>
                <c:pt idx="15">
                  <c:v>42.22</c:v>
                </c:pt>
                <c:pt idx="16">
                  <c:v>42.29</c:v>
                </c:pt>
                <c:pt idx="17">
                  <c:v>42.33</c:v>
                </c:pt>
                <c:pt idx="18">
                  <c:v>42.4</c:v>
                </c:pt>
                <c:pt idx="19">
                  <c:v>42.49</c:v>
                </c:pt>
                <c:pt idx="20">
                  <c:v>42.51</c:v>
                </c:pt>
                <c:pt idx="21">
                  <c:v>42.57</c:v>
                </c:pt>
                <c:pt idx="22">
                  <c:v>42.56</c:v>
                </c:pt>
                <c:pt idx="23">
                  <c:v>42.59</c:v>
                </c:pt>
                <c:pt idx="24">
                  <c:v>42.64</c:v>
                </c:pt>
                <c:pt idx="25">
                  <c:v>42.68</c:v>
                </c:pt>
                <c:pt idx="26">
                  <c:v>42.63</c:v>
                </c:pt>
                <c:pt idx="27">
                  <c:v>42.7</c:v>
                </c:pt>
                <c:pt idx="28">
                  <c:v>42.71</c:v>
                </c:pt>
                <c:pt idx="29">
                  <c:v>42.74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38400"/>
        <c:axId val="127404288"/>
      </c:lineChart>
      <c:catAx>
        <c:axId val="1472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04288"/>
        <c:crosses val="autoZero"/>
        <c:auto val="1"/>
        <c:lblAlgn val="ctr"/>
        <c:lblOffset val="100"/>
        <c:noMultiLvlLbl val="0"/>
      </c:catAx>
      <c:valAx>
        <c:axId val="1274042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3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OPS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OPS!$B$1</c:f>
              <c:strCache>
                <c:ptCount val="1"/>
                <c:pt idx="0">
                  <c:v>ops集群CPU使用率</c:v>
                </c:pt>
              </c:strCache>
            </c:strRef>
          </c:tx>
          <c:val>
            <c:numRef>
              <c:f>OPS!$B$2:$B$32</c:f>
              <c:numCache>
                <c:formatCode>General</c:formatCode>
                <c:ptCount val="31"/>
                <c:pt idx="0">
                  <c:v>11.14</c:v>
                </c:pt>
                <c:pt idx="1">
                  <c:v>10.87</c:v>
                </c:pt>
                <c:pt idx="2">
                  <c:v>10.91</c:v>
                </c:pt>
                <c:pt idx="3">
                  <c:v>11.09</c:v>
                </c:pt>
                <c:pt idx="4">
                  <c:v>10.95</c:v>
                </c:pt>
                <c:pt idx="5">
                  <c:v>11.2</c:v>
                </c:pt>
                <c:pt idx="6">
                  <c:v>11.14</c:v>
                </c:pt>
                <c:pt idx="7">
                  <c:v>10.8</c:v>
                </c:pt>
                <c:pt idx="8">
                  <c:v>10.82</c:v>
                </c:pt>
                <c:pt idx="9">
                  <c:v>10.93</c:v>
                </c:pt>
                <c:pt idx="10">
                  <c:v>10.79</c:v>
                </c:pt>
                <c:pt idx="11">
                  <c:v>11.01</c:v>
                </c:pt>
                <c:pt idx="12">
                  <c:v>11.2</c:v>
                </c:pt>
                <c:pt idx="13">
                  <c:v>11.2</c:v>
                </c:pt>
                <c:pt idx="14">
                  <c:v>11.13</c:v>
                </c:pt>
                <c:pt idx="15">
                  <c:v>10.74</c:v>
                </c:pt>
                <c:pt idx="16">
                  <c:v>10.9</c:v>
                </c:pt>
                <c:pt idx="17">
                  <c:v>10.86</c:v>
                </c:pt>
                <c:pt idx="18">
                  <c:v>10.96</c:v>
                </c:pt>
                <c:pt idx="19">
                  <c:v>10.85</c:v>
                </c:pt>
                <c:pt idx="20">
                  <c:v>11.03</c:v>
                </c:pt>
                <c:pt idx="21">
                  <c:v>11.28</c:v>
                </c:pt>
                <c:pt idx="22">
                  <c:v>10.46</c:v>
                </c:pt>
                <c:pt idx="23">
                  <c:v>10.63</c:v>
                </c:pt>
                <c:pt idx="24">
                  <c:v>10.64</c:v>
                </c:pt>
                <c:pt idx="25">
                  <c:v>10.84</c:v>
                </c:pt>
                <c:pt idx="26">
                  <c:v>10.84</c:v>
                </c:pt>
                <c:pt idx="27">
                  <c:v>10.7</c:v>
                </c:pt>
                <c:pt idx="28">
                  <c:v>10.97</c:v>
                </c:pt>
                <c:pt idx="29">
                  <c:v>10.8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OPS!$C$1</c:f>
              <c:strCache>
                <c:ptCount val="1"/>
                <c:pt idx="0">
                  <c:v>ops集群内存使用率</c:v>
                </c:pt>
              </c:strCache>
            </c:strRef>
          </c:tx>
          <c:val>
            <c:numRef>
              <c:f>OPS!$C$2:$C$32</c:f>
              <c:numCache>
                <c:formatCode>General</c:formatCode>
                <c:ptCount val="31"/>
                <c:pt idx="0">
                  <c:v>38.94</c:v>
                </c:pt>
                <c:pt idx="1">
                  <c:v>38.94</c:v>
                </c:pt>
                <c:pt idx="2">
                  <c:v>38.950000000000003</c:v>
                </c:pt>
                <c:pt idx="3">
                  <c:v>38.950000000000003</c:v>
                </c:pt>
                <c:pt idx="4">
                  <c:v>38.96</c:v>
                </c:pt>
                <c:pt idx="5">
                  <c:v>38.97</c:v>
                </c:pt>
                <c:pt idx="6">
                  <c:v>38.97</c:v>
                </c:pt>
                <c:pt idx="7">
                  <c:v>38.979999999999997</c:v>
                </c:pt>
                <c:pt idx="8">
                  <c:v>38.979999999999997</c:v>
                </c:pt>
                <c:pt idx="9">
                  <c:v>38.979999999999997</c:v>
                </c:pt>
                <c:pt idx="10">
                  <c:v>38.979999999999997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39.020000000000003</c:v>
                </c:pt>
                <c:pt idx="15">
                  <c:v>39.020000000000003</c:v>
                </c:pt>
                <c:pt idx="16">
                  <c:v>39.020000000000003</c:v>
                </c:pt>
                <c:pt idx="17">
                  <c:v>39.03</c:v>
                </c:pt>
                <c:pt idx="18">
                  <c:v>39.03</c:v>
                </c:pt>
                <c:pt idx="19">
                  <c:v>39.04</c:v>
                </c:pt>
                <c:pt idx="20">
                  <c:v>39.049999999999997</c:v>
                </c:pt>
                <c:pt idx="21">
                  <c:v>39.049999999999997</c:v>
                </c:pt>
                <c:pt idx="22">
                  <c:v>39.049999999999997</c:v>
                </c:pt>
                <c:pt idx="23">
                  <c:v>39.06</c:v>
                </c:pt>
                <c:pt idx="24">
                  <c:v>39.06</c:v>
                </c:pt>
                <c:pt idx="25">
                  <c:v>39.08</c:v>
                </c:pt>
                <c:pt idx="26">
                  <c:v>39.08</c:v>
                </c:pt>
                <c:pt idx="27">
                  <c:v>39.090000000000003</c:v>
                </c:pt>
                <c:pt idx="28">
                  <c:v>39.1</c:v>
                </c:pt>
                <c:pt idx="29">
                  <c:v>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92704"/>
        <c:axId val="127406016"/>
      </c:lineChart>
      <c:catAx>
        <c:axId val="1475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06016"/>
        <c:crosses val="autoZero"/>
        <c:auto val="1"/>
        <c:lblAlgn val="ctr"/>
        <c:lblOffset val="100"/>
        <c:noMultiLvlLbl val="0"/>
      </c:catAx>
      <c:valAx>
        <c:axId val="1274060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本月</a:t>
            </a:r>
            <a:r>
              <a:rPr lang="en-US" altLang="zh-CN" sz="1100"/>
              <a:t>ECS</a:t>
            </a:r>
            <a:r>
              <a:rPr lang="zh-CN" altLang="en-US" sz="1100"/>
              <a:t>资源消耗增量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'ECS(GB)'!$C$37</c:f>
              <c:strCache>
                <c:ptCount val="1"/>
                <c:pt idx="0">
                  <c:v>09月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'ECS(GB)'!$D$36:$E$36</c:f>
              <c:strCache>
                <c:ptCount val="2"/>
                <c:pt idx="0">
                  <c:v>cpu</c:v>
                </c:pt>
                <c:pt idx="1">
                  <c:v>内存</c:v>
                </c:pt>
              </c:strCache>
            </c:strRef>
          </c:cat>
          <c:val>
            <c:numRef>
              <c:f>'ECS(GB)'!$D$37:$E$37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84640"/>
        <c:axId val="64776448"/>
      </c:barChart>
      <c:catAx>
        <c:axId val="113584640"/>
        <c:scaling>
          <c:orientation val="minMax"/>
        </c:scaling>
        <c:delete val="0"/>
        <c:axPos val="l"/>
        <c:majorTickMark val="out"/>
        <c:minorTickMark val="none"/>
        <c:tickLblPos val="nextTo"/>
        <c:crossAx val="64776448"/>
        <c:crosses val="autoZero"/>
        <c:auto val="1"/>
        <c:lblAlgn val="ctr"/>
        <c:lblOffset val="100"/>
        <c:noMultiLvlLbl val="0"/>
      </c:catAx>
      <c:valAx>
        <c:axId val="64776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5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ECS</a:t>
            </a:r>
            <a:r>
              <a:rPr lang="zh-CN" altLang="en-US"/>
              <a:t>集群资源负载百分比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'ECS(GB)'!$B$79</c:f>
              <c:strCache>
                <c:ptCount val="1"/>
                <c:pt idx="0">
                  <c:v>ECS集群CPU使用率</c:v>
                </c:pt>
              </c:strCache>
            </c:strRef>
          </c:tx>
          <c:val>
            <c:numRef>
              <c:f>'ECS(GB)'!$B$80:$B$110</c:f>
              <c:numCache>
                <c:formatCode>General</c:formatCode>
                <c:ptCount val="31"/>
                <c:pt idx="0">
                  <c:v>4.54</c:v>
                </c:pt>
                <c:pt idx="1">
                  <c:v>4.58</c:v>
                </c:pt>
                <c:pt idx="2">
                  <c:v>4.59</c:v>
                </c:pt>
                <c:pt idx="3">
                  <c:v>4.5599999999999996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4.3899999999999997</c:v>
                </c:pt>
                <c:pt idx="7">
                  <c:v>3.81</c:v>
                </c:pt>
                <c:pt idx="8">
                  <c:v>3.8</c:v>
                </c:pt>
                <c:pt idx="9">
                  <c:v>3.82</c:v>
                </c:pt>
                <c:pt idx="10">
                  <c:v>3.84</c:v>
                </c:pt>
                <c:pt idx="11">
                  <c:v>3.84</c:v>
                </c:pt>
                <c:pt idx="12">
                  <c:v>3.83</c:v>
                </c:pt>
                <c:pt idx="13">
                  <c:v>3.84</c:v>
                </c:pt>
                <c:pt idx="14">
                  <c:v>3.83</c:v>
                </c:pt>
                <c:pt idx="15">
                  <c:v>3.83</c:v>
                </c:pt>
                <c:pt idx="16">
                  <c:v>3.84</c:v>
                </c:pt>
                <c:pt idx="17">
                  <c:v>3.85</c:v>
                </c:pt>
                <c:pt idx="18">
                  <c:v>3.85</c:v>
                </c:pt>
                <c:pt idx="19">
                  <c:v>3.86</c:v>
                </c:pt>
                <c:pt idx="20">
                  <c:v>3.88</c:v>
                </c:pt>
                <c:pt idx="21">
                  <c:v>3.85</c:v>
                </c:pt>
                <c:pt idx="22">
                  <c:v>3.87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3.94</c:v>
                </c:pt>
                <c:pt idx="27">
                  <c:v>3.91</c:v>
                </c:pt>
                <c:pt idx="28">
                  <c:v>4.1399999999999997</c:v>
                </c:pt>
                <c:pt idx="29">
                  <c:v>4.03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'ECS(GB)'!$C$79</c:f>
              <c:strCache>
                <c:ptCount val="1"/>
                <c:pt idx="0">
                  <c:v>ECS集群内存使用率</c:v>
                </c:pt>
              </c:strCache>
            </c:strRef>
          </c:tx>
          <c:val>
            <c:numRef>
              <c:f>'ECS(GB)'!$C$80:$C$110</c:f>
              <c:numCache>
                <c:formatCode>General</c:formatCode>
                <c:ptCount val="31"/>
                <c:pt idx="0">
                  <c:v>43.19</c:v>
                </c:pt>
                <c:pt idx="1">
                  <c:v>43.24</c:v>
                </c:pt>
                <c:pt idx="2">
                  <c:v>43.27</c:v>
                </c:pt>
                <c:pt idx="3">
                  <c:v>43.33</c:v>
                </c:pt>
                <c:pt idx="4">
                  <c:v>43.25</c:v>
                </c:pt>
                <c:pt idx="5">
                  <c:v>42.91</c:v>
                </c:pt>
                <c:pt idx="6">
                  <c:v>40.380000000000003</c:v>
                </c:pt>
                <c:pt idx="7">
                  <c:v>33.08</c:v>
                </c:pt>
                <c:pt idx="8">
                  <c:v>33.17</c:v>
                </c:pt>
                <c:pt idx="9">
                  <c:v>33.21</c:v>
                </c:pt>
                <c:pt idx="10">
                  <c:v>33.25</c:v>
                </c:pt>
                <c:pt idx="11">
                  <c:v>33.159999999999997</c:v>
                </c:pt>
                <c:pt idx="12">
                  <c:v>32.880000000000003</c:v>
                </c:pt>
                <c:pt idx="13">
                  <c:v>32.92</c:v>
                </c:pt>
                <c:pt idx="14">
                  <c:v>32.96</c:v>
                </c:pt>
                <c:pt idx="15">
                  <c:v>32.99</c:v>
                </c:pt>
                <c:pt idx="16">
                  <c:v>33.04</c:v>
                </c:pt>
                <c:pt idx="17">
                  <c:v>33.17</c:v>
                </c:pt>
                <c:pt idx="18">
                  <c:v>33.340000000000003</c:v>
                </c:pt>
                <c:pt idx="19">
                  <c:v>33.43</c:v>
                </c:pt>
                <c:pt idx="20">
                  <c:v>33.47</c:v>
                </c:pt>
                <c:pt idx="21">
                  <c:v>33.479999999999997</c:v>
                </c:pt>
                <c:pt idx="22">
                  <c:v>33.5</c:v>
                </c:pt>
                <c:pt idx="23">
                  <c:v>33.520000000000003</c:v>
                </c:pt>
                <c:pt idx="24">
                  <c:v>33.58</c:v>
                </c:pt>
                <c:pt idx="25">
                  <c:v>33.630000000000003</c:v>
                </c:pt>
                <c:pt idx="26">
                  <c:v>33.799999999999997</c:v>
                </c:pt>
                <c:pt idx="27">
                  <c:v>33.93</c:v>
                </c:pt>
                <c:pt idx="28">
                  <c:v>33.94</c:v>
                </c:pt>
                <c:pt idx="29">
                  <c:v>33.950000000000003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62304"/>
        <c:axId val="64778176"/>
      </c:lineChart>
      <c:catAx>
        <c:axId val="1137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78176"/>
        <c:crosses val="autoZero"/>
        <c:auto val="1"/>
        <c:lblAlgn val="ctr"/>
        <c:lblOffset val="100"/>
        <c:noMultiLvlLbl val="0"/>
      </c:catAx>
      <c:valAx>
        <c:axId val="647781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本月</a:t>
            </a:r>
            <a:r>
              <a:rPr lang="en-US" altLang="en-US" sz="1100"/>
              <a:t>ECS</a:t>
            </a:r>
            <a:r>
              <a:rPr lang="zh-CN" altLang="en-US" sz="1100"/>
              <a:t>个数增量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'ECS(GB)'!$D$40:$E$40</c:f>
              <c:strCache>
                <c:ptCount val="2"/>
                <c:pt idx="0">
                  <c:v>测试</c:v>
                </c:pt>
                <c:pt idx="1">
                  <c:v>生产</c:v>
                </c:pt>
              </c:strCache>
            </c:strRef>
          </c:cat>
          <c:val>
            <c:numRef>
              <c:f>'ECS(GB)'!$D$41:$E$41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'ECS(GB)'!$D$40:$E$40</c:f>
              <c:strCache>
                <c:ptCount val="2"/>
                <c:pt idx="0">
                  <c:v>测试</c:v>
                </c:pt>
                <c:pt idx="1">
                  <c:v>生产</c:v>
                </c:pt>
              </c:strCache>
            </c:strRef>
          </c:cat>
          <c:val>
            <c:numRef>
              <c:f>'ECS(GB)'!$D$41:$E$41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3840"/>
        <c:axId val="64779904"/>
      </c:barChart>
      <c:catAx>
        <c:axId val="113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4779904"/>
        <c:crosses val="autoZero"/>
        <c:auto val="1"/>
        <c:lblAlgn val="ctr"/>
        <c:lblOffset val="100"/>
        <c:noMultiLvlLbl val="0"/>
      </c:catAx>
      <c:valAx>
        <c:axId val="64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'ECS(GB)'!$B$1</c:f>
              <c:strCache>
                <c:ptCount val="1"/>
                <c:pt idx="0">
                  <c:v>总体cpu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'ECS(GB)'!$J$2:$K$2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'ECS(GB)'!$J$3:$K$3</c:f>
              <c:numCache>
                <c:formatCode>General</c:formatCode>
                <c:ptCount val="2"/>
                <c:pt idx="0">
                  <c:v>1619</c:v>
                </c:pt>
                <c:pt idx="1">
                  <c:v>1619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4352"/>
        <c:axId val="64781632"/>
      </c:barChart>
      <c:catAx>
        <c:axId val="113764352"/>
        <c:scaling>
          <c:orientation val="minMax"/>
        </c:scaling>
        <c:delete val="0"/>
        <c:axPos val="l"/>
        <c:majorTickMark val="out"/>
        <c:minorTickMark val="none"/>
        <c:tickLblPos val="nextTo"/>
        <c:crossAx val="64781632"/>
        <c:crosses val="autoZero"/>
        <c:auto val="1"/>
        <c:lblAlgn val="ctr"/>
        <c:lblOffset val="100"/>
        <c:noMultiLvlLbl val="0"/>
      </c:catAx>
      <c:valAx>
        <c:axId val="64781632"/>
        <c:scaling>
          <c:orientation val="minMax"/>
          <c:max val="2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76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22453248031498"/>
          <c:y val="0.3224264401160381"/>
          <c:w val="0.14475127132545931"/>
          <c:h val="0.1586220472440944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'ECS(GB)'!$B$9</c:f>
              <c:strCache>
                <c:ptCount val="1"/>
                <c:pt idx="0">
                  <c:v>已使用量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'ECS(GB)'!$J$9:$K$9</c:f>
              <c:numCache>
                <c:formatCode>General</c:formatCode>
                <c:ptCount val="2"/>
                <c:pt idx="0">
                  <c:v>223</c:v>
                </c:pt>
                <c:pt idx="1">
                  <c:v>223</c:v>
                </c:pt>
              </c:numCache>
            </c:numRef>
          </c:val>
        </c:ser>
        <c:ser>
          <c:idx val="1"/>
          <c:order val="1"/>
          <c:tx>
            <c:strRef>
              <c:f>'ECS(GB)'!$B$10</c:f>
              <c:strCache>
                <c:ptCount val="1"/>
                <c:pt idx="0">
                  <c:v>当前可用量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'ECS(GB)'!$J$10:$K$10</c:f>
              <c:numCache>
                <c:formatCode>General</c:formatCode>
                <c:ptCount val="2"/>
                <c:pt idx="0">
                  <c:v>481</c:v>
                </c:pt>
                <c:pt idx="1">
                  <c:v>481</c:v>
                </c:pt>
              </c:numCache>
            </c:numRef>
          </c:val>
        </c:ser>
        <c:ser>
          <c:idx val="2"/>
          <c:order val="2"/>
          <c:tx>
            <c:strRef>
              <c:f>'ECS(GB)'!$B$11</c:f>
              <c:strCache>
                <c:ptCount val="1"/>
                <c:pt idx="0">
                  <c:v>资源总量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'ECS(GB)'!$J$11:$K$11</c:f>
              <c:numCache>
                <c:formatCode>General</c:formatCode>
                <c:ptCount val="2"/>
                <c:pt idx="0">
                  <c:v>2100</c:v>
                </c:pt>
                <c:pt idx="1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4864"/>
        <c:axId val="128205952"/>
      </c:barChart>
      <c:catAx>
        <c:axId val="113764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28205952"/>
        <c:crosses val="autoZero"/>
        <c:auto val="1"/>
        <c:lblAlgn val="ctr"/>
        <c:lblOffset val="100"/>
        <c:noMultiLvlLbl val="0"/>
      </c:catAx>
      <c:valAx>
        <c:axId val="128205952"/>
        <c:scaling>
          <c:orientation val="minMax"/>
          <c:max val="2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76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22453248031498"/>
          <c:y val="0.3224264401160381"/>
          <c:w val="0.1768567344923469"/>
          <c:h val="0.5318503937007873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'ECS(GB)'!$B$21</c:f>
              <c:strCache>
                <c:ptCount val="1"/>
                <c:pt idx="0">
                  <c:v>已使用量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'ECS(GB)'!$J$20:$K$20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'ECS(GB)'!$J$21:$K$21</c:f>
              <c:numCache>
                <c:formatCode>General</c:formatCode>
                <c:ptCount val="2"/>
                <c:pt idx="0">
                  <c:v>533</c:v>
                </c:pt>
                <c:pt idx="1">
                  <c:v>533</c:v>
                </c:pt>
              </c:numCache>
            </c:numRef>
          </c:val>
        </c:ser>
        <c:ser>
          <c:idx val="0"/>
          <c:order val="1"/>
          <c:tx>
            <c:strRef>
              <c:f>'ECS(GB)'!$B$22</c:f>
              <c:strCache>
                <c:ptCount val="1"/>
                <c:pt idx="0">
                  <c:v>当前可用量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'ECS(GB)'!$J$20:$K$20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'ECS(GB)'!$J$22:$K$22</c:f>
              <c:numCache>
                <c:formatCode>General</c:formatCode>
                <c:ptCount val="2"/>
                <c:pt idx="0">
                  <c:v>1809</c:v>
                </c:pt>
                <c:pt idx="1">
                  <c:v>1809</c:v>
                </c:pt>
              </c:numCache>
            </c:numRef>
          </c:val>
        </c:ser>
        <c:ser>
          <c:idx val="2"/>
          <c:order val="2"/>
          <c:tx>
            <c:strRef>
              <c:f>'ECS(GB)'!$B$23</c:f>
              <c:strCache>
                <c:ptCount val="1"/>
                <c:pt idx="0">
                  <c:v>资源总量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'ECS(GB)'!$J$20:$K$20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'ECS(GB)'!$J$23:$K$23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2816"/>
        <c:axId val="128208256"/>
      </c:barChart>
      <c:catAx>
        <c:axId val="113762816"/>
        <c:scaling>
          <c:orientation val="minMax"/>
        </c:scaling>
        <c:delete val="0"/>
        <c:axPos val="l"/>
        <c:majorTickMark val="out"/>
        <c:minorTickMark val="none"/>
        <c:tickLblPos val="nextTo"/>
        <c:crossAx val="128208256"/>
        <c:crosses val="autoZero"/>
        <c:auto val="1"/>
        <c:lblAlgn val="ctr"/>
        <c:lblOffset val="100"/>
        <c:noMultiLvlLbl val="0"/>
      </c:catAx>
      <c:valAx>
        <c:axId val="128208256"/>
        <c:scaling>
          <c:orientation val="minMax"/>
          <c:max val="66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76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1980745489818"/>
          <c:y val="0.35022319290380671"/>
          <c:w val="0.17650721525421972"/>
          <c:h val="0.5279682740387378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237938439513199E-2"/>
          <c:y val="6.8554396423248898E-2"/>
          <c:w val="0.66734416010498698"/>
          <c:h val="0.835032446577561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'RDS(GB)'!$B$2</c:f>
              <c:strCache>
                <c:ptCount val="1"/>
                <c:pt idx="0">
                  <c:v>内存\月份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'RDS(GB)'!$J$2:$K$2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'RDS(GB)'!$J$3:$K$3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8976"/>
        <c:axId val="128210560"/>
      </c:barChart>
      <c:catAx>
        <c:axId val="128318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28210560"/>
        <c:crosses val="autoZero"/>
        <c:auto val="1"/>
        <c:lblAlgn val="ctr"/>
        <c:lblOffset val="100"/>
        <c:noMultiLvlLbl val="0"/>
      </c:catAx>
      <c:valAx>
        <c:axId val="128210560"/>
        <c:scaling>
          <c:orientation val="minMax"/>
          <c:max val="206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31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10179470809394"/>
          <c:y val="0.46904156588269602"/>
          <c:w val="0.14617294459814145"/>
          <c:h val="0.15758530183727035"/>
        </c:manualLayout>
      </c:layout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55</xdr:row>
      <xdr:rowOff>66675</xdr:rowOff>
    </xdr:from>
    <xdr:to>
      <xdr:col>11</xdr:col>
      <xdr:colOff>685800</xdr:colOff>
      <xdr:row>63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46</xdr:row>
      <xdr:rowOff>158749</xdr:rowOff>
    </xdr:from>
    <xdr:to>
      <xdr:col>5</xdr:col>
      <xdr:colOff>733425</xdr:colOff>
      <xdr:row>63</xdr:row>
      <xdr:rowOff>114299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396875</xdr:colOff>
      <xdr:row>33</xdr:row>
      <xdr:rowOff>130175</xdr:rowOff>
    </xdr:from>
    <xdr:to>
      <xdr:col>7</xdr:col>
      <xdr:colOff>803275</xdr:colOff>
      <xdr:row>42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152400</xdr:colOff>
      <xdr:row>65</xdr:row>
      <xdr:rowOff>57150</xdr:rowOff>
    </xdr:from>
    <xdr:ext cx="2895600" cy="275717"/>
    <xdr:sp macro="" textlink="">
      <xdr:nvSpPr>
        <xdr:cNvPr id="7" name="TextBox 6"/>
        <xdr:cNvSpPr txBox="1"/>
      </xdr:nvSpPr>
      <xdr:spPr>
        <a:xfrm>
          <a:off x="4057650" y="11820525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生产部门资源使用量展示图表</a:t>
          </a:r>
        </a:p>
      </xdr:txBody>
    </xdr:sp>
    <xdr:clientData/>
  </xdr:oneCellAnchor>
  <xdr:twoCellAnchor>
    <xdr:from>
      <xdr:col>3</xdr:col>
      <xdr:colOff>361950</xdr:colOff>
      <xdr:row>78</xdr:row>
      <xdr:rowOff>38101</xdr:rowOff>
    </xdr:from>
    <xdr:to>
      <xdr:col>13</xdr:col>
      <xdr:colOff>190500</xdr:colOff>
      <xdr:row>108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628649</xdr:colOff>
      <xdr:row>33</xdr:row>
      <xdr:rowOff>133349</xdr:rowOff>
    </xdr:from>
    <xdr:to>
      <xdr:col>11</xdr:col>
      <xdr:colOff>323850</xdr:colOff>
      <xdr:row>42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952501</xdr:colOff>
      <xdr:row>46</xdr:row>
      <xdr:rowOff>161925</xdr:rowOff>
    </xdr:from>
    <xdr:to>
      <xdr:col>11</xdr:col>
      <xdr:colOff>666751</xdr:colOff>
      <xdr:row>54</xdr:row>
      <xdr:rowOff>161925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542925</xdr:colOff>
      <xdr:row>67</xdr:row>
      <xdr:rowOff>171450</xdr:rowOff>
    </xdr:from>
    <xdr:to>
      <xdr:col>5</xdr:col>
      <xdr:colOff>609600</xdr:colOff>
      <xdr:row>75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962026</xdr:colOff>
      <xdr:row>68</xdr:row>
      <xdr:rowOff>9525</xdr:rowOff>
    </xdr:from>
    <xdr:to>
      <xdr:col>11</xdr:col>
      <xdr:colOff>619126</xdr:colOff>
      <xdr:row>75</xdr:row>
      <xdr:rowOff>47625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</xdr:col>
      <xdr:colOff>171450</xdr:colOff>
      <xdr:row>76</xdr:row>
      <xdr:rowOff>9525</xdr:rowOff>
    </xdr:from>
    <xdr:ext cx="2895600" cy="275717"/>
    <xdr:sp macro="" textlink="">
      <xdr:nvSpPr>
        <xdr:cNvPr id="12" name="TextBox 11"/>
        <xdr:cNvSpPr txBox="1"/>
      </xdr:nvSpPr>
      <xdr:spPr>
        <a:xfrm>
          <a:off x="4076700" y="13763625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以上图表为本月和上月资源使用量展示图表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0.73757</cdr:x>
      <cdr:y>0.74446</cdr:y>
    </cdr:from>
    <cdr:to>
      <cdr:x>0.98712</cdr:x>
      <cdr:y>0.92727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07742" y="1170010"/>
          <a:ext cx="1288315" cy="287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总量</a:t>
          </a:r>
          <a:r>
            <a:rPr lang="en-US" altLang="zh-CN" sz="1100"/>
            <a:t>39548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676275</xdr:colOff>
      <xdr:row>27</xdr:row>
      <xdr:rowOff>66675</xdr:rowOff>
    </xdr:from>
    <xdr:ext cx="2895600" cy="275717"/>
    <xdr:sp macro="" textlink="">
      <xdr:nvSpPr>
        <xdr:cNvPr id="5" name="TextBox 4"/>
        <xdr:cNvSpPr txBox="1"/>
      </xdr:nvSpPr>
      <xdr:spPr>
        <a:xfrm>
          <a:off x="3714750" y="5114925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以上图表为本月和上月资源使用量展示图表</a:t>
          </a:r>
        </a:p>
      </xdr:txBody>
    </xdr:sp>
    <xdr:clientData/>
  </xdr:oneCellAnchor>
  <xdr:twoCellAnchor>
    <xdr:from>
      <xdr:col>1</xdr:col>
      <xdr:colOff>1104898</xdr:colOff>
      <xdr:row>6</xdr:row>
      <xdr:rowOff>61912</xdr:rowOff>
    </xdr:from>
    <xdr:to>
      <xdr:col>10</xdr:col>
      <xdr:colOff>295274</xdr:colOff>
      <xdr:row>23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31</xdr:row>
      <xdr:rowOff>0</xdr:rowOff>
    </xdr:from>
    <xdr:to>
      <xdr:col>14</xdr:col>
      <xdr:colOff>9525</xdr:colOff>
      <xdr:row>61</xdr:row>
      <xdr:rowOff>104774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0.89377</cdr:x>
      <cdr:y>0.62594</cdr:y>
    </cdr:from>
    <cdr:to>
      <cdr:x>1</cdr:x>
      <cdr:y>0.74962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2962" y="1976437"/>
          <a:ext cx="766989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单位：</a:t>
          </a:r>
          <a:r>
            <a:rPr lang="en-US" altLang="zh-CN" sz="1100"/>
            <a:t>TB</a:t>
          </a:r>
          <a:endParaRPr lang="zh-CN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47625</xdr:rowOff>
    </xdr:from>
    <xdr:to>
      <xdr:col>12</xdr:col>
      <xdr:colOff>1276350</xdr:colOff>
      <xdr:row>22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26</xdr:row>
      <xdr:rowOff>95250</xdr:rowOff>
    </xdr:from>
    <xdr:to>
      <xdr:col>12</xdr:col>
      <xdr:colOff>1219200</xdr:colOff>
      <xdr:row>57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0.8471</cdr:x>
      <cdr:y>0.01525</cdr:y>
    </cdr:from>
    <cdr:to>
      <cdr:x>0.99297</cdr:x>
      <cdr:y>0.10022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51" y="66676"/>
          <a:ext cx="7905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单位：个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10</xdr:col>
      <xdr:colOff>847725</xdr:colOff>
      <xdr:row>40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9</xdr:row>
      <xdr:rowOff>0</xdr:rowOff>
    </xdr:from>
    <xdr:to>
      <xdr:col>10</xdr:col>
      <xdr:colOff>914401</xdr:colOff>
      <xdr:row>39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28575</xdr:rowOff>
    </xdr:from>
    <xdr:to>
      <xdr:col>16</xdr:col>
      <xdr:colOff>123825</xdr:colOff>
      <xdr:row>31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114300</xdr:colOff>
      <xdr:row>31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0.72266</cdr:x>
      <cdr:y>0.63612</cdr:y>
    </cdr:from>
    <cdr:to>
      <cdr:x>0.99609</cdr:x>
      <cdr:y>0.83117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24249" y="933094"/>
          <a:ext cx="1333500" cy="286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总容量</a:t>
          </a:r>
          <a:r>
            <a:rPr lang="en-US" altLang="zh-CN" sz="1100"/>
            <a:t>6600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0.82911</cdr:x>
      <cdr:y>0.79895</cdr:y>
    </cdr:from>
    <cdr:to>
      <cdr:x>0.94131</cdr:x>
      <cdr:y>0.93717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0348" y="2422512"/>
          <a:ext cx="579238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</a:t>
          </a:r>
          <a:r>
            <a:rPr lang="en-US" altLang="zh-CN" sz="1100"/>
            <a:t>:</a:t>
          </a:r>
          <a:r>
            <a:rPr lang="zh-CN" altLang="en-US" sz="1100"/>
            <a:t>个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0.71447</cdr:x>
      <cdr:y>0.76192</cdr:y>
    </cdr:from>
    <cdr:to>
      <cdr:x>0.97461</cdr:x>
      <cdr:y>0.92763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4324" y="1103107"/>
          <a:ext cx="1268650" cy="239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总容量</a:t>
          </a:r>
          <a:r>
            <a:rPr lang="en-US" altLang="zh-CN" sz="1100"/>
            <a:t>2100</a:t>
          </a:r>
          <a:r>
            <a:rPr lang="zh-CN" altLang="en-US" sz="1100"/>
            <a:t>单位</a:t>
          </a:r>
          <a:r>
            <a:rPr lang="en-US" altLang="zh-CN" sz="1100"/>
            <a:t>:</a:t>
          </a:r>
          <a:r>
            <a:rPr lang="zh-CN" altLang="en-US" sz="1100"/>
            <a:t>核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0.80792</cdr:x>
      <cdr:y>0.00457</cdr:y>
    </cdr:from>
    <cdr:to>
      <cdr:x>0.97624</cdr:x>
      <cdr:y>0.16177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86199" y="5917"/>
          <a:ext cx="809625" cy="203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CPU</a:t>
          </a:r>
          <a:r>
            <a:rPr lang="zh-CN" altLang="en-US" sz="1100"/>
            <a:t>单位</a:t>
          </a:r>
          <a:r>
            <a:rPr lang="en-US" altLang="zh-CN" sz="1100"/>
            <a:t>:</a:t>
          </a:r>
          <a:r>
            <a:rPr lang="zh-CN" altLang="en-US" sz="1100"/>
            <a:t>核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0.79381</cdr:x>
      <cdr:y>0.02298</cdr:y>
    </cdr:from>
    <cdr:to>
      <cdr:x>0.95257</cdr:x>
      <cdr:y>0.21803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25868" y="29989"/>
          <a:ext cx="765181" cy="254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MEM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34</xdr:row>
      <xdr:rowOff>9525</xdr:rowOff>
    </xdr:from>
    <xdr:to>
      <xdr:col>12</xdr:col>
      <xdr:colOff>809625</xdr:colOff>
      <xdr:row>42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444499</xdr:colOff>
      <xdr:row>21</xdr:row>
      <xdr:rowOff>171449</xdr:rowOff>
    </xdr:from>
    <xdr:to>
      <xdr:col>12</xdr:col>
      <xdr:colOff>657225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33</xdr:row>
      <xdr:rowOff>146050</xdr:rowOff>
    </xdr:from>
    <xdr:to>
      <xdr:col>6</xdr:col>
      <xdr:colOff>419100</xdr:colOff>
      <xdr:row>54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238126</xdr:colOff>
      <xdr:row>56</xdr:row>
      <xdr:rowOff>76200</xdr:rowOff>
    </xdr:from>
    <xdr:ext cx="2895600" cy="275717"/>
    <xdr:sp macro="" textlink="">
      <xdr:nvSpPr>
        <xdr:cNvPr id="2" name="TextBox 1"/>
        <xdr:cNvSpPr txBox="1"/>
      </xdr:nvSpPr>
      <xdr:spPr>
        <a:xfrm>
          <a:off x="4429126" y="10915650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以上图表为本月和上月资源使用量展示图表</a:t>
          </a:r>
        </a:p>
      </xdr:txBody>
    </xdr:sp>
    <xdr:clientData/>
  </xdr:oneCellAnchor>
  <xdr:twoCellAnchor>
    <xdr:from>
      <xdr:col>5</xdr:col>
      <xdr:colOff>323850</xdr:colOff>
      <xdr:row>61</xdr:row>
      <xdr:rowOff>85725</xdr:rowOff>
    </xdr:from>
    <xdr:to>
      <xdr:col>15</xdr:col>
      <xdr:colOff>285750</xdr:colOff>
      <xdr:row>92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571499</xdr:colOff>
      <xdr:row>45</xdr:row>
      <xdr:rowOff>76200</xdr:rowOff>
    </xdr:from>
    <xdr:to>
      <xdr:col>12</xdr:col>
      <xdr:colOff>704850</xdr:colOff>
      <xdr:row>53</xdr:row>
      <xdr:rowOff>57150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</cdr:x>
      <cdr:y>0.75114</cdr:y>
    </cdr:from>
    <cdr:to>
      <cdr:x>0.98561</cdr:x>
      <cdr:y>0.9281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64781" y="1094653"/>
          <a:ext cx="1245523" cy="257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总量</a:t>
          </a:r>
          <a:r>
            <a:rPr lang="en-US" altLang="zh-CN" sz="1100"/>
            <a:t>2065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0.81028</cdr:x>
      <cdr:y>0.84831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50" y="2397124"/>
          <a:ext cx="9144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0.82526</cdr:x>
      <cdr:y>0.85049</cdr:y>
    </cdr:from>
    <cdr:to>
      <cdr:x>0.99368</cdr:x>
      <cdr:y>0.98375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33800" y="2492375"/>
          <a:ext cx="7620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单位：个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J13"/>
    </sheetView>
  </sheetViews>
  <sheetFormatPr defaultColWidth="11" defaultRowHeight="14.25" x14ac:dyDescent="0.15"/>
  <cols>
    <col min="1" max="1" width="19.875" customWidth="1"/>
    <col min="8" max="8" width="20" customWidth="1"/>
  </cols>
  <sheetData>
    <row r="1" spans="1:13" x14ac:dyDescent="0.15">
      <c r="A1" s="63" t="s">
        <v>90</v>
      </c>
      <c r="B1" s="63"/>
      <c r="C1" s="63"/>
      <c r="D1" s="63"/>
      <c r="E1" s="63"/>
      <c r="F1" s="63"/>
      <c r="H1" s="63" t="s">
        <v>104</v>
      </c>
      <c r="I1" s="63"/>
      <c r="J1" s="63"/>
      <c r="K1" s="63"/>
      <c r="L1" s="63"/>
      <c r="M1" s="63"/>
    </row>
    <row r="2" spans="1:13" s="15" customFormat="1" ht="15" thickBot="1" x14ac:dyDescent="0.2">
      <c r="A2" s="15" t="s">
        <v>85</v>
      </c>
      <c r="H2" s="15" t="s">
        <v>85</v>
      </c>
    </row>
    <row r="3" spans="1:13" ht="29.25" thickBot="1" x14ac:dyDescent="0.2">
      <c r="A3" s="16" t="s">
        <v>0</v>
      </c>
      <c r="B3" s="17" t="s">
        <v>1</v>
      </c>
      <c r="C3" s="17" t="s">
        <v>2</v>
      </c>
      <c r="D3" s="17" t="s">
        <v>3</v>
      </c>
      <c r="E3" s="18" t="s">
        <v>4</v>
      </c>
      <c r="H3" s="16" t="s">
        <v>0</v>
      </c>
      <c r="I3" s="17" t="s">
        <v>1</v>
      </c>
      <c r="J3" s="17" t="s">
        <v>2</v>
      </c>
      <c r="K3" s="17" t="s">
        <v>3</v>
      </c>
      <c r="L3" s="18" t="s">
        <v>4</v>
      </c>
    </row>
    <row r="4" spans="1:13" ht="15" thickBot="1" x14ac:dyDescent="0.2">
      <c r="A4" s="19" t="s">
        <v>5</v>
      </c>
      <c r="B4" s="20" t="s">
        <v>92</v>
      </c>
      <c r="C4" s="20" t="s">
        <v>93</v>
      </c>
      <c r="D4" s="20" t="s">
        <v>46</v>
      </c>
      <c r="E4" s="21">
        <v>0.77</v>
      </c>
      <c r="H4" s="19" t="s">
        <v>5</v>
      </c>
      <c r="I4" s="20" t="s">
        <v>92</v>
      </c>
      <c r="J4" s="20" t="s">
        <v>93</v>
      </c>
      <c r="K4" s="20" t="s">
        <v>46</v>
      </c>
      <c r="L4" s="21">
        <v>0.77</v>
      </c>
    </row>
    <row r="5" spans="1:13" ht="15" thickBot="1" x14ac:dyDescent="0.2">
      <c r="A5" s="19" t="s">
        <v>6</v>
      </c>
      <c r="B5" s="20" t="s">
        <v>94</v>
      </c>
      <c r="C5" s="20" t="s">
        <v>95</v>
      </c>
      <c r="D5" s="20" t="s">
        <v>88</v>
      </c>
      <c r="E5" s="21">
        <v>0.66</v>
      </c>
      <c r="H5" s="19" t="s">
        <v>6</v>
      </c>
      <c r="I5" s="20" t="s">
        <v>94</v>
      </c>
      <c r="J5" s="20" t="s">
        <v>95</v>
      </c>
      <c r="K5" s="20" t="s">
        <v>88</v>
      </c>
      <c r="L5" s="21">
        <v>0.66</v>
      </c>
    </row>
    <row r="6" spans="1:13" ht="15" thickBot="1" x14ac:dyDescent="0.2">
      <c r="A6" t="s">
        <v>84</v>
      </c>
      <c r="H6" t="s">
        <v>84</v>
      </c>
    </row>
    <row r="7" spans="1:13" ht="29.25" thickBot="1" x14ac:dyDescent="0.2">
      <c r="A7" s="16" t="s">
        <v>0</v>
      </c>
      <c r="B7" s="17" t="s">
        <v>7</v>
      </c>
      <c r="C7" s="17" t="s">
        <v>1</v>
      </c>
      <c r="D7" s="17" t="s">
        <v>2</v>
      </c>
      <c r="E7" s="17" t="s">
        <v>3</v>
      </c>
      <c r="F7" s="18" t="s">
        <v>4</v>
      </c>
      <c r="H7" s="16" t="s">
        <v>0</v>
      </c>
      <c r="I7" s="17" t="s">
        <v>7</v>
      </c>
      <c r="J7" s="17" t="s">
        <v>1</v>
      </c>
      <c r="K7" s="17" t="s">
        <v>2</v>
      </c>
      <c r="L7" s="17" t="s">
        <v>3</v>
      </c>
      <c r="M7" s="18" t="s">
        <v>4</v>
      </c>
    </row>
    <row r="8" spans="1:13" ht="15" thickBot="1" x14ac:dyDescent="0.2">
      <c r="A8" s="19" t="s">
        <v>8</v>
      </c>
      <c r="B8" s="20" t="s">
        <v>6</v>
      </c>
      <c r="C8" s="20" t="s">
        <v>96</v>
      </c>
      <c r="D8" s="20" t="s">
        <v>97</v>
      </c>
      <c r="E8" s="20" t="s">
        <v>68</v>
      </c>
      <c r="F8" s="22">
        <v>0.1321</v>
      </c>
      <c r="H8" s="19" t="s">
        <v>8</v>
      </c>
      <c r="I8" s="20" t="s">
        <v>6</v>
      </c>
      <c r="J8" s="20" t="s">
        <v>96</v>
      </c>
      <c r="K8" s="20" t="s">
        <v>97</v>
      </c>
      <c r="L8" s="20" t="s">
        <v>68</v>
      </c>
      <c r="M8" s="22">
        <v>0.1321</v>
      </c>
    </row>
    <row r="9" spans="1:13" ht="15" thickBot="1" x14ac:dyDescent="0.2">
      <c r="A9" s="1"/>
      <c r="B9" s="23" t="s">
        <v>9</v>
      </c>
      <c r="C9" s="23" t="s">
        <v>98</v>
      </c>
      <c r="D9" s="23" t="s">
        <v>99</v>
      </c>
      <c r="E9" s="23" t="s">
        <v>33</v>
      </c>
      <c r="F9" s="24">
        <v>2.9899999999999999E-2</v>
      </c>
      <c r="H9" s="1"/>
      <c r="I9" s="23" t="s">
        <v>9</v>
      </c>
      <c r="J9" s="23" t="s">
        <v>98</v>
      </c>
      <c r="K9" s="23" t="s">
        <v>99</v>
      </c>
      <c r="L9" s="23" t="s">
        <v>33</v>
      </c>
      <c r="M9" s="24">
        <v>2.9899999999999999E-2</v>
      </c>
    </row>
    <row r="10" spans="1:13" ht="15" thickBot="1" x14ac:dyDescent="0.2">
      <c r="A10" t="s">
        <v>83</v>
      </c>
      <c r="H10" t="s">
        <v>83</v>
      </c>
    </row>
    <row r="11" spans="1:13" ht="29.25" thickBot="1" x14ac:dyDescent="0.2">
      <c r="A11" s="16" t="s">
        <v>0</v>
      </c>
      <c r="B11" s="17" t="s">
        <v>1</v>
      </c>
      <c r="C11" s="17" t="s">
        <v>2</v>
      </c>
      <c r="D11" s="17" t="s">
        <v>3</v>
      </c>
      <c r="E11" s="18" t="s">
        <v>4</v>
      </c>
      <c r="H11" s="16" t="s">
        <v>0</v>
      </c>
      <c r="I11" s="17" t="s">
        <v>1</v>
      </c>
      <c r="J11" s="17" t="s">
        <v>2</v>
      </c>
      <c r="K11" s="17" t="s">
        <v>3</v>
      </c>
      <c r="L11" s="18" t="s">
        <v>4</v>
      </c>
    </row>
    <row r="12" spans="1:13" ht="15" thickBot="1" x14ac:dyDescent="0.2">
      <c r="A12" s="19" t="s">
        <v>10</v>
      </c>
      <c r="B12" s="20" t="s">
        <v>34</v>
      </c>
      <c r="C12" s="20" t="s">
        <v>78</v>
      </c>
      <c r="D12" s="20" t="s">
        <v>79</v>
      </c>
      <c r="E12" s="22">
        <v>0.24340000000000001</v>
      </c>
      <c r="H12" s="19" t="s">
        <v>10</v>
      </c>
      <c r="I12" s="20" t="s">
        <v>34</v>
      </c>
      <c r="J12" s="20" t="s">
        <v>78</v>
      </c>
      <c r="K12" s="20" t="s">
        <v>79</v>
      </c>
      <c r="L12" s="22">
        <v>0.24340000000000001</v>
      </c>
    </row>
    <row r="13" spans="1:13" ht="15" thickBot="1" x14ac:dyDescent="0.2">
      <c r="A13" t="s">
        <v>82</v>
      </c>
      <c r="H13" t="s">
        <v>82</v>
      </c>
    </row>
    <row r="14" spans="1:13" ht="29.25" thickBot="1" x14ac:dyDescent="0.2">
      <c r="A14" s="25" t="s">
        <v>0</v>
      </c>
      <c r="B14" s="26" t="s">
        <v>1</v>
      </c>
      <c r="C14" s="26" t="s">
        <v>2</v>
      </c>
      <c r="D14" s="26" t="s">
        <v>3</v>
      </c>
      <c r="E14" s="26" t="s">
        <v>4</v>
      </c>
      <c r="H14" s="25" t="s">
        <v>0</v>
      </c>
      <c r="I14" s="26" t="s">
        <v>1</v>
      </c>
      <c r="J14" s="26" t="s">
        <v>2</v>
      </c>
      <c r="K14" s="26" t="s">
        <v>3</v>
      </c>
      <c r="L14" s="26" t="s">
        <v>4</v>
      </c>
    </row>
    <row r="15" spans="1:13" ht="27.75" customHeight="1" thickBot="1" x14ac:dyDescent="0.2">
      <c r="A15" s="27" t="s">
        <v>35</v>
      </c>
      <c r="B15" s="49">
        <v>11</v>
      </c>
      <c r="C15" s="28">
        <v>243</v>
      </c>
      <c r="D15" s="28">
        <v>254</v>
      </c>
      <c r="E15" s="29">
        <v>4.3299999999999998E-2</v>
      </c>
      <c r="H15" s="27" t="s">
        <v>35</v>
      </c>
      <c r="I15" s="49">
        <v>11</v>
      </c>
      <c r="J15" s="28">
        <v>243</v>
      </c>
      <c r="K15" s="28">
        <v>254</v>
      </c>
      <c r="L15" s="29">
        <v>4.3299999999999998E-2</v>
      </c>
    </row>
    <row r="16" spans="1:13" ht="27.75" customHeight="1" thickBot="1" x14ac:dyDescent="0.2">
      <c r="A16" s="27" t="s">
        <v>12</v>
      </c>
      <c r="B16" s="28">
        <v>2</v>
      </c>
      <c r="C16" s="28">
        <v>252</v>
      </c>
      <c r="D16" s="28">
        <v>254</v>
      </c>
      <c r="E16" s="29">
        <v>7.9000000000000008E-3</v>
      </c>
      <c r="H16" s="27" t="s">
        <v>12</v>
      </c>
      <c r="I16" s="28">
        <v>2</v>
      </c>
      <c r="J16" s="28">
        <v>252</v>
      </c>
      <c r="K16" s="28">
        <v>254</v>
      </c>
      <c r="L16" s="29">
        <v>7.9000000000000008E-3</v>
      </c>
    </row>
    <row r="17" spans="1:12" ht="27.75" customHeight="1" thickBot="1" x14ac:dyDescent="0.2">
      <c r="A17" s="27" t="s">
        <v>11</v>
      </c>
      <c r="B17" s="28">
        <v>13</v>
      </c>
      <c r="C17" s="28">
        <v>241</v>
      </c>
      <c r="D17" s="28">
        <v>254</v>
      </c>
      <c r="E17" s="29">
        <v>5.11E-2</v>
      </c>
      <c r="H17" s="27" t="s">
        <v>11</v>
      </c>
      <c r="I17" s="28">
        <v>13</v>
      </c>
      <c r="J17" s="28">
        <v>241</v>
      </c>
      <c r="K17" s="28">
        <v>254</v>
      </c>
      <c r="L17" s="29">
        <v>5.11E-2</v>
      </c>
    </row>
  </sheetData>
  <mergeCells count="2">
    <mergeCell ref="A1:F1"/>
    <mergeCell ref="H1:M1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41" workbookViewId="0">
      <selection activeCell="G114" sqref="G114"/>
    </sheetView>
  </sheetViews>
  <sheetFormatPr defaultColWidth="11" defaultRowHeight="14.25" x14ac:dyDescent="0.15"/>
  <cols>
    <col min="2" max="2" width="14" customWidth="1"/>
    <col min="3" max="3" width="15.25" customWidth="1"/>
    <col min="4" max="4" width="11" customWidth="1"/>
    <col min="6" max="6" width="12.75" bestFit="1" customWidth="1"/>
  </cols>
  <sheetData>
    <row r="1" spans="2:14" x14ac:dyDescent="0.15">
      <c r="B1" s="10" t="s">
        <v>66</v>
      </c>
      <c r="C1" t="s">
        <v>76</v>
      </c>
    </row>
    <row r="2" spans="2:14" x14ac:dyDescent="0.15">
      <c r="B2" s="48" t="s">
        <v>63</v>
      </c>
      <c r="C2" s="50" t="s">
        <v>69</v>
      </c>
      <c r="D2" s="50" t="s">
        <v>73</v>
      </c>
      <c r="E2" s="50" t="s">
        <v>74</v>
      </c>
      <c r="F2" s="50" t="s">
        <v>75</v>
      </c>
      <c r="G2" s="50" t="s">
        <v>15</v>
      </c>
      <c r="H2" s="50" t="s">
        <v>16</v>
      </c>
      <c r="I2" s="50" t="s">
        <v>17</v>
      </c>
      <c r="J2" s="50" t="s">
        <v>18</v>
      </c>
      <c r="K2" s="50" t="s">
        <v>19</v>
      </c>
      <c r="L2" s="50" t="s">
        <v>20</v>
      </c>
      <c r="M2" s="50" t="s">
        <v>21</v>
      </c>
      <c r="N2" s="50" t="s">
        <v>22</v>
      </c>
    </row>
    <row r="3" spans="2:14" x14ac:dyDescent="0.15">
      <c r="B3" s="11" t="s">
        <v>1</v>
      </c>
      <c r="C3" s="51">
        <v>1390</v>
      </c>
      <c r="D3" s="44">
        <v>1463</v>
      </c>
      <c r="E3" s="44">
        <v>1448</v>
      </c>
      <c r="F3" s="44">
        <v>1549</v>
      </c>
      <c r="G3" s="44">
        <v>1542</v>
      </c>
      <c r="H3" s="44">
        <v>1574</v>
      </c>
      <c r="I3" s="44">
        <v>1667</v>
      </c>
      <c r="J3" s="44">
        <v>1619</v>
      </c>
      <c r="K3" s="44">
        <v>1619</v>
      </c>
      <c r="L3" s="44"/>
      <c r="M3" s="44"/>
      <c r="N3" s="44"/>
    </row>
    <row r="4" spans="2:14" x14ac:dyDescent="0.15">
      <c r="B4" s="11" t="s">
        <v>2</v>
      </c>
      <c r="C4" s="51">
        <f>C5-C3</f>
        <v>710</v>
      </c>
      <c r="D4" s="51">
        <f t="shared" ref="D4:N4" si="0">D5-D3</f>
        <v>637</v>
      </c>
      <c r="E4" s="51">
        <f t="shared" si="0"/>
        <v>652</v>
      </c>
      <c r="F4" s="51">
        <f t="shared" si="0"/>
        <v>551</v>
      </c>
      <c r="G4" s="51">
        <f t="shared" si="0"/>
        <v>558</v>
      </c>
      <c r="H4" s="51">
        <f t="shared" si="0"/>
        <v>526</v>
      </c>
      <c r="I4" s="51">
        <f t="shared" si="0"/>
        <v>433</v>
      </c>
      <c r="J4" s="51">
        <f t="shared" si="0"/>
        <v>481</v>
      </c>
      <c r="K4" s="51">
        <f t="shared" si="0"/>
        <v>481</v>
      </c>
      <c r="L4" s="51">
        <f t="shared" si="0"/>
        <v>2100</v>
      </c>
      <c r="M4" s="51">
        <f t="shared" si="0"/>
        <v>2100</v>
      </c>
      <c r="N4" s="51">
        <f t="shared" si="0"/>
        <v>2100</v>
      </c>
    </row>
    <row r="5" spans="2:14" x14ac:dyDescent="0.15">
      <c r="B5" s="11" t="s">
        <v>3</v>
      </c>
      <c r="C5" s="44">
        <v>2100</v>
      </c>
      <c r="D5" s="44">
        <v>2100</v>
      </c>
      <c r="E5" s="44">
        <v>2100</v>
      </c>
      <c r="F5" s="44">
        <v>2100</v>
      </c>
      <c r="G5" s="44">
        <v>2100</v>
      </c>
      <c r="H5" s="44">
        <v>2100</v>
      </c>
      <c r="I5" s="44">
        <v>2100</v>
      </c>
      <c r="J5" s="44">
        <v>2100</v>
      </c>
      <c r="K5" s="44">
        <v>2100</v>
      </c>
      <c r="L5" s="44">
        <v>2100</v>
      </c>
      <c r="M5" s="44">
        <v>2100</v>
      </c>
      <c r="N5" s="44">
        <v>2100</v>
      </c>
    </row>
    <row r="6" spans="2:14" x14ac:dyDescent="0.15">
      <c r="B6" s="11" t="s">
        <v>4</v>
      </c>
      <c r="C6" s="52">
        <f>C3/C5</f>
        <v>0.66190476190476188</v>
      </c>
      <c r="D6" s="52">
        <f t="shared" ref="D6:N6" si="1">D3/D5</f>
        <v>0.69666666666666666</v>
      </c>
      <c r="E6" s="52">
        <f t="shared" si="1"/>
        <v>0.68952380952380954</v>
      </c>
      <c r="F6" s="52">
        <f t="shared" si="1"/>
        <v>0.73761904761904762</v>
      </c>
      <c r="G6" s="52">
        <f t="shared" si="1"/>
        <v>0.73428571428571432</v>
      </c>
      <c r="H6" s="52">
        <f t="shared" si="1"/>
        <v>0.74952380952380948</v>
      </c>
      <c r="I6" s="52">
        <f t="shared" si="1"/>
        <v>0.79380952380952385</v>
      </c>
      <c r="J6" s="52">
        <f t="shared" si="1"/>
        <v>0.77095238095238094</v>
      </c>
      <c r="K6" s="52">
        <f t="shared" si="1"/>
        <v>0.77095238095238094</v>
      </c>
      <c r="L6" s="52">
        <f t="shared" si="1"/>
        <v>0</v>
      </c>
      <c r="M6" s="52">
        <f t="shared" si="1"/>
        <v>0</v>
      </c>
      <c r="N6" s="52">
        <f t="shared" si="1"/>
        <v>0</v>
      </c>
    </row>
    <row r="7" spans="2:14" x14ac:dyDescent="0.15">
      <c r="B7" s="11"/>
      <c r="C7" s="13"/>
      <c r="D7" s="13"/>
      <c r="E7" s="14"/>
      <c r="F7" s="14"/>
      <c r="G7" s="14"/>
      <c r="H7" s="14"/>
      <c r="I7" s="14"/>
      <c r="J7" s="14"/>
      <c r="K7" s="14"/>
      <c r="L7" s="14"/>
      <c r="M7" s="44"/>
    </row>
    <row r="8" spans="2:14" x14ac:dyDescent="0.15">
      <c r="B8" s="47" t="s">
        <v>64</v>
      </c>
      <c r="C8" s="50" t="s">
        <v>69</v>
      </c>
      <c r="D8" s="50" t="s">
        <v>73</v>
      </c>
      <c r="E8" s="50" t="s">
        <v>74</v>
      </c>
      <c r="F8" s="50" t="s">
        <v>75</v>
      </c>
      <c r="G8" s="50" t="s">
        <v>15</v>
      </c>
      <c r="H8" s="50" t="s">
        <v>16</v>
      </c>
      <c r="I8" s="50" t="s">
        <v>17</v>
      </c>
      <c r="J8" s="50" t="s">
        <v>18</v>
      </c>
      <c r="K8" s="50" t="s">
        <v>19</v>
      </c>
      <c r="L8" s="50" t="s">
        <v>20</v>
      </c>
      <c r="M8" s="50" t="s">
        <v>21</v>
      </c>
      <c r="N8" s="50" t="s">
        <v>22</v>
      </c>
    </row>
    <row r="9" spans="2:14" x14ac:dyDescent="0.15">
      <c r="B9" s="11" t="s">
        <v>1</v>
      </c>
      <c r="C9" s="2">
        <v>223</v>
      </c>
      <c r="D9" s="44">
        <v>223</v>
      </c>
      <c r="E9" s="44">
        <v>223</v>
      </c>
      <c r="F9" s="44">
        <v>223</v>
      </c>
      <c r="G9" s="44">
        <v>223</v>
      </c>
      <c r="H9" s="44">
        <v>223</v>
      </c>
      <c r="I9" s="44">
        <v>223</v>
      </c>
      <c r="J9" s="44">
        <v>223</v>
      </c>
      <c r="K9" s="44">
        <v>223</v>
      </c>
      <c r="L9" s="44"/>
      <c r="M9" s="44"/>
      <c r="N9" s="44"/>
    </row>
    <row r="10" spans="2:14" x14ac:dyDescent="0.15">
      <c r="B10" s="11" t="s">
        <v>2</v>
      </c>
      <c r="C10" s="2">
        <v>710</v>
      </c>
      <c r="D10" s="44">
        <v>637</v>
      </c>
      <c r="E10" s="51">
        <v>652</v>
      </c>
      <c r="F10" s="44">
        <v>551</v>
      </c>
      <c r="G10" s="44">
        <v>558</v>
      </c>
      <c r="H10" s="51">
        <v>526</v>
      </c>
      <c r="I10" s="51">
        <v>433</v>
      </c>
      <c r="J10" s="44">
        <v>481</v>
      </c>
      <c r="K10" s="44">
        <v>481</v>
      </c>
      <c r="L10" s="44"/>
      <c r="M10" s="44"/>
      <c r="N10" s="44"/>
    </row>
    <row r="11" spans="2:14" x14ac:dyDescent="0.15">
      <c r="B11" s="11" t="s">
        <v>3</v>
      </c>
      <c r="C11" s="2">
        <v>2100</v>
      </c>
      <c r="D11" s="2">
        <v>2100</v>
      </c>
      <c r="E11" s="2">
        <v>2100</v>
      </c>
      <c r="F11" s="2">
        <v>2100</v>
      </c>
      <c r="G11" s="2">
        <v>2100</v>
      </c>
      <c r="H11" s="2">
        <v>2100</v>
      </c>
      <c r="I11" s="2">
        <v>2100</v>
      </c>
      <c r="J11" s="2">
        <v>2100</v>
      </c>
      <c r="K11" s="2">
        <v>2100</v>
      </c>
      <c r="L11" s="2">
        <v>2100</v>
      </c>
      <c r="M11" s="2">
        <v>2100</v>
      </c>
      <c r="N11" s="2">
        <v>2100</v>
      </c>
    </row>
    <row r="12" spans="2:14" x14ac:dyDescent="0.15">
      <c r="B12" s="11" t="s">
        <v>4</v>
      </c>
      <c r="C12" s="5">
        <f t="shared" ref="C12:N12" si="2">C9/C11</f>
        <v>0.1061904761904762</v>
      </c>
      <c r="D12" s="5">
        <f t="shared" si="2"/>
        <v>0.1061904761904762</v>
      </c>
      <c r="E12" s="5">
        <f t="shared" si="2"/>
        <v>0.1061904761904762</v>
      </c>
      <c r="F12" s="5">
        <f t="shared" si="2"/>
        <v>0.1061904761904762</v>
      </c>
      <c r="G12" s="5">
        <f t="shared" si="2"/>
        <v>0.1061904761904762</v>
      </c>
      <c r="H12" s="5">
        <f t="shared" si="2"/>
        <v>0.1061904761904762</v>
      </c>
      <c r="I12" s="5">
        <f t="shared" si="2"/>
        <v>0.1061904761904762</v>
      </c>
      <c r="J12" s="5">
        <f t="shared" si="2"/>
        <v>0.1061904761904762</v>
      </c>
      <c r="K12" s="5">
        <f t="shared" si="2"/>
        <v>0.1061904761904762</v>
      </c>
      <c r="L12" s="5">
        <f t="shared" si="2"/>
        <v>0</v>
      </c>
      <c r="M12" s="5">
        <f t="shared" si="2"/>
        <v>0</v>
      </c>
      <c r="N12" s="5">
        <f t="shared" si="2"/>
        <v>0</v>
      </c>
    </row>
    <row r="13" spans="2:14" x14ac:dyDescent="0.15">
      <c r="B13" s="10" t="s">
        <v>67</v>
      </c>
      <c r="C13" t="s">
        <v>77</v>
      </c>
      <c r="M13" s="44"/>
    </row>
    <row r="14" spans="2:14" x14ac:dyDescent="0.15">
      <c r="C14" s="50" t="s">
        <v>69</v>
      </c>
      <c r="D14" s="50" t="s">
        <v>73</v>
      </c>
      <c r="E14" s="50" t="s">
        <v>74</v>
      </c>
      <c r="F14" s="50" t="s">
        <v>75</v>
      </c>
      <c r="G14" s="50" t="s">
        <v>15</v>
      </c>
      <c r="H14" s="50" t="s">
        <v>16</v>
      </c>
      <c r="I14" s="50" t="s">
        <v>17</v>
      </c>
      <c r="J14" s="50" t="s">
        <v>18</v>
      </c>
      <c r="K14" s="50" t="s">
        <v>19</v>
      </c>
      <c r="L14" s="50" t="s">
        <v>20</v>
      </c>
      <c r="M14" s="50" t="s">
        <v>21</v>
      </c>
      <c r="N14" s="50" t="s">
        <v>22</v>
      </c>
    </row>
    <row r="15" spans="2:14" x14ac:dyDescent="0.15">
      <c r="B15" s="11" t="s">
        <v>1</v>
      </c>
      <c r="C15" s="51">
        <v>3027</v>
      </c>
      <c r="D15" s="44">
        <v>3214</v>
      </c>
      <c r="E15" s="44">
        <v>3165</v>
      </c>
      <c r="F15" s="44">
        <v>3609</v>
      </c>
      <c r="G15" s="44">
        <v>3751</v>
      </c>
      <c r="H15" s="44">
        <v>4079</v>
      </c>
      <c r="I15" s="44">
        <v>4791</v>
      </c>
      <c r="J15" s="44">
        <v>4398</v>
      </c>
      <c r="K15" s="44">
        <v>4398</v>
      </c>
      <c r="L15" s="44"/>
      <c r="M15" s="44"/>
      <c r="N15" s="44"/>
    </row>
    <row r="16" spans="2:14" x14ac:dyDescent="0.15">
      <c r="B16" s="11" t="s">
        <v>2</v>
      </c>
      <c r="C16" s="51">
        <f>C17-C15</f>
        <v>3353</v>
      </c>
      <c r="D16" s="51">
        <f>D17-D15</f>
        <v>3166</v>
      </c>
      <c r="E16" s="44">
        <v>3215</v>
      </c>
      <c r="F16" s="44">
        <v>2991</v>
      </c>
      <c r="G16" s="44">
        <v>2849</v>
      </c>
      <c r="H16" s="44">
        <v>2521</v>
      </c>
      <c r="I16" s="44">
        <v>1809</v>
      </c>
      <c r="J16" s="44">
        <v>2202</v>
      </c>
      <c r="K16" s="44">
        <v>2202</v>
      </c>
      <c r="L16" s="44"/>
      <c r="M16" s="44"/>
      <c r="N16" s="44"/>
    </row>
    <row r="17" spans="1:14" x14ac:dyDescent="0.15">
      <c r="B17" s="11" t="s">
        <v>3</v>
      </c>
      <c r="C17" s="2">
        <v>6380</v>
      </c>
      <c r="D17" s="2">
        <v>6380</v>
      </c>
      <c r="E17" s="2">
        <f t="shared" ref="E17:N17" si="3">E15+E16</f>
        <v>6380</v>
      </c>
      <c r="F17" s="2">
        <f t="shared" si="3"/>
        <v>6600</v>
      </c>
      <c r="G17" s="2">
        <f t="shared" si="3"/>
        <v>6600</v>
      </c>
      <c r="H17" s="2">
        <f t="shared" si="3"/>
        <v>6600</v>
      </c>
      <c r="I17" s="2">
        <f t="shared" si="3"/>
        <v>6600</v>
      </c>
      <c r="J17" s="2">
        <f t="shared" si="3"/>
        <v>6600</v>
      </c>
      <c r="K17" s="2">
        <f t="shared" si="3"/>
        <v>6600</v>
      </c>
      <c r="L17" s="2">
        <f t="shared" si="3"/>
        <v>0</v>
      </c>
      <c r="M17" s="2">
        <f t="shared" si="3"/>
        <v>0</v>
      </c>
      <c r="N17" s="2">
        <f t="shared" si="3"/>
        <v>0</v>
      </c>
    </row>
    <row r="18" spans="1:14" x14ac:dyDescent="0.15">
      <c r="B18" s="11" t="s">
        <v>4</v>
      </c>
      <c r="C18" s="52">
        <f>C15/C17</f>
        <v>0.4744514106583072</v>
      </c>
      <c r="D18" s="52">
        <f t="shared" ref="D18:N18" si="4">D15/D17</f>
        <v>0.50376175548589341</v>
      </c>
      <c r="E18" s="52">
        <f t="shared" si="4"/>
        <v>0.49608150470219436</v>
      </c>
      <c r="F18" s="52">
        <f t="shared" si="4"/>
        <v>0.54681818181818187</v>
      </c>
      <c r="G18" s="52">
        <f t="shared" si="4"/>
        <v>0.56833333333333336</v>
      </c>
      <c r="H18" s="52">
        <f t="shared" si="4"/>
        <v>0.61803030303030304</v>
      </c>
      <c r="I18" s="52">
        <f t="shared" si="4"/>
        <v>0.72590909090909095</v>
      </c>
      <c r="J18" s="52">
        <f t="shared" si="4"/>
        <v>0.66636363636363638</v>
      </c>
      <c r="K18" s="52">
        <f t="shared" si="4"/>
        <v>0.66636363636363638</v>
      </c>
      <c r="L18" s="52" t="e">
        <f t="shared" si="4"/>
        <v>#DIV/0!</v>
      </c>
      <c r="M18" s="52" t="e">
        <f t="shared" si="4"/>
        <v>#DIV/0!</v>
      </c>
      <c r="N18" s="52" t="e">
        <f t="shared" si="4"/>
        <v>#DIV/0!</v>
      </c>
    </row>
    <row r="19" spans="1:14" x14ac:dyDescent="0.15">
      <c r="B19" s="11"/>
      <c r="C19" s="44"/>
    </row>
    <row r="20" spans="1:14" x14ac:dyDescent="0.15">
      <c r="B20" s="47" t="s">
        <v>65</v>
      </c>
      <c r="C20" s="50" t="s">
        <v>69</v>
      </c>
      <c r="D20" s="50" t="s">
        <v>73</v>
      </c>
      <c r="E20" s="50" t="s">
        <v>74</v>
      </c>
      <c r="F20" s="50" t="s">
        <v>75</v>
      </c>
      <c r="G20" s="50" t="s">
        <v>15</v>
      </c>
      <c r="H20" s="50" t="s">
        <v>16</v>
      </c>
      <c r="I20" s="50" t="s">
        <v>17</v>
      </c>
      <c r="J20" s="50" t="s">
        <v>18</v>
      </c>
      <c r="K20" s="50" t="s">
        <v>19</v>
      </c>
      <c r="L20" s="50" t="s">
        <v>20</v>
      </c>
      <c r="M20" s="50" t="s">
        <v>21</v>
      </c>
      <c r="N20" s="50" t="s">
        <v>22</v>
      </c>
    </row>
    <row r="21" spans="1:14" x14ac:dyDescent="0.15">
      <c r="B21" s="11" t="s">
        <v>1</v>
      </c>
      <c r="C21" s="2">
        <v>533</v>
      </c>
      <c r="D21" s="44">
        <v>533</v>
      </c>
      <c r="E21" s="44">
        <v>533</v>
      </c>
      <c r="F21" s="44">
        <v>533</v>
      </c>
      <c r="G21" s="44">
        <v>533</v>
      </c>
      <c r="H21" s="44">
        <v>533</v>
      </c>
      <c r="I21" s="44">
        <v>533</v>
      </c>
      <c r="J21" s="44">
        <v>533</v>
      </c>
      <c r="K21" s="44">
        <v>533</v>
      </c>
      <c r="L21" s="44"/>
      <c r="M21" s="44"/>
      <c r="N21" s="44"/>
    </row>
    <row r="22" spans="1:14" x14ac:dyDescent="0.15">
      <c r="B22" s="11" t="s">
        <v>2</v>
      </c>
      <c r="C22" s="2">
        <v>3353</v>
      </c>
      <c r="D22" s="44">
        <v>3166</v>
      </c>
      <c r="E22" s="44">
        <v>3215</v>
      </c>
      <c r="F22" s="44">
        <v>2991</v>
      </c>
      <c r="G22" s="44">
        <v>2849</v>
      </c>
      <c r="H22" s="44">
        <v>2521</v>
      </c>
      <c r="I22" s="44">
        <v>1809</v>
      </c>
      <c r="J22" s="44">
        <v>1809</v>
      </c>
      <c r="K22" s="44">
        <v>1809</v>
      </c>
      <c r="L22" s="44"/>
      <c r="M22" s="44"/>
      <c r="N22" s="44"/>
    </row>
    <row r="23" spans="1:14" x14ac:dyDescent="0.15">
      <c r="B23" s="11" t="s">
        <v>3</v>
      </c>
      <c r="C23" s="2">
        <v>6600</v>
      </c>
      <c r="D23" s="44">
        <v>6600</v>
      </c>
      <c r="E23" s="44">
        <v>6600</v>
      </c>
      <c r="F23" s="44">
        <v>6600</v>
      </c>
      <c r="G23" s="44">
        <v>6600</v>
      </c>
      <c r="H23" s="44">
        <v>6600</v>
      </c>
      <c r="I23" s="44">
        <v>6600</v>
      </c>
      <c r="J23" s="44">
        <v>6600</v>
      </c>
      <c r="K23" s="44">
        <v>6600</v>
      </c>
      <c r="L23" s="44">
        <v>6600</v>
      </c>
      <c r="M23" s="44">
        <v>6600</v>
      </c>
      <c r="N23" s="44">
        <v>6600</v>
      </c>
    </row>
    <row r="24" spans="1:14" x14ac:dyDescent="0.15">
      <c r="B24" s="11" t="s">
        <v>4</v>
      </c>
      <c r="C24" s="3">
        <f>C21/C23</f>
        <v>8.0757575757575764E-2</v>
      </c>
      <c r="D24" s="3">
        <f t="shared" ref="D24:N24" si="5">D21/D23</f>
        <v>8.0757575757575764E-2</v>
      </c>
      <c r="E24" s="3">
        <f t="shared" si="5"/>
        <v>8.0757575757575764E-2</v>
      </c>
      <c r="F24" s="3">
        <f t="shared" si="5"/>
        <v>8.0757575757575764E-2</v>
      </c>
      <c r="G24" s="3">
        <f t="shared" si="5"/>
        <v>8.0757575757575764E-2</v>
      </c>
      <c r="H24" s="3">
        <f t="shared" si="5"/>
        <v>8.0757575757575764E-2</v>
      </c>
      <c r="I24" s="3">
        <f t="shared" si="5"/>
        <v>8.0757575757575764E-2</v>
      </c>
      <c r="J24" s="3">
        <f t="shared" si="5"/>
        <v>8.0757575757575764E-2</v>
      </c>
      <c r="K24" s="3">
        <f t="shared" si="5"/>
        <v>8.0757575757575764E-2</v>
      </c>
      <c r="L24" s="3">
        <f t="shared" si="5"/>
        <v>0</v>
      </c>
      <c r="M24" s="3">
        <f t="shared" si="5"/>
        <v>0</v>
      </c>
      <c r="N24" s="3">
        <f t="shared" si="5"/>
        <v>0</v>
      </c>
    </row>
    <row r="25" spans="1:14" x14ac:dyDescent="0.15">
      <c r="B25" s="11"/>
      <c r="C25" s="44"/>
    </row>
    <row r="26" spans="1:14" s="15" customFormat="1" x14ac:dyDescent="0.15">
      <c r="B26" s="64" t="s">
        <v>29</v>
      </c>
      <c r="C26" s="65"/>
      <c r="D26" s="66"/>
      <c r="E26"/>
      <c r="F26"/>
      <c r="G26"/>
      <c r="H26"/>
      <c r="I26"/>
      <c r="J26"/>
      <c r="K26"/>
      <c r="L26"/>
      <c r="M26" s="53"/>
    </row>
    <row r="27" spans="1:14" x14ac:dyDescent="0.15">
      <c r="C27" s="44" t="s">
        <v>69</v>
      </c>
      <c r="D27" s="44" t="s">
        <v>73</v>
      </c>
      <c r="E27" s="44" t="s">
        <v>74</v>
      </c>
      <c r="F27" s="44" t="s">
        <v>75</v>
      </c>
      <c r="G27" s="44" t="s">
        <v>15</v>
      </c>
      <c r="H27" s="44" t="s">
        <v>16</v>
      </c>
      <c r="I27" s="44" t="s">
        <v>17</v>
      </c>
      <c r="J27" s="44" t="s">
        <v>18</v>
      </c>
      <c r="K27" s="44" t="s">
        <v>19</v>
      </c>
      <c r="L27" s="44" t="s">
        <v>20</v>
      </c>
      <c r="M27" s="44" t="s">
        <v>21</v>
      </c>
      <c r="N27" s="44" t="s">
        <v>22</v>
      </c>
    </row>
    <row r="28" spans="1:14" x14ac:dyDescent="0.15">
      <c r="A28" s="67" t="s">
        <v>30</v>
      </c>
      <c r="B28" s="11" t="s">
        <v>49</v>
      </c>
      <c r="C28" s="44">
        <v>33</v>
      </c>
      <c r="D28" s="44">
        <v>33</v>
      </c>
      <c r="E28" s="44">
        <v>33</v>
      </c>
      <c r="F28" s="44">
        <v>33</v>
      </c>
      <c r="G28" s="44">
        <v>33</v>
      </c>
      <c r="H28" s="44">
        <v>33</v>
      </c>
      <c r="I28" s="44">
        <v>33</v>
      </c>
      <c r="J28" s="44">
        <v>33</v>
      </c>
      <c r="K28" s="44">
        <v>33</v>
      </c>
      <c r="L28" s="44"/>
      <c r="M28" s="44"/>
      <c r="N28" s="44"/>
    </row>
    <row r="29" spans="1:14" x14ac:dyDescent="0.15">
      <c r="A29" s="67"/>
      <c r="B29" s="11" t="s">
        <v>48</v>
      </c>
      <c r="C29" s="44">
        <v>233</v>
      </c>
      <c r="D29" s="44">
        <v>239</v>
      </c>
      <c r="E29" s="44">
        <v>242</v>
      </c>
      <c r="F29" s="44">
        <v>257</v>
      </c>
      <c r="G29" s="44">
        <v>255</v>
      </c>
      <c r="H29" s="44">
        <v>257</v>
      </c>
      <c r="I29" s="44">
        <v>266</v>
      </c>
      <c r="J29" s="44">
        <v>266</v>
      </c>
      <c r="K29" s="44">
        <v>266</v>
      </c>
      <c r="L29" s="44"/>
      <c r="M29" s="44"/>
      <c r="N29" s="44"/>
    </row>
    <row r="30" spans="1:14" x14ac:dyDescent="0.15">
      <c r="A30" s="67"/>
      <c r="B30" s="11" t="s">
        <v>47</v>
      </c>
      <c r="C30" s="44">
        <f>C28+C29</f>
        <v>266</v>
      </c>
      <c r="D30" s="44">
        <f t="shared" ref="D30:N30" si="6">D28+D29</f>
        <v>272</v>
      </c>
      <c r="E30" s="44">
        <f t="shared" si="6"/>
        <v>275</v>
      </c>
      <c r="F30" s="44">
        <f t="shared" si="6"/>
        <v>290</v>
      </c>
      <c r="G30" s="44">
        <f t="shared" si="6"/>
        <v>288</v>
      </c>
      <c r="H30" s="44">
        <f t="shared" si="6"/>
        <v>290</v>
      </c>
      <c r="I30" s="44">
        <f t="shared" si="6"/>
        <v>299</v>
      </c>
      <c r="J30" s="44">
        <f t="shared" si="6"/>
        <v>299</v>
      </c>
      <c r="K30" s="44">
        <f t="shared" si="6"/>
        <v>299</v>
      </c>
      <c r="L30" s="44">
        <f t="shared" si="6"/>
        <v>0</v>
      </c>
      <c r="M30" s="44">
        <f t="shared" si="6"/>
        <v>0</v>
      </c>
      <c r="N30" s="44">
        <f t="shared" si="6"/>
        <v>0</v>
      </c>
    </row>
    <row r="32" spans="1:14" x14ac:dyDescent="0.15">
      <c r="A32" s="45"/>
      <c r="B32" s="45"/>
      <c r="C32" s="45"/>
      <c r="D32" s="69" t="s">
        <v>50</v>
      </c>
      <c r="E32" s="69"/>
      <c r="F32" s="69"/>
      <c r="G32" s="69"/>
      <c r="H32" s="69"/>
      <c r="I32" s="69"/>
      <c r="J32" s="45"/>
      <c r="K32" s="45"/>
      <c r="L32" s="45"/>
    </row>
    <row r="33" spans="1:12" x14ac:dyDescent="0.15">
      <c r="A33" s="45"/>
      <c r="B33" s="45"/>
      <c r="C33" s="45"/>
      <c r="D33" s="46"/>
      <c r="E33" s="46"/>
      <c r="F33" s="46"/>
      <c r="G33" s="46"/>
      <c r="H33" s="46"/>
      <c r="I33" s="46"/>
      <c r="J33" s="45"/>
      <c r="K33" s="45"/>
      <c r="L33" s="45"/>
    </row>
    <row r="35" spans="1:12" x14ac:dyDescent="0.15">
      <c r="C35" s="68" t="s">
        <v>32</v>
      </c>
      <c r="D35" s="68"/>
      <c r="E35" s="68"/>
    </row>
    <row r="36" spans="1:12" x14ac:dyDescent="0.15">
      <c r="C36" s="4"/>
      <c r="D36" s="4" t="s">
        <v>14</v>
      </c>
      <c r="E36" s="4" t="s">
        <v>13</v>
      </c>
    </row>
    <row r="37" spans="1:12" x14ac:dyDescent="0.15">
      <c r="C37" s="4" t="s">
        <v>101</v>
      </c>
      <c r="D37" s="34">
        <f>K3-J3</f>
        <v>0</v>
      </c>
      <c r="E37" s="35">
        <f>K15-J15</f>
        <v>0</v>
      </c>
    </row>
    <row r="38" spans="1:12" x14ac:dyDescent="0.15">
      <c r="C38" s="4" t="s">
        <v>100</v>
      </c>
      <c r="D38" s="34">
        <v>-48</v>
      </c>
      <c r="E38" s="35">
        <v>-393</v>
      </c>
    </row>
    <row r="40" spans="1:12" x14ac:dyDescent="0.15">
      <c r="C40" s="32" t="s">
        <v>38</v>
      </c>
      <c r="D40" s="32" t="s">
        <v>37</v>
      </c>
      <c r="E40" s="32" t="s">
        <v>36</v>
      </c>
    </row>
    <row r="41" spans="1:12" x14ac:dyDescent="0.15">
      <c r="C41" s="4" t="s">
        <v>101</v>
      </c>
      <c r="D41" s="33">
        <f>K29-J29</f>
        <v>0</v>
      </c>
      <c r="E41" s="33">
        <f>K28-J28</f>
        <v>0</v>
      </c>
    </row>
    <row r="42" spans="1:12" x14ac:dyDescent="0.15">
      <c r="C42" s="4" t="s">
        <v>100</v>
      </c>
      <c r="D42" s="33">
        <v>0</v>
      </c>
      <c r="E42" s="33">
        <v>0</v>
      </c>
    </row>
    <row r="44" spans="1:12" x14ac:dyDescent="0.15">
      <c r="A44" s="45"/>
      <c r="B44" s="45"/>
      <c r="C44" s="45"/>
      <c r="D44" s="69" t="s">
        <v>51</v>
      </c>
      <c r="E44" s="69"/>
      <c r="F44" s="69"/>
      <c r="G44" s="69"/>
      <c r="H44" s="69"/>
      <c r="I44" s="69"/>
      <c r="J44" s="45"/>
      <c r="K44" s="45"/>
      <c r="L44" s="45"/>
    </row>
    <row r="45" spans="1:12" x14ac:dyDescent="0.15">
      <c r="A45" s="45"/>
      <c r="B45" s="45"/>
      <c r="C45" s="45"/>
      <c r="D45" s="46"/>
      <c r="E45" s="46"/>
      <c r="F45" s="46"/>
      <c r="G45" s="46"/>
      <c r="H45" s="46"/>
      <c r="I45" s="46"/>
      <c r="J45" s="45"/>
      <c r="K45" s="45"/>
      <c r="L45" s="45"/>
    </row>
    <row r="79" spans="1:4" x14ac:dyDescent="0.15">
      <c r="A79" s="39" t="s">
        <v>39</v>
      </c>
      <c r="B79" s="40" t="s">
        <v>42</v>
      </c>
      <c r="C79" s="39" t="s">
        <v>43</v>
      </c>
      <c r="D79" s="37"/>
    </row>
    <row r="80" spans="1:4" x14ac:dyDescent="0.15">
      <c r="A80">
        <v>1</v>
      </c>
      <c r="B80" s="41">
        <v>4.54</v>
      </c>
      <c r="C80" s="41">
        <v>43.19</v>
      </c>
      <c r="D80" s="38"/>
    </row>
    <row r="81" spans="1:4" x14ac:dyDescent="0.15">
      <c r="A81">
        <v>2</v>
      </c>
      <c r="B81" s="41">
        <v>4.58</v>
      </c>
      <c r="C81" s="41">
        <v>43.24</v>
      </c>
      <c r="D81" s="38"/>
    </row>
    <row r="82" spans="1:4" x14ac:dyDescent="0.15">
      <c r="A82">
        <v>3</v>
      </c>
      <c r="B82" s="41">
        <v>4.59</v>
      </c>
      <c r="C82" s="41">
        <v>43.27</v>
      </c>
      <c r="D82" s="38"/>
    </row>
    <row r="83" spans="1:4" x14ac:dyDescent="0.15">
      <c r="A83">
        <v>4</v>
      </c>
      <c r="B83" s="41">
        <v>4.5599999999999996</v>
      </c>
      <c r="C83" s="41">
        <v>43.33</v>
      </c>
      <c r="D83" s="38"/>
    </row>
    <row r="84" spans="1:4" x14ac:dyDescent="0.15">
      <c r="A84">
        <v>5</v>
      </c>
      <c r="B84" s="41">
        <v>4.5999999999999996</v>
      </c>
      <c r="C84" s="41">
        <v>43.25</v>
      </c>
      <c r="D84" s="38"/>
    </row>
    <row r="85" spans="1:4" x14ac:dyDescent="0.15">
      <c r="A85">
        <v>6</v>
      </c>
      <c r="B85" s="41">
        <v>4.5999999999999996</v>
      </c>
      <c r="C85" s="41">
        <v>42.91</v>
      </c>
      <c r="D85" s="38"/>
    </row>
    <row r="86" spans="1:4" x14ac:dyDescent="0.15">
      <c r="A86">
        <v>7</v>
      </c>
      <c r="B86" s="41">
        <v>4.3899999999999997</v>
      </c>
      <c r="C86" s="41">
        <v>40.380000000000003</v>
      </c>
      <c r="D86" s="38"/>
    </row>
    <row r="87" spans="1:4" x14ac:dyDescent="0.15">
      <c r="A87">
        <v>8</v>
      </c>
      <c r="B87" s="41">
        <v>3.81</v>
      </c>
      <c r="C87" s="41">
        <v>33.08</v>
      </c>
      <c r="D87" s="38"/>
    </row>
    <row r="88" spans="1:4" x14ac:dyDescent="0.15">
      <c r="A88">
        <v>9</v>
      </c>
      <c r="B88" s="41">
        <v>3.8</v>
      </c>
      <c r="C88" s="41">
        <v>33.17</v>
      </c>
      <c r="D88" s="38"/>
    </row>
    <row r="89" spans="1:4" x14ac:dyDescent="0.15">
      <c r="A89">
        <v>10</v>
      </c>
      <c r="B89" s="41">
        <v>3.82</v>
      </c>
      <c r="C89" s="41">
        <v>33.21</v>
      </c>
      <c r="D89" s="38"/>
    </row>
    <row r="90" spans="1:4" x14ac:dyDescent="0.15">
      <c r="A90">
        <v>11</v>
      </c>
      <c r="B90" s="41">
        <v>3.84</v>
      </c>
      <c r="C90" s="41">
        <v>33.25</v>
      </c>
      <c r="D90" s="38"/>
    </row>
    <row r="91" spans="1:4" x14ac:dyDescent="0.15">
      <c r="A91">
        <v>12</v>
      </c>
      <c r="B91" s="41">
        <v>3.84</v>
      </c>
      <c r="C91" s="41">
        <v>33.159999999999997</v>
      </c>
      <c r="D91" s="38"/>
    </row>
    <row r="92" spans="1:4" x14ac:dyDescent="0.15">
      <c r="A92">
        <v>13</v>
      </c>
      <c r="B92" s="41">
        <v>3.83</v>
      </c>
      <c r="C92" s="41">
        <v>32.880000000000003</v>
      </c>
      <c r="D92" s="38"/>
    </row>
    <row r="93" spans="1:4" x14ac:dyDescent="0.15">
      <c r="A93">
        <v>14</v>
      </c>
      <c r="B93" s="41">
        <v>3.84</v>
      </c>
      <c r="C93" s="41">
        <v>32.92</v>
      </c>
      <c r="D93" s="38"/>
    </row>
    <row r="94" spans="1:4" x14ac:dyDescent="0.15">
      <c r="A94">
        <v>15</v>
      </c>
      <c r="B94" s="41">
        <v>3.83</v>
      </c>
      <c r="C94" s="41">
        <v>32.96</v>
      </c>
      <c r="D94" s="38"/>
    </row>
    <row r="95" spans="1:4" x14ac:dyDescent="0.15">
      <c r="A95">
        <v>16</v>
      </c>
      <c r="B95" s="41">
        <v>3.83</v>
      </c>
      <c r="C95" s="41">
        <v>32.99</v>
      </c>
      <c r="D95" s="38"/>
    </row>
    <row r="96" spans="1:4" x14ac:dyDescent="0.15">
      <c r="A96">
        <v>17</v>
      </c>
      <c r="B96" s="41">
        <v>3.84</v>
      </c>
      <c r="C96" s="41">
        <v>33.04</v>
      </c>
      <c r="D96" s="38"/>
    </row>
    <row r="97" spans="1:4" x14ac:dyDescent="0.15">
      <c r="A97">
        <v>18</v>
      </c>
      <c r="B97" s="41">
        <v>3.85</v>
      </c>
      <c r="C97" s="41">
        <v>33.17</v>
      </c>
      <c r="D97" s="38"/>
    </row>
    <row r="98" spans="1:4" x14ac:dyDescent="0.15">
      <c r="A98">
        <v>19</v>
      </c>
      <c r="B98" s="41">
        <v>3.85</v>
      </c>
      <c r="C98" s="41">
        <v>33.340000000000003</v>
      </c>
      <c r="D98" s="38"/>
    </row>
    <row r="99" spans="1:4" x14ac:dyDescent="0.15">
      <c r="A99">
        <v>20</v>
      </c>
      <c r="B99" s="41">
        <v>3.86</v>
      </c>
      <c r="C99" s="41">
        <v>33.43</v>
      </c>
      <c r="D99" s="38"/>
    </row>
    <row r="100" spans="1:4" x14ac:dyDescent="0.15">
      <c r="A100">
        <v>21</v>
      </c>
      <c r="B100" s="41">
        <v>3.88</v>
      </c>
      <c r="C100" s="41">
        <v>33.47</v>
      </c>
      <c r="D100" s="38"/>
    </row>
    <row r="101" spans="1:4" x14ac:dyDescent="0.15">
      <c r="A101">
        <v>22</v>
      </c>
      <c r="B101" s="41">
        <v>3.85</v>
      </c>
      <c r="C101" s="41">
        <v>33.479999999999997</v>
      </c>
      <c r="D101" s="38"/>
    </row>
    <row r="102" spans="1:4" x14ac:dyDescent="0.15">
      <c r="A102">
        <v>23</v>
      </c>
      <c r="B102" s="41">
        <v>3.87</v>
      </c>
      <c r="C102" s="41">
        <v>33.5</v>
      </c>
      <c r="D102" s="38"/>
    </row>
    <row r="103" spans="1:4" x14ac:dyDescent="0.15">
      <c r="A103">
        <v>24</v>
      </c>
      <c r="B103" s="41">
        <v>3.86</v>
      </c>
      <c r="C103" s="41">
        <v>33.520000000000003</v>
      </c>
      <c r="D103" s="38"/>
    </row>
    <row r="104" spans="1:4" x14ac:dyDescent="0.15">
      <c r="A104">
        <v>25</v>
      </c>
      <c r="B104" s="41">
        <v>3.86</v>
      </c>
      <c r="C104" s="41">
        <v>33.58</v>
      </c>
      <c r="D104" s="38"/>
    </row>
    <row r="105" spans="1:4" x14ac:dyDescent="0.15">
      <c r="A105">
        <v>26</v>
      </c>
      <c r="B105" s="41">
        <v>3.86</v>
      </c>
      <c r="C105" s="41">
        <v>33.630000000000003</v>
      </c>
      <c r="D105" s="38"/>
    </row>
    <row r="106" spans="1:4" x14ac:dyDescent="0.15">
      <c r="A106">
        <v>27</v>
      </c>
      <c r="B106" s="41">
        <v>3.94</v>
      </c>
      <c r="C106" s="41">
        <v>33.799999999999997</v>
      </c>
      <c r="D106" s="38"/>
    </row>
    <row r="107" spans="1:4" x14ac:dyDescent="0.15">
      <c r="A107">
        <v>28</v>
      </c>
      <c r="B107" s="41">
        <v>3.91</v>
      </c>
      <c r="C107" s="41">
        <v>33.93</v>
      </c>
      <c r="D107" s="38"/>
    </row>
    <row r="108" spans="1:4" x14ac:dyDescent="0.15">
      <c r="A108">
        <v>29</v>
      </c>
      <c r="B108" s="41">
        <v>4.1399999999999997</v>
      </c>
      <c r="C108" s="41">
        <v>33.94</v>
      </c>
      <c r="D108" s="38"/>
    </row>
    <row r="109" spans="1:4" x14ac:dyDescent="0.15">
      <c r="A109">
        <v>30</v>
      </c>
      <c r="B109" s="41">
        <v>4.03</v>
      </c>
      <c r="C109" s="41">
        <v>33.950000000000003</v>
      </c>
      <c r="D109" s="38"/>
    </row>
    <row r="110" spans="1:4" x14ac:dyDescent="0.15">
      <c r="A110">
        <v>31</v>
      </c>
      <c r="B110" s="41"/>
      <c r="C110" s="41"/>
    </row>
    <row r="111" spans="1:4" x14ac:dyDescent="0.15">
      <c r="B111">
        <f t="shared" ref="B111:C111" si="7">AVERAGE(B80:B110)</f>
        <v>4.0299999999999994</v>
      </c>
      <c r="C111">
        <f t="shared" si="7"/>
        <v>35.565666666666665</v>
      </c>
    </row>
  </sheetData>
  <mergeCells count="5">
    <mergeCell ref="B26:D26"/>
    <mergeCell ref="A28:A30"/>
    <mergeCell ref="C35:E35"/>
    <mergeCell ref="D32:I32"/>
    <mergeCell ref="D44:I44"/>
  </mergeCells>
  <phoneticPr fontId="4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B36" workbookViewId="0">
      <selection activeCell="E101" sqref="E101"/>
    </sheetView>
  </sheetViews>
  <sheetFormatPr defaultColWidth="11" defaultRowHeight="14.25" x14ac:dyDescent="0.15"/>
  <cols>
    <col min="2" max="2" width="17.875" customWidth="1"/>
    <col min="4" max="4" width="16.25" customWidth="1"/>
    <col min="5" max="5" width="16.875" customWidth="1"/>
  </cols>
  <sheetData>
    <row r="1" spans="1:14" x14ac:dyDescent="0.15">
      <c r="B1" t="s">
        <v>52</v>
      </c>
    </row>
    <row r="2" spans="1:14" x14ac:dyDescent="0.15">
      <c r="B2" s="8" t="s">
        <v>23</v>
      </c>
      <c r="C2" s="54" t="s">
        <v>70</v>
      </c>
      <c r="D2" s="54" t="s">
        <v>73</v>
      </c>
      <c r="E2" s="54" t="s">
        <v>74</v>
      </c>
      <c r="F2" s="54" t="s">
        <v>75</v>
      </c>
      <c r="G2" s="54" t="s">
        <v>15</v>
      </c>
      <c r="H2" s="54" t="s">
        <v>16</v>
      </c>
      <c r="I2" s="54" t="s">
        <v>17</v>
      </c>
      <c r="J2" s="54" t="s">
        <v>18</v>
      </c>
      <c r="K2" s="54" t="s">
        <v>19</v>
      </c>
      <c r="L2" s="54" t="s">
        <v>20</v>
      </c>
      <c r="M2" s="54" t="s">
        <v>21</v>
      </c>
      <c r="N2" s="54" t="s">
        <v>22</v>
      </c>
    </row>
    <row r="3" spans="1:14" x14ac:dyDescent="0.15">
      <c r="B3" s="9" t="s">
        <v>1</v>
      </c>
      <c r="C3" s="55">
        <v>265</v>
      </c>
      <c r="D3" s="55">
        <v>290</v>
      </c>
      <c r="E3" s="44">
        <v>293</v>
      </c>
      <c r="F3" s="44">
        <v>296</v>
      </c>
      <c r="G3" s="44">
        <v>300</v>
      </c>
      <c r="H3" s="44">
        <v>304</v>
      </c>
      <c r="I3" s="44">
        <v>271</v>
      </c>
      <c r="J3" s="44">
        <v>273</v>
      </c>
      <c r="K3" s="44">
        <v>273</v>
      </c>
      <c r="L3" s="44"/>
      <c r="M3" s="44"/>
      <c r="N3" s="44"/>
    </row>
    <row r="4" spans="1:14" x14ac:dyDescent="0.15">
      <c r="B4" s="9" t="s">
        <v>2</v>
      </c>
      <c r="C4" s="51">
        <v>1799</v>
      </c>
      <c r="D4" s="51">
        <v>1774</v>
      </c>
      <c r="E4" s="44">
        <v>1771</v>
      </c>
      <c r="F4" s="44">
        <v>1768</v>
      </c>
      <c r="G4" s="44">
        <v>1764</v>
      </c>
      <c r="H4" s="44">
        <f>H5-H3</f>
        <v>1760</v>
      </c>
      <c r="I4" s="44">
        <f>I5-I3</f>
        <v>1793</v>
      </c>
      <c r="J4" s="44">
        <f>J5-J3</f>
        <v>1791</v>
      </c>
      <c r="K4" s="44">
        <f>K5-K3</f>
        <v>1791</v>
      </c>
      <c r="L4" s="44"/>
      <c r="M4" s="44"/>
      <c r="N4" s="44"/>
    </row>
    <row r="5" spans="1:14" x14ac:dyDescent="0.15">
      <c r="B5" s="9" t="s">
        <v>3</v>
      </c>
      <c r="C5" s="44">
        <v>2064</v>
      </c>
      <c r="D5" s="44">
        <v>2064</v>
      </c>
      <c r="E5" s="44">
        <v>2064</v>
      </c>
      <c r="F5" s="58">
        <v>2064</v>
      </c>
      <c r="G5" s="58">
        <v>2064</v>
      </c>
      <c r="H5" s="58">
        <v>2064</v>
      </c>
      <c r="I5" s="58">
        <v>2064</v>
      </c>
      <c r="J5" s="58">
        <v>2064</v>
      </c>
      <c r="K5" s="58">
        <v>2064</v>
      </c>
      <c r="L5" s="58">
        <v>2064</v>
      </c>
      <c r="M5" s="58">
        <v>2064</v>
      </c>
      <c r="N5" s="58">
        <v>2064</v>
      </c>
    </row>
    <row r="6" spans="1:14" x14ac:dyDescent="0.15">
      <c r="B6" s="9" t="s">
        <v>4</v>
      </c>
      <c r="C6" s="56">
        <v>0.1285</v>
      </c>
      <c r="D6" s="56">
        <v>0.1406</v>
      </c>
      <c r="E6" s="56">
        <v>0.1421</v>
      </c>
      <c r="F6" s="56">
        <f>F3/F5</f>
        <v>0.1434108527131783</v>
      </c>
      <c r="G6" s="56">
        <f t="shared" ref="G6:N6" si="0">G3/G5</f>
        <v>0.14534883720930233</v>
      </c>
      <c r="H6" s="56">
        <f t="shared" si="0"/>
        <v>0.14728682170542637</v>
      </c>
      <c r="I6" s="56">
        <f t="shared" si="0"/>
        <v>0.13129844961240311</v>
      </c>
      <c r="J6" s="56">
        <f t="shared" si="0"/>
        <v>0.13226744186046513</v>
      </c>
      <c r="K6" s="56">
        <f t="shared" si="0"/>
        <v>0.13226744186046513</v>
      </c>
      <c r="L6" s="56">
        <f t="shared" si="0"/>
        <v>0</v>
      </c>
      <c r="M6" s="56">
        <f t="shared" si="0"/>
        <v>0</v>
      </c>
      <c r="N6" s="56">
        <f t="shared" si="0"/>
        <v>0</v>
      </c>
    </row>
    <row r="7" spans="1:14" x14ac:dyDescent="0.15">
      <c r="B7" s="12" t="s">
        <v>52</v>
      </c>
      <c r="C7" s="12"/>
      <c r="D7" s="12"/>
      <c r="M7" s="44"/>
    </row>
    <row r="8" spans="1:14" x14ac:dyDescent="0.15">
      <c r="B8" s="8" t="s">
        <v>24</v>
      </c>
      <c r="C8" s="54" t="s">
        <v>70</v>
      </c>
      <c r="D8" s="54" t="s">
        <v>73</v>
      </c>
      <c r="E8" s="54" t="s">
        <v>74</v>
      </c>
      <c r="F8" s="54" t="s">
        <v>75</v>
      </c>
      <c r="G8" s="54" t="s">
        <v>15</v>
      </c>
      <c r="H8" s="54" t="s">
        <v>16</v>
      </c>
      <c r="I8" s="54" t="s">
        <v>17</v>
      </c>
      <c r="J8" s="54" t="s">
        <v>18</v>
      </c>
      <c r="K8" s="54" t="s">
        <v>19</v>
      </c>
      <c r="L8" s="54" t="s">
        <v>20</v>
      </c>
      <c r="M8" s="54" t="s">
        <v>21</v>
      </c>
      <c r="N8" s="54" t="s">
        <v>22</v>
      </c>
    </row>
    <row r="9" spans="1:14" x14ac:dyDescent="0.15">
      <c r="B9" s="9" t="s">
        <v>1</v>
      </c>
      <c r="C9" s="44">
        <v>966</v>
      </c>
      <c r="D9" s="57">
        <v>1066</v>
      </c>
      <c r="E9" s="44">
        <v>1093</v>
      </c>
      <c r="F9" s="44">
        <v>1121</v>
      </c>
      <c r="G9" s="44">
        <v>1156</v>
      </c>
      <c r="H9" s="44">
        <v>1197</v>
      </c>
      <c r="I9" s="44">
        <v>1178</v>
      </c>
      <c r="J9" s="44">
        <v>1180</v>
      </c>
      <c r="K9" s="44">
        <v>1180</v>
      </c>
      <c r="L9" s="44"/>
      <c r="M9" s="44"/>
      <c r="N9" s="44"/>
    </row>
    <row r="10" spans="1:14" x14ac:dyDescent="0.15">
      <c r="B10" s="9" t="s">
        <v>2</v>
      </c>
      <c r="C10" s="44">
        <v>38582</v>
      </c>
      <c r="D10" s="57">
        <v>38482</v>
      </c>
      <c r="E10" s="44">
        <v>38455</v>
      </c>
      <c r="F10" s="44">
        <v>28427</v>
      </c>
      <c r="G10" s="44">
        <v>38391</v>
      </c>
      <c r="H10" s="44">
        <f>H11-H9</f>
        <v>38351</v>
      </c>
      <c r="I10" s="44">
        <v>38370</v>
      </c>
      <c r="J10" s="44">
        <v>38346</v>
      </c>
      <c r="K10" s="44">
        <v>38346</v>
      </c>
      <c r="L10" s="44"/>
      <c r="M10" s="44"/>
      <c r="N10" s="44"/>
    </row>
    <row r="11" spans="1:14" x14ac:dyDescent="0.15">
      <c r="B11" s="9" t="s">
        <v>3</v>
      </c>
      <c r="C11" s="44">
        <v>39548</v>
      </c>
      <c r="D11" s="44">
        <v>39548</v>
      </c>
      <c r="E11" s="44">
        <v>39548</v>
      </c>
      <c r="F11" s="44">
        <v>39548</v>
      </c>
      <c r="G11" s="44">
        <v>39548</v>
      </c>
      <c r="H11" s="44">
        <v>39548</v>
      </c>
      <c r="I11" s="44">
        <v>39548</v>
      </c>
      <c r="J11" s="44">
        <v>39548</v>
      </c>
      <c r="K11" s="44">
        <v>39548</v>
      </c>
      <c r="L11" s="44">
        <v>39548</v>
      </c>
      <c r="M11" s="44">
        <v>39548</v>
      </c>
      <c r="N11" s="44">
        <v>39548</v>
      </c>
    </row>
    <row r="12" spans="1:14" x14ac:dyDescent="0.15">
      <c r="B12" s="9" t="s">
        <v>4</v>
      </c>
      <c r="C12" s="56">
        <f>C9/C11</f>
        <v>2.4426013957722262E-2</v>
      </c>
      <c r="D12" s="56">
        <f t="shared" ref="D12:N12" si="1">D9/D11</f>
        <v>2.6954586831192475E-2</v>
      </c>
      <c r="E12" s="56">
        <f t="shared" si="1"/>
        <v>2.7637301507029432E-2</v>
      </c>
      <c r="F12" s="56">
        <f t="shared" si="1"/>
        <v>2.8345301911601093E-2</v>
      </c>
      <c r="G12" s="56">
        <f t="shared" si="1"/>
        <v>2.9230302417315668E-2</v>
      </c>
      <c r="H12" s="56">
        <f t="shared" si="1"/>
        <v>3.0267017295438455E-2</v>
      </c>
      <c r="I12" s="56">
        <f t="shared" si="1"/>
        <v>2.9786588449479113E-2</v>
      </c>
      <c r="J12" s="56">
        <f t="shared" si="1"/>
        <v>2.9837159906948518E-2</v>
      </c>
      <c r="K12" s="56">
        <f t="shared" si="1"/>
        <v>2.9837159906948518E-2</v>
      </c>
      <c r="L12" s="56">
        <f t="shared" si="1"/>
        <v>0</v>
      </c>
      <c r="M12" s="56">
        <f t="shared" si="1"/>
        <v>0</v>
      </c>
      <c r="N12" s="56">
        <f t="shared" si="1"/>
        <v>0</v>
      </c>
    </row>
    <row r="13" spans="1:14" x14ac:dyDescent="0.15">
      <c r="B13" t="s">
        <v>53</v>
      </c>
      <c r="M13" s="44"/>
    </row>
    <row r="14" spans="1:14" s="15" customFormat="1" ht="13.5" customHeight="1" x14ac:dyDescent="0.15">
      <c r="B14" s="10" t="s">
        <v>26</v>
      </c>
      <c r="C14" s="53"/>
    </row>
    <row r="15" spans="1:14" x14ac:dyDescent="0.15">
      <c r="C15" s="54" t="s">
        <v>70</v>
      </c>
      <c r="D15" s="54" t="s">
        <v>73</v>
      </c>
      <c r="E15" s="54" t="s">
        <v>74</v>
      </c>
      <c r="F15" s="54" t="s">
        <v>75</v>
      </c>
      <c r="G15" s="54" t="s">
        <v>15</v>
      </c>
      <c r="H15" s="54" t="s">
        <v>16</v>
      </c>
      <c r="I15" s="54" t="s">
        <v>17</v>
      </c>
      <c r="J15" s="54" t="s">
        <v>18</v>
      </c>
      <c r="K15" s="54" t="s">
        <v>19</v>
      </c>
      <c r="L15" s="54" t="s">
        <v>20</v>
      </c>
      <c r="M15" s="54" t="s">
        <v>21</v>
      </c>
      <c r="N15" s="54" t="s">
        <v>22</v>
      </c>
    </row>
    <row r="16" spans="1:14" x14ac:dyDescent="0.15">
      <c r="A16" s="67" t="s">
        <v>31</v>
      </c>
      <c r="B16" s="11" t="s">
        <v>49</v>
      </c>
      <c r="C16" s="44">
        <v>6</v>
      </c>
      <c r="D16" s="57">
        <v>6</v>
      </c>
      <c r="E16" s="57">
        <v>6</v>
      </c>
      <c r="F16" s="44">
        <v>6</v>
      </c>
      <c r="G16" s="44">
        <v>6</v>
      </c>
      <c r="H16" s="44">
        <v>6</v>
      </c>
      <c r="I16" s="44">
        <v>6</v>
      </c>
      <c r="J16" s="44">
        <v>6</v>
      </c>
      <c r="K16" s="44">
        <v>6</v>
      </c>
      <c r="L16" s="44"/>
      <c r="M16" s="44"/>
      <c r="N16" s="44"/>
    </row>
    <row r="17" spans="1:14" x14ac:dyDescent="0.15">
      <c r="A17" s="67"/>
      <c r="B17" s="11" t="s">
        <v>48</v>
      </c>
      <c r="C17" s="44">
        <v>17</v>
      </c>
      <c r="D17" s="57">
        <v>19</v>
      </c>
      <c r="E17" s="57">
        <v>19</v>
      </c>
      <c r="F17" s="44">
        <v>22</v>
      </c>
      <c r="G17" s="44">
        <v>22</v>
      </c>
      <c r="H17" s="44">
        <v>20</v>
      </c>
      <c r="I17" s="44">
        <v>19</v>
      </c>
      <c r="J17" s="44">
        <v>19</v>
      </c>
      <c r="K17" s="44">
        <v>19</v>
      </c>
      <c r="L17" s="44"/>
      <c r="M17" s="44"/>
      <c r="N17" s="44"/>
    </row>
    <row r="18" spans="1:14" x14ac:dyDescent="0.15">
      <c r="A18" s="67"/>
      <c r="B18" s="11" t="s">
        <v>47</v>
      </c>
      <c r="C18" s="44">
        <f>C16+C17</f>
        <v>23</v>
      </c>
      <c r="D18" s="44">
        <f t="shared" ref="D18:N18" si="2">D16+D17</f>
        <v>25</v>
      </c>
      <c r="E18" s="44">
        <f t="shared" si="2"/>
        <v>25</v>
      </c>
      <c r="F18" s="44">
        <f t="shared" si="2"/>
        <v>28</v>
      </c>
      <c r="G18" s="44">
        <f t="shared" si="2"/>
        <v>28</v>
      </c>
      <c r="H18" s="44">
        <f t="shared" si="2"/>
        <v>26</v>
      </c>
      <c r="I18" s="44">
        <f t="shared" si="2"/>
        <v>25</v>
      </c>
      <c r="J18" s="44">
        <f t="shared" ref="J18" si="3">J16+J17</f>
        <v>25</v>
      </c>
      <c r="K18" s="44">
        <f t="shared" si="2"/>
        <v>25</v>
      </c>
      <c r="L18" s="44">
        <f t="shared" si="2"/>
        <v>0</v>
      </c>
      <c r="M18" s="44">
        <f t="shared" si="2"/>
        <v>0</v>
      </c>
      <c r="N18" s="44">
        <f t="shared" si="2"/>
        <v>0</v>
      </c>
    </row>
    <row r="20" spans="1:14" x14ac:dyDescent="0.15">
      <c r="B20" s="45"/>
      <c r="C20" s="45"/>
      <c r="D20" s="45"/>
      <c r="E20" s="69" t="s">
        <v>50</v>
      </c>
      <c r="F20" s="69"/>
      <c r="G20" s="69"/>
      <c r="H20" s="69"/>
      <c r="I20" s="69"/>
      <c r="J20" s="69"/>
      <c r="K20" s="45"/>
      <c r="L20" s="45"/>
      <c r="M20" s="45"/>
    </row>
    <row r="21" spans="1:14" x14ac:dyDescent="0.15">
      <c r="B21" s="45"/>
      <c r="C21" s="45"/>
      <c r="D21" s="45"/>
      <c r="E21" s="46"/>
      <c r="F21" s="46"/>
      <c r="G21" s="46"/>
      <c r="H21" s="46"/>
      <c r="I21" s="46"/>
      <c r="J21" s="46"/>
      <c r="K21" s="45"/>
      <c r="L21" s="45"/>
      <c r="M21" s="45"/>
    </row>
    <row r="24" spans="1:14" x14ac:dyDescent="0.15">
      <c r="D24" s="70" t="s">
        <v>54</v>
      </c>
      <c r="E24" s="71"/>
      <c r="F24" s="72"/>
    </row>
    <row r="25" spans="1:14" x14ac:dyDescent="0.15">
      <c r="D25" s="32"/>
      <c r="E25" s="32" t="s">
        <v>27</v>
      </c>
      <c r="F25" s="32" t="s">
        <v>28</v>
      </c>
    </row>
    <row r="26" spans="1:14" x14ac:dyDescent="0.15">
      <c r="D26" s="4" t="s">
        <v>103</v>
      </c>
      <c r="E26" s="36">
        <v>2</v>
      </c>
      <c r="F26" s="36">
        <v>2</v>
      </c>
    </row>
    <row r="27" spans="1:14" x14ac:dyDescent="0.15">
      <c r="D27" s="4" t="s">
        <v>102</v>
      </c>
      <c r="E27" s="36">
        <f>K3-J3</f>
        <v>0</v>
      </c>
      <c r="F27" s="36">
        <f>K9-J9</f>
        <v>0</v>
      </c>
    </row>
    <row r="31" spans="1:14" x14ac:dyDescent="0.15">
      <c r="B31" s="45"/>
      <c r="C31" s="45"/>
      <c r="D31" s="45"/>
      <c r="E31" s="69" t="s">
        <v>51</v>
      </c>
      <c r="F31" s="69"/>
      <c r="G31" s="69"/>
      <c r="H31" s="69"/>
      <c r="I31" s="69"/>
      <c r="J31" s="69"/>
      <c r="K31" s="45"/>
      <c r="L31" s="45"/>
      <c r="M31" s="45"/>
    </row>
    <row r="32" spans="1:14" x14ac:dyDescent="0.15">
      <c r="B32" s="45"/>
      <c r="C32" s="45"/>
      <c r="D32" s="45"/>
      <c r="E32" s="46"/>
      <c r="F32" s="46"/>
      <c r="G32" s="46"/>
      <c r="H32" s="46"/>
      <c r="I32" s="46"/>
      <c r="J32" s="46"/>
      <c r="K32" s="45"/>
      <c r="L32" s="45"/>
      <c r="M32" s="45"/>
    </row>
    <row r="62" spans="3:5" x14ac:dyDescent="0.15">
      <c r="C62" s="42" t="s">
        <v>39</v>
      </c>
      <c r="D62" s="43" t="s">
        <v>41</v>
      </c>
      <c r="E62" s="42" t="s">
        <v>40</v>
      </c>
    </row>
    <row r="63" spans="3:5" x14ac:dyDescent="0.15">
      <c r="C63" s="44">
        <v>1</v>
      </c>
      <c r="D63" s="41">
        <v>4.25</v>
      </c>
      <c r="E63" s="41">
        <v>21.9</v>
      </c>
    </row>
    <row r="64" spans="3:5" x14ac:dyDescent="0.15">
      <c r="C64" s="44">
        <v>2</v>
      </c>
      <c r="D64" s="41">
        <v>4.26</v>
      </c>
      <c r="E64" s="41">
        <v>21.9</v>
      </c>
    </row>
    <row r="65" spans="3:5" x14ac:dyDescent="0.15">
      <c r="C65" s="44">
        <v>3</v>
      </c>
      <c r="D65" s="41">
        <v>5.55</v>
      </c>
      <c r="E65" s="41">
        <v>21.93</v>
      </c>
    </row>
    <row r="66" spans="3:5" x14ac:dyDescent="0.15">
      <c r="C66" s="44">
        <v>4</v>
      </c>
      <c r="D66" s="41">
        <v>5.59</v>
      </c>
      <c r="E66" s="41">
        <v>21.95</v>
      </c>
    </row>
    <row r="67" spans="3:5" x14ac:dyDescent="0.15">
      <c r="C67" s="44">
        <v>5</v>
      </c>
      <c r="D67" s="41">
        <v>5.55</v>
      </c>
      <c r="E67" s="41">
        <v>21.97</v>
      </c>
    </row>
    <row r="68" spans="3:5" x14ac:dyDescent="0.15">
      <c r="C68" s="44">
        <v>6</v>
      </c>
      <c r="D68" s="41">
        <v>5.5</v>
      </c>
      <c r="E68" s="41">
        <v>21.98</v>
      </c>
    </row>
    <row r="69" spans="3:5" x14ac:dyDescent="0.15">
      <c r="C69" s="44">
        <v>7</v>
      </c>
      <c r="D69" s="41">
        <v>5.57</v>
      </c>
      <c r="E69" s="41">
        <v>22</v>
      </c>
    </row>
    <row r="70" spans="3:5" x14ac:dyDescent="0.15">
      <c r="C70" s="44">
        <v>8</v>
      </c>
      <c r="D70" s="41">
        <v>5.48</v>
      </c>
      <c r="E70" s="41">
        <v>22.02</v>
      </c>
    </row>
    <row r="71" spans="3:5" x14ac:dyDescent="0.15">
      <c r="C71" s="44">
        <v>9</v>
      </c>
      <c r="D71" s="41">
        <v>5.52</v>
      </c>
      <c r="E71" s="41">
        <v>22.03</v>
      </c>
    </row>
    <row r="72" spans="3:5" x14ac:dyDescent="0.15">
      <c r="C72" s="44">
        <v>10</v>
      </c>
      <c r="D72" s="41">
        <v>5.55</v>
      </c>
      <c r="E72" s="41">
        <v>22.05</v>
      </c>
    </row>
    <row r="73" spans="3:5" x14ac:dyDescent="0.15">
      <c r="C73" s="44">
        <v>11</v>
      </c>
      <c r="D73" s="41">
        <v>5.53</v>
      </c>
      <c r="E73" s="41">
        <v>22.07</v>
      </c>
    </row>
    <row r="74" spans="3:5" x14ac:dyDescent="0.15">
      <c r="C74" s="44">
        <v>12</v>
      </c>
      <c r="D74" s="41">
        <v>5.58</v>
      </c>
      <c r="E74" s="41">
        <v>22.08</v>
      </c>
    </row>
    <row r="75" spans="3:5" x14ac:dyDescent="0.15">
      <c r="C75" s="44">
        <v>13</v>
      </c>
      <c r="D75" s="41">
        <v>5.54</v>
      </c>
      <c r="E75" s="41">
        <v>22.11</v>
      </c>
    </row>
    <row r="76" spans="3:5" x14ac:dyDescent="0.15">
      <c r="C76" s="44">
        <v>14</v>
      </c>
      <c r="D76" s="41">
        <v>5.58</v>
      </c>
      <c r="E76" s="41">
        <v>22.13</v>
      </c>
    </row>
    <row r="77" spans="3:5" x14ac:dyDescent="0.15">
      <c r="C77" s="44">
        <v>15</v>
      </c>
      <c r="D77" s="41">
        <v>5.52</v>
      </c>
      <c r="E77" s="41">
        <v>22.13</v>
      </c>
    </row>
    <row r="78" spans="3:5" x14ac:dyDescent="0.15">
      <c r="C78" s="44">
        <v>16</v>
      </c>
      <c r="D78" s="41">
        <v>5.55</v>
      </c>
      <c r="E78" s="41">
        <v>22.15</v>
      </c>
    </row>
    <row r="79" spans="3:5" x14ac:dyDescent="0.15">
      <c r="C79" s="44">
        <v>17</v>
      </c>
      <c r="D79" s="41">
        <v>5.61</v>
      </c>
      <c r="E79" s="41">
        <v>22.17</v>
      </c>
    </row>
    <row r="80" spans="3:5" x14ac:dyDescent="0.15">
      <c r="C80" s="44">
        <v>18</v>
      </c>
      <c r="D80" s="41">
        <v>5.63</v>
      </c>
      <c r="E80" s="41">
        <v>22.19</v>
      </c>
    </row>
    <row r="81" spans="3:5" x14ac:dyDescent="0.15">
      <c r="C81" s="44">
        <v>19</v>
      </c>
      <c r="D81" s="41">
        <v>5.66</v>
      </c>
      <c r="E81" s="41">
        <v>22.21</v>
      </c>
    </row>
    <row r="82" spans="3:5" x14ac:dyDescent="0.15">
      <c r="C82" s="44">
        <v>20</v>
      </c>
      <c r="D82" s="41">
        <v>5.67</v>
      </c>
      <c r="E82" s="41">
        <v>22.22</v>
      </c>
    </row>
    <row r="83" spans="3:5" x14ac:dyDescent="0.15">
      <c r="C83" s="44">
        <v>21</v>
      </c>
      <c r="D83" s="41">
        <v>5.68</v>
      </c>
      <c r="E83" s="41">
        <v>22.24</v>
      </c>
    </row>
    <row r="84" spans="3:5" x14ac:dyDescent="0.15">
      <c r="C84" s="44">
        <v>22</v>
      </c>
      <c r="D84" s="41">
        <v>5.64</v>
      </c>
      <c r="E84" s="41">
        <v>22.25</v>
      </c>
    </row>
    <row r="85" spans="3:5" x14ac:dyDescent="0.15">
      <c r="C85" s="44">
        <v>23</v>
      </c>
      <c r="D85" s="41">
        <v>5.67</v>
      </c>
      <c r="E85" s="41">
        <v>22.26</v>
      </c>
    </row>
    <row r="86" spans="3:5" x14ac:dyDescent="0.15">
      <c r="C86" s="44">
        <v>24</v>
      </c>
      <c r="D86" s="41">
        <v>5.69</v>
      </c>
      <c r="E86" s="41">
        <v>22.27</v>
      </c>
    </row>
    <row r="87" spans="3:5" x14ac:dyDescent="0.15">
      <c r="C87" s="44">
        <v>25</v>
      </c>
      <c r="D87" s="41">
        <v>5.72</v>
      </c>
      <c r="E87" s="41">
        <v>22.29</v>
      </c>
    </row>
    <row r="88" spans="3:5" x14ac:dyDescent="0.15">
      <c r="C88" s="44">
        <v>26</v>
      </c>
      <c r="D88" s="41">
        <v>5.76</v>
      </c>
      <c r="E88" s="41">
        <v>22.31</v>
      </c>
    </row>
    <row r="89" spans="3:5" x14ac:dyDescent="0.15">
      <c r="C89" s="44">
        <v>27</v>
      </c>
      <c r="D89" s="41">
        <v>5.77</v>
      </c>
      <c r="E89" s="41">
        <v>22.33</v>
      </c>
    </row>
    <row r="90" spans="3:5" x14ac:dyDescent="0.15">
      <c r="C90" s="44">
        <v>28</v>
      </c>
      <c r="D90" s="41">
        <v>5.78</v>
      </c>
      <c r="E90" s="41">
        <v>22.34</v>
      </c>
    </row>
    <row r="91" spans="3:5" x14ac:dyDescent="0.15">
      <c r="C91" s="44">
        <v>29</v>
      </c>
      <c r="D91" s="41">
        <v>5.75</v>
      </c>
      <c r="E91" s="41">
        <v>22.36</v>
      </c>
    </row>
    <row r="92" spans="3:5" x14ac:dyDescent="0.15">
      <c r="C92" s="44">
        <v>30</v>
      </c>
      <c r="D92" s="41">
        <v>5.78</v>
      </c>
      <c r="E92" s="41">
        <v>22.38</v>
      </c>
    </row>
    <row r="93" spans="3:5" x14ac:dyDescent="0.15">
      <c r="C93" s="44">
        <v>31</v>
      </c>
      <c r="D93" s="41"/>
      <c r="E93" s="41"/>
    </row>
    <row r="94" spans="3:5" x14ac:dyDescent="0.15">
      <c r="D94">
        <f t="shared" ref="D94:E94" si="4">AVERAGE(D63:D93)</f>
        <v>5.5309999999999997</v>
      </c>
      <c r="E94">
        <f t="shared" si="4"/>
        <v>22.140666666666664</v>
      </c>
    </row>
  </sheetData>
  <mergeCells count="4">
    <mergeCell ref="A16:A18"/>
    <mergeCell ref="D24:F24"/>
    <mergeCell ref="E20:J20"/>
    <mergeCell ref="E31:J31"/>
  </mergeCells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8" workbookViewId="0">
      <selection activeCell="D44" sqref="D44"/>
    </sheetView>
  </sheetViews>
  <sheetFormatPr defaultColWidth="11" defaultRowHeight="12" customHeight="1" x14ac:dyDescent="0.15"/>
  <cols>
    <col min="1" max="1" width="11.5" bestFit="1" customWidth="1"/>
    <col min="2" max="2" width="14.5" bestFit="1" customWidth="1"/>
    <col min="3" max="3" width="13.875" customWidth="1"/>
  </cols>
  <sheetData>
    <row r="1" spans="1:10" ht="12" customHeight="1" x14ac:dyDescent="0.15">
      <c r="A1" s="8" t="s">
        <v>25</v>
      </c>
      <c r="B1" s="50" t="s">
        <v>71</v>
      </c>
      <c r="C1" s="50" t="s">
        <v>73</v>
      </c>
      <c r="D1" s="50" t="s">
        <v>80</v>
      </c>
      <c r="E1" s="50" t="s">
        <v>81</v>
      </c>
      <c r="F1" s="50" t="s">
        <v>86</v>
      </c>
      <c r="G1" s="50" t="s">
        <v>87</v>
      </c>
      <c r="H1" s="50" t="s">
        <v>89</v>
      </c>
      <c r="I1" s="50" t="s">
        <v>91</v>
      </c>
      <c r="J1" s="59" t="s">
        <v>102</v>
      </c>
    </row>
    <row r="2" spans="1:10" ht="12" customHeight="1" x14ac:dyDescent="0.15">
      <c r="A2" s="9" t="s">
        <v>1</v>
      </c>
      <c r="B2" s="30">
        <v>58.4</v>
      </c>
      <c r="C2" s="30">
        <v>58.4</v>
      </c>
      <c r="D2" s="30">
        <v>58.4</v>
      </c>
      <c r="E2" s="30">
        <v>58.4</v>
      </c>
      <c r="F2" s="30">
        <v>58.4</v>
      </c>
      <c r="G2" s="30">
        <v>58.4</v>
      </c>
      <c r="H2" s="30">
        <v>58.4</v>
      </c>
      <c r="I2" s="30">
        <v>58.4</v>
      </c>
      <c r="J2" s="30">
        <v>58.4</v>
      </c>
    </row>
    <row r="3" spans="1:10" ht="12" customHeight="1" x14ac:dyDescent="0.15">
      <c r="A3" s="9" t="s">
        <v>2</v>
      </c>
      <c r="B3" s="30">
        <v>181.5</v>
      </c>
      <c r="C3" s="30">
        <v>181.5</v>
      </c>
      <c r="D3" s="30">
        <v>181.5</v>
      </c>
      <c r="E3" s="30">
        <v>181.5</v>
      </c>
      <c r="F3" s="30">
        <v>181.5</v>
      </c>
      <c r="G3" s="30">
        <v>181.5</v>
      </c>
      <c r="H3" s="30">
        <v>181.5</v>
      </c>
      <c r="I3" s="30">
        <v>181.5</v>
      </c>
      <c r="J3" s="30">
        <v>181.5</v>
      </c>
    </row>
    <row r="4" spans="1:10" ht="12" customHeight="1" x14ac:dyDescent="0.15">
      <c r="A4" s="9" t="s">
        <v>3</v>
      </c>
      <c r="B4" s="30">
        <v>239.9</v>
      </c>
      <c r="C4" s="30">
        <v>239.9</v>
      </c>
      <c r="D4" s="30">
        <v>239.9</v>
      </c>
      <c r="E4" s="30">
        <v>239.9</v>
      </c>
      <c r="F4" s="30">
        <v>239.9</v>
      </c>
      <c r="G4" s="30">
        <v>239.9</v>
      </c>
      <c r="H4" s="30">
        <v>239.9</v>
      </c>
      <c r="I4" s="30">
        <v>239.9</v>
      </c>
      <c r="J4" s="30">
        <v>239.9</v>
      </c>
    </row>
    <row r="5" spans="1:10" ht="12" customHeight="1" x14ac:dyDescent="0.15">
      <c r="A5" s="9" t="s">
        <v>4</v>
      </c>
      <c r="B5" s="31">
        <v>0.24340000000000001</v>
      </c>
      <c r="C5" s="31">
        <v>0.24340000000000001</v>
      </c>
      <c r="D5" s="31">
        <v>0.24340000000000001</v>
      </c>
      <c r="E5" s="31">
        <v>0.24340000000000001</v>
      </c>
      <c r="F5" s="31">
        <v>0.24340000000000001</v>
      </c>
      <c r="G5" s="31">
        <v>0.24340000000000001</v>
      </c>
      <c r="H5" s="31">
        <v>0.24340000000000001</v>
      </c>
      <c r="I5" s="31">
        <v>0.24340000000000001</v>
      </c>
      <c r="J5" s="31">
        <v>0.24340000000000001</v>
      </c>
    </row>
    <row r="32" spans="1:3" ht="12" customHeight="1" x14ac:dyDescent="0.15">
      <c r="A32" s="42" t="s">
        <v>39</v>
      </c>
      <c r="B32" s="43" t="s">
        <v>44</v>
      </c>
      <c r="C32" s="42" t="s">
        <v>45</v>
      </c>
    </row>
    <row r="33" spans="1:3" ht="12" customHeight="1" x14ac:dyDescent="0.15">
      <c r="A33" s="44">
        <v>1</v>
      </c>
      <c r="B33" s="41">
        <v>2.11</v>
      </c>
      <c r="C33" s="41">
        <v>47.57</v>
      </c>
    </row>
    <row r="34" spans="1:3" ht="12" customHeight="1" x14ac:dyDescent="0.15">
      <c r="A34" s="44">
        <v>2</v>
      </c>
      <c r="B34" s="41">
        <v>2.12</v>
      </c>
      <c r="C34" s="41">
        <v>47.57</v>
      </c>
    </row>
    <row r="35" spans="1:3" ht="12" customHeight="1" x14ac:dyDescent="0.15">
      <c r="A35" s="44">
        <v>3</v>
      </c>
      <c r="B35" s="41">
        <v>2.11</v>
      </c>
      <c r="C35" s="41">
        <v>47.57</v>
      </c>
    </row>
    <row r="36" spans="1:3" ht="12" customHeight="1" x14ac:dyDescent="0.15">
      <c r="A36" s="44">
        <v>4</v>
      </c>
      <c r="B36" s="41">
        <v>2.1</v>
      </c>
      <c r="C36" s="41">
        <v>47.42</v>
      </c>
    </row>
    <row r="37" spans="1:3" ht="12" customHeight="1" x14ac:dyDescent="0.15">
      <c r="A37" s="44">
        <v>5</v>
      </c>
      <c r="B37" s="41">
        <v>2.08</v>
      </c>
      <c r="C37" s="41">
        <v>47.55</v>
      </c>
    </row>
    <row r="38" spans="1:3" ht="12" customHeight="1" x14ac:dyDescent="0.15">
      <c r="A38" s="44">
        <v>6</v>
      </c>
      <c r="B38" s="41">
        <v>2.0699999999999998</v>
      </c>
      <c r="C38" s="41">
        <v>47.59</v>
      </c>
    </row>
    <row r="39" spans="1:3" ht="12" customHeight="1" x14ac:dyDescent="0.15">
      <c r="A39" s="44">
        <v>7</v>
      </c>
      <c r="B39" s="41">
        <v>2.08</v>
      </c>
      <c r="C39" s="41">
        <v>47.56</v>
      </c>
    </row>
    <row r="40" spans="1:3" ht="12" customHeight="1" x14ac:dyDescent="0.15">
      <c r="A40" s="44">
        <v>8</v>
      </c>
      <c r="B40" s="41">
        <v>2.0699999999999998</v>
      </c>
      <c r="C40" s="41">
        <v>47.59</v>
      </c>
    </row>
    <row r="41" spans="1:3" ht="12" customHeight="1" x14ac:dyDescent="0.15">
      <c r="A41" s="44">
        <v>9</v>
      </c>
      <c r="B41" s="41">
        <v>2.0699999999999998</v>
      </c>
      <c r="C41" s="41">
        <v>47.57</v>
      </c>
    </row>
    <row r="42" spans="1:3" ht="12" customHeight="1" x14ac:dyDescent="0.15">
      <c r="A42" s="44">
        <v>10</v>
      </c>
      <c r="B42" s="41">
        <v>2.06</v>
      </c>
      <c r="C42" s="41">
        <v>47.56</v>
      </c>
    </row>
    <row r="43" spans="1:3" ht="12" customHeight="1" x14ac:dyDescent="0.15">
      <c r="A43" s="44">
        <v>11</v>
      </c>
      <c r="B43" s="41">
        <v>2.0499999999999998</v>
      </c>
      <c r="C43" s="41">
        <v>47.59</v>
      </c>
    </row>
    <row r="44" spans="1:3" ht="12" customHeight="1" x14ac:dyDescent="0.15">
      <c r="A44" s="44">
        <v>12</v>
      </c>
      <c r="B44" s="41">
        <v>2.06</v>
      </c>
      <c r="C44" s="41">
        <v>47.56</v>
      </c>
    </row>
    <row r="45" spans="1:3" ht="12" customHeight="1" x14ac:dyDescent="0.15">
      <c r="A45" s="44">
        <v>13</v>
      </c>
      <c r="B45" s="41">
        <v>2.06</v>
      </c>
      <c r="C45" s="41">
        <v>47.56</v>
      </c>
    </row>
    <row r="46" spans="1:3" ht="12" customHeight="1" x14ac:dyDescent="0.15">
      <c r="A46" s="44">
        <v>14</v>
      </c>
      <c r="B46" s="41">
        <v>2.06</v>
      </c>
      <c r="C46" s="41">
        <v>47.54</v>
      </c>
    </row>
    <row r="47" spans="1:3" ht="12" customHeight="1" x14ac:dyDescent="0.15">
      <c r="A47" s="44">
        <v>15</v>
      </c>
      <c r="B47" s="41">
        <v>2.06</v>
      </c>
      <c r="C47" s="41">
        <v>47.57</v>
      </c>
    </row>
    <row r="48" spans="1:3" ht="12" customHeight="1" x14ac:dyDescent="0.15">
      <c r="A48" s="44">
        <v>16</v>
      </c>
      <c r="B48" s="41">
        <v>2.06</v>
      </c>
      <c r="C48" s="41">
        <v>47.53</v>
      </c>
    </row>
    <row r="49" spans="1:3" ht="12" customHeight="1" x14ac:dyDescent="0.15">
      <c r="A49" s="44">
        <v>17</v>
      </c>
      <c r="B49" s="41">
        <v>2.0699999999999998</v>
      </c>
      <c r="C49" s="41">
        <v>47.59</v>
      </c>
    </row>
    <row r="50" spans="1:3" ht="12" customHeight="1" x14ac:dyDescent="0.15">
      <c r="A50" s="44">
        <v>18</v>
      </c>
      <c r="B50" s="41">
        <v>2.0699999999999998</v>
      </c>
      <c r="C50" s="41">
        <v>47.58</v>
      </c>
    </row>
    <row r="51" spans="1:3" ht="12" customHeight="1" x14ac:dyDescent="0.15">
      <c r="A51" s="44">
        <v>19</v>
      </c>
      <c r="B51" s="41">
        <v>2.0699999999999998</v>
      </c>
      <c r="C51" s="41">
        <v>47.6</v>
      </c>
    </row>
    <row r="52" spans="1:3" ht="12" customHeight="1" x14ac:dyDescent="0.15">
      <c r="A52" s="44">
        <v>20</v>
      </c>
      <c r="B52" s="41">
        <v>2.0499999999999998</v>
      </c>
      <c r="C52" s="41">
        <v>47.63</v>
      </c>
    </row>
    <row r="53" spans="1:3" ht="12" customHeight="1" x14ac:dyDescent="0.15">
      <c r="A53" s="44">
        <v>21</v>
      </c>
      <c r="B53" s="41">
        <v>2.0499999999999998</v>
      </c>
      <c r="C53" s="41">
        <v>47.6</v>
      </c>
    </row>
    <row r="54" spans="1:3" ht="12" customHeight="1" x14ac:dyDescent="0.15">
      <c r="A54" s="44">
        <v>22</v>
      </c>
      <c r="B54" s="41">
        <v>2.0299999999999998</v>
      </c>
      <c r="C54" s="41">
        <v>47.62</v>
      </c>
    </row>
    <row r="55" spans="1:3" ht="12" customHeight="1" x14ac:dyDescent="0.15">
      <c r="A55" s="44">
        <v>23</v>
      </c>
      <c r="B55" s="41">
        <v>2.04</v>
      </c>
      <c r="C55" s="41">
        <v>47.59</v>
      </c>
    </row>
    <row r="56" spans="1:3" ht="12" customHeight="1" x14ac:dyDescent="0.15">
      <c r="A56" s="44">
        <v>24</v>
      </c>
      <c r="B56" s="41">
        <v>2.0299999999999998</v>
      </c>
      <c r="C56" s="41">
        <v>47.48</v>
      </c>
    </row>
    <row r="57" spans="1:3" ht="12" customHeight="1" x14ac:dyDescent="0.15">
      <c r="A57" s="44">
        <v>25</v>
      </c>
      <c r="B57" s="41">
        <v>2.04</v>
      </c>
      <c r="C57" s="41">
        <v>47.65</v>
      </c>
    </row>
    <row r="58" spans="1:3" ht="12" customHeight="1" x14ac:dyDescent="0.15">
      <c r="A58" s="44">
        <v>26</v>
      </c>
      <c r="B58" s="41">
        <v>2.02</v>
      </c>
      <c r="C58" s="41">
        <v>47.63</v>
      </c>
    </row>
    <row r="59" spans="1:3" ht="12" customHeight="1" x14ac:dyDescent="0.15">
      <c r="A59" s="44">
        <v>27</v>
      </c>
      <c r="B59" s="41">
        <v>2.0299999999999998</v>
      </c>
      <c r="C59" s="41">
        <v>47.66</v>
      </c>
    </row>
    <row r="60" spans="1:3" ht="12" customHeight="1" x14ac:dyDescent="0.15">
      <c r="A60" s="44">
        <v>28</v>
      </c>
      <c r="B60" s="41">
        <v>2.02</v>
      </c>
      <c r="C60" s="41">
        <v>47.54</v>
      </c>
    </row>
    <row r="61" spans="1:3" ht="12" customHeight="1" x14ac:dyDescent="0.15">
      <c r="A61" s="44">
        <v>29</v>
      </c>
      <c r="B61" s="41">
        <v>2.0099999999999998</v>
      </c>
      <c r="C61" s="41">
        <v>47.56</v>
      </c>
    </row>
    <row r="62" spans="1:3" ht="12" customHeight="1" x14ac:dyDescent="0.15">
      <c r="A62" s="44">
        <v>30</v>
      </c>
      <c r="B62" s="41">
        <v>1.98</v>
      </c>
      <c r="C62" s="41">
        <v>47.63</v>
      </c>
    </row>
    <row r="63" spans="1:3" ht="12" customHeight="1" x14ac:dyDescent="0.15">
      <c r="A63" s="44">
        <v>31</v>
      </c>
      <c r="B63" s="41"/>
      <c r="C63" s="41"/>
    </row>
    <row r="64" spans="1:3" ht="12" customHeight="1" x14ac:dyDescent="0.15">
      <c r="B64">
        <f t="shared" ref="B64:C64" si="0">AVERAGE(B33:B63)</f>
        <v>2.0576666666666665</v>
      </c>
      <c r="C64">
        <f t="shared" si="0"/>
        <v>47.57533333333334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topLeftCell="A43" workbookViewId="0">
      <selection activeCell="C61" sqref="C61"/>
    </sheetView>
  </sheetViews>
  <sheetFormatPr defaultColWidth="11" defaultRowHeight="14.25" x14ac:dyDescent="0.15"/>
  <cols>
    <col min="1" max="1" width="19" customWidth="1"/>
    <col min="2" max="2" width="16" customWidth="1"/>
    <col min="3" max="3" width="16.25" customWidth="1"/>
    <col min="7" max="7" width="16.125" customWidth="1"/>
    <col min="13" max="13" width="18" customWidth="1"/>
  </cols>
  <sheetData>
    <row r="3" spans="1:5" ht="15" thickBot="1" x14ac:dyDescent="0.2">
      <c r="A3" t="s">
        <v>103</v>
      </c>
    </row>
    <row r="4" spans="1:5" ht="18" customHeight="1" thickBot="1" x14ac:dyDescent="0.2">
      <c r="A4" s="25" t="s">
        <v>0</v>
      </c>
      <c r="B4" s="26" t="s">
        <v>1</v>
      </c>
      <c r="C4" s="26" t="s">
        <v>2</v>
      </c>
      <c r="D4" s="26" t="s">
        <v>3</v>
      </c>
      <c r="E4" s="26" t="s">
        <v>4</v>
      </c>
    </row>
    <row r="5" spans="1:5" ht="15" thickBot="1" x14ac:dyDescent="0.2">
      <c r="A5" s="27" t="s">
        <v>35</v>
      </c>
      <c r="B5" s="28">
        <v>11</v>
      </c>
      <c r="C5" s="28">
        <v>250</v>
      </c>
      <c r="D5" s="28">
        <v>254</v>
      </c>
      <c r="E5" s="29">
        <v>4.4299999999999999E-2</v>
      </c>
    </row>
    <row r="6" spans="1:5" ht="15" thickBot="1" x14ac:dyDescent="0.2">
      <c r="A6" s="27" t="s">
        <v>12</v>
      </c>
      <c r="B6" s="28">
        <v>2</v>
      </c>
      <c r="C6" s="28">
        <v>252</v>
      </c>
      <c r="D6" s="28">
        <v>254</v>
      </c>
      <c r="E6" s="29">
        <v>7.7999999999999996E-3</v>
      </c>
    </row>
    <row r="7" spans="1:5" ht="15" thickBot="1" x14ac:dyDescent="0.2">
      <c r="A7" s="27" t="s">
        <v>11</v>
      </c>
      <c r="B7" s="28">
        <v>13</v>
      </c>
      <c r="C7" s="28">
        <v>247</v>
      </c>
      <c r="D7" s="28">
        <v>254</v>
      </c>
      <c r="E7" s="29">
        <v>5.1200000000000002E-2</v>
      </c>
    </row>
    <row r="8" spans="1:5" ht="15" thickBot="1" x14ac:dyDescent="0.2">
      <c r="A8" s="27"/>
      <c r="B8" s="28"/>
      <c r="C8" s="28"/>
      <c r="D8" s="28"/>
      <c r="E8" s="29"/>
    </row>
    <row r="9" spans="1:5" ht="15" thickBot="1" x14ac:dyDescent="0.2">
      <c r="A9" s="27"/>
      <c r="B9" s="28"/>
      <c r="C9" s="28"/>
      <c r="D9" s="28"/>
      <c r="E9" s="29"/>
    </row>
    <row r="10" spans="1:5" ht="15" thickBot="1" x14ac:dyDescent="0.2">
      <c r="A10" s="27"/>
      <c r="B10" s="28"/>
      <c r="C10" s="28"/>
      <c r="D10" s="28"/>
      <c r="E10" s="29"/>
    </row>
    <row r="11" spans="1:5" ht="15" thickBot="1" x14ac:dyDescent="0.2">
      <c r="A11" s="27"/>
      <c r="B11" s="28"/>
      <c r="C11" s="28"/>
      <c r="D11" s="28"/>
      <c r="E11" s="29"/>
    </row>
    <row r="13" spans="1:5" ht="15" thickBot="1" x14ac:dyDescent="0.2">
      <c r="A13" t="s">
        <v>102</v>
      </c>
    </row>
    <row r="14" spans="1:5" ht="29.25" thickBot="1" x14ac:dyDescent="0.2">
      <c r="A14" s="25" t="s">
        <v>0</v>
      </c>
      <c r="B14" s="26" t="s">
        <v>1</v>
      </c>
      <c r="C14" s="26" t="s">
        <v>2</v>
      </c>
      <c r="D14" s="26" t="s">
        <v>3</v>
      </c>
      <c r="E14" s="26" t="s">
        <v>4</v>
      </c>
    </row>
    <row r="15" spans="1:5" ht="15" thickBot="1" x14ac:dyDescent="0.2">
      <c r="A15" s="27" t="s">
        <v>35</v>
      </c>
      <c r="B15" s="28">
        <v>11</v>
      </c>
      <c r="C15" s="28">
        <v>250</v>
      </c>
      <c r="D15" s="28">
        <v>254</v>
      </c>
      <c r="E15" s="29">
        <v>4.4299999999999999E-2</v>
      </c>
    </row>
    <row r="16" spans="1:5" ht="15" thickBot="1" x14ac:dyDescent="0.2">
      <c r="A16" s="27" t="s">
        <v>12</v>
      </c>
      <c r="B16" s="28">
        <v>2</v>
      </c>
      <c r="C16" s="28">
        <v>252</v>
      </c>
      <c r="D16" s="28">
        <v>254</v>
      </c>
      <c r="E16" s="29">
        <v>7.7999999999999996E-3</v>
      </c>
    </row>
    <row r="17" spans="1:5" ht="15" thickBot="1" x14ac:dyDescent="0.2">
      <c r="A17" s="27" t="s">
        <v>11</v>
      </c>
      <c r="B17" s="28">
        <v>13</v>
      </c>
      <c r="C17" s="28">
        <v>247</v>
      </c>
      <c r="D17" s="28">
        <v>254</v>
      </c>
      <c r="E17" s="29">
        <v>5.1200000000000002E-2</v>
      </c>
    </row>
    <row r="18" spans="1:5" ht="15" thickBot="1" x14ac:dyDescent="0.2">
      <c r="A18" s="27"/>
      <c r="B18" s="28"/>
      <c r="C18" s="28"/>
      <c r="D18" s="28"/>
      <c r="E18" s="29"/>
    </row>
    <row r="19" spans="1:5" ht="15" thickBot="1" x14ac:dyDescent="0.2">
      <c r="A19" s="27"/>
      <c r="B19" s="28"/>
      <c r="C19" s="28"/>
      <c r="D19" s="28"/>
      <c r="E19" s="29"/>
    </row>
    <row r="20" spans="1:5" ht="15" thickBot="1" x14ac:dyDescent="0.2">
      <c r="A20" s="27"/>
      <c r="B20" s="28"/>
      <c r="C20" s="28"/>
      <c r="D20" s="28"/>
      <c r="E20" s="29"/>
    </row>
    <row r="21" spans="1:5" ht="15" thickBot="1" x14ac:dyDescent="0.2">
      <c r="A21" s="27"/>
      <c r="B21" s="28"/>
      <c r="C21" s="28"/>
      <c r="D21" s="28"/>
      <c r="E21" s="29"/>
    </row>
    <row r="27" spans="1:5" x14ac:dyDescent="0.15">
      <c r="A27" s="42" t="s">
        <v>39</v>
      </c>
      <c r="B27" s="43" t="s">
        <v>44</v>
      </c>
      <c r="C27" s="42" t="s">
        <v>45</v>
      </c>
    </row>
    <row r="28" spans="1:5" x14ac:dyDescent="0.15">
      <c r="A28" s="44">
        <v>1</v>
      </c>
      <c r="B28" s="41">
        <v>4.1900000000000004</v>
      </c>
      <c r="C28" s="41">
        <v>37.44</v>
      </c>
    </row>
    <row r="29" spans="1:5" x14ac:dyDescent="0.15">
      <c r="A29" s="44">
        <v>2</v>
      </c>
      <c r="B29" s="41">
        <v>4.2</v>
      </c>
      <c r="C29" s="41">
        <v>37.64</v>
      </c>
    </row>
    <row r="30" spans="1:5" x14ac:dyDescent="0.15">
      <c r="A30" s="44">
        <v>3</v>
      </c>
      <c r="B30" s="41">
        <v>4.2</v>
      </c>
      <c r="C30" s="41">
        <v>37.880000000000003</v>
      </c>
    </row>
    <row r="31" spans="1:5" x14ac:dyDescent="0.15">
      <c r="A31" s="44">
        <v>4</v>
      </c>
      <c r="B31" s="41">
        <v>4.1900000000000004</v>
      </c>
      <c r="C31" s="41">
        <v>38.090000000000003</v>
      </c>
    </row>
    <row r="32" spans="1:5" x14ac:dyDescent="0.15">
      <c r="A32" s="44">
        <v>5</v>
      </c>
      <c r="B32" s="41">
        <v>4.2</v>
      </c>
      <c r="C32" s="41">
        <v>38.31</v>
      </c>
    </row>
    <row r="33" spans="1:3" x14ac:dyDescent="0.15">
      <c r="A33" s="44">
        <v>6</v>
      </c>
      <c r="B33" s="41">
        <v>4.2</v>
      </c>
      <c r="C33" s="41">
        <v>38.44</v>
      </c>
    </row>
    <row r="34" spans="1:3" x14ac:dyDescent="0.15">
      <c r="A34" s="44">
        <v>7</v>
      </c>
      <c r="B34" s="41">
        <v>4.2</v>
      </c>
      <c r="C34" s="41">
        <v>38.590000000000003</v>
      </c>
    </row>
    <row r="35" spans="1:3" x14ac:dyDescent="0.15">
      <c r="A35" s="44">
        <v>8</v>
      </c>
      <c r="B35" s="41">
        <v>4.21</v>
      </c>
      <c r="C35" s="41">
        <v>38.85</v>
      </c>
    </row>
    <row r="36" spans="1:3" x14ac:dyDescent="0.15">
      <c r="A36" s="44">
        <v>9</v>
      </c>
      <c r="B36" s="41">
        <v>4.1900000000000004</v>
      </c>
      <c r="C36" s="41">
        <v>39.06</v>
      </c>
    </row>
    <row r="37" spans="1:3" x14ac:dyDescent="0.15">
      <c r="A37" s="44">
        <v>10</v>
      </c>
      <c r="B37" s="41">
        <v>4.1900000000000004</v>
      </c>
      <c r="C37" s="41">
        <v>39.270000000000003</v>
      </c>
    </row>
    <row r="38" spans="1:3" x14ac:dyDescent="0.15">
      <c r="A38" s="44">
        <v>11</v>
      </c>
      <c r="B38" s="41">
        <v>4.2</v>
      </c>
      <c r="C38" s="41">
        <v>39.4</v>
      </c>
    </row>
    <row r="39" spans="1:3" x14ac:dyDescent="0.15">
      <c r="A39" s="44">
        <v>12</v>
      </c>
      <c r="B39" s="41">
        <v>4.2</v>
      </c>
      <c r="C39" s="41">
        <v>39.65</v>
      </c>
    </row>
    <row r="40" spans="1:3" x14ac:dyDescent="0.15">
      <c r="A40" s="44">
        <v>13</v>
      </c>
      <c r="B40" s="41">
        <v>4.2</v>
      </c>
      <c r="C40" s="41">
        <v>39.82</v>
      </c>
    </row>
    <row r="41" spans="1:3" x14ac:dyDescent="0.15">
      <c r="A41" s="44">
        <v>14</v>
      </c>
      <c r="B41" s="41">
        <v>4.1900000000000004</v>
      </c>
      <c r="C41" s="41">
        <v>40.03</v>
      </c>
    </row>
    <row r="42" spans="1:3" x14ac:dyDescent="0.15">
      <c r="A42" s="44">
        <v>15</v>
      </c>
      <c r="B42" s="41">
        <v>4.1900000000000004</v>
      </c>
      <c r="C42" s="41">
        <v>40.299999999999997</v>
      </c>
    </row>
    <row r="43" spans="1:3" x14ac:dyDescent="0.15">
      <c r="A43" s="44">
        <v>16</v>
      </c>
      <c r="B43" s="41">
        <v>4.2</v>
      </c>
      <c r="C43" s="41">
        <v>40.42</v>
      </c>
    </row>
    <row r="44" spans="1:3" x14ac:dyDescent="0.15">
      <c r="A44" s="44">
        <v>17</v>
      </c>
      <c r="B44" s="41">
        <v>4.2</v>
      </c>
      <c r="C44" s="41">
        <v>40.65</v>
      </c>
    </row>
    <row r="45" spans="1:3" x14ac:dyDescent="0.15">
      <c r="A45" s="44">
        <v>18</v>
      </c>
      <c r="B45" s="41">
        <v>4.2</v>
      </c>
      <c r="C45" s="41">
        <v>40.840000000000003</v>
      </c>
    </row>
    <row r="46" spans="1:3" x14ac:dyDescent="0.15">
      <c r="A46" s="44">
        <v>19</v>
      </c>
      <c r="B46" s="41">
        <v>4.2</v>
      </c>
      <c r="C46" s="41">
        <v>41.05</v>
      </c>
    </row>
    <row r="47" spans="1:3" x14ac:dyDescent="0.15">
      <c r="A47" s="44">
        <v>20</v>
      </c>
      <c r="B47" s="41">
        <v>4.1900000000000004</v>
      </c>
      <c r="C47" s="41">
        <v>41.27</v>
      </c>
    </row>
    <row r="48" spans="1:3" x14ac:dyDescent="0.15">
      <c r="A48" s="44">
        <v>21</v>
      </c>
      <c r="B48" s="41">
        <v>4.2</v>
      </c>
      <c r="C48" s="41">
        <v>41.43</v>
      </c>
    </row>
    <row r="49" spans="1:3" x14ac:dyDescent="0.15">
      <c r="A49" s="44">
        <v>22</v>
      </c>
      <c r="B49" s="41">
        <v>4.2</v>
      </c>
      <c r="C49" s="41">
        <v>41.62</v>
      </c>
    </row>
    <row r="50" spans="1:3" x14ac:dyDescent="0.15">
      <c r="A50" s="44">
        <v>23</v>
      </c>
      <c r="B50" s="41">
        <v>4.2</v>
      </c>
      <c r="C50" s="41">
        <v>41.73</v>
      </c>
    </row>
    <row r="51" spans="1:3" x14ac:dyDescent="0.15">
      <c r="A51" s="44">
        <v>24</v>
      </c>
      <c r="B51" s="41">
        <v>4.2</v>
      </c>
      <c r="C51" s="41">
        <v>41.95</v>
      </c>
    </row>
    <row r="52" spans="1:3" x14ac:dyDescent="0.15">
      <c r="A52" s="44">
        <v>25</v>
      </c>
      <c r="B52" s="41">
        <v>4.2</v>
      </c>
      <c r="C52" s="41">
        <v>42.03</v>
      </c>
    </row>
    <row r="53" spans="1:3" x14ac:dyDescent="0.15">
      <c r="A53" s="44">
        <v>26</v>
      </c>
      <c r="B53" s="41">
        <v>4.2</v>
      </c>
      <c r="C53" s="41">
        <v>42.2</v>
      </c>
    </row>
    <row r="54" spans="1:3" x14ac:dyDescent="0.15">
      <c r="A54" s="44">
        <v>27</v>
      </c>
      <c r="B54" s="41">
        <v>4.2</v>
      </c>
      <c r="C54" s="41">
        <v>42.31</v>
      </c>
    </row>
    <row r="55" spans="1:3" x14ac:dyDescent="0.15">
      <c r="A55" s="44">
        <v>28</v>
      </c>
      <c r="B55" s="41">
        <v>4.2</v>
      </c>
      <c r="C55" s="41">
        <v>42.49</v>
      </c>
    </row>
    <row r="56" spans="1:3" x14ac:dyDescent="0.15">
      <c r="A56" s="44">
        <v>29</v>
      </c>
      <c r="B56" s="41">
        <v>4.21</v>
      </c>
      <c r="C56" s="41">
        <v>42.66</v>
      </c>
    </row>
    <row r="57" spans="1:3" x14ac:dyDescent="0.15">
      <c r="A57" s="44">
        <v>30</v>
      </c>
      <c r="B57" s="41">
        <v>4.21</v>
      </c>
      <c r="C57" s="41">
        <v>42.81</v>
      </c>
    </row>
    <row r="58" spans="1:3" x14ac:dyDescent="0.15">
      <c r="A58" s="44">
        <v>31</v>
      </c>
      <c r="B58" s="41"/>
      <c r="C58" s="41"/>
    </row>
    <row r="59" spans="1:3" x14ac:dyDescent="0.15">
      <c r="B59">
        <f t="shared" ref="B59:C59" si="0">AVERAGE(B28:B58)</f>
        <v>4.198666666666667</v>
      </c>
      <c r="C59">
        <f t="shared" si="0"/>
        <v>40.274333333333324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workbookViewId="0">
      <selection activeCell="B11" sqref="B11:C40"/>
    </sheetView>
  </sheetViews>
  <sheetFormatPr defaultColWidth="14.125" defaultRowHeight="13.5" customHeight="1" x14ac:dyDescent="0.15"/>
  <cols>
    <col min="1" max="11" width="12.5" customWidth="1"/>
  </cols>
  <sheetData>
    <row r="1" spans="1:13" ht="13.5" customHeight="1" x14ac:dyDescent="0.15">
      <c r="A1" s="12" t="s">
        <v>52</v>
      </c>
      <c r="B1" s="12"/>
      <c r="C1" s="12"/>
    </row>
    <row r="2" spans="1:13" ht="13.5" customHeight="1" x14ac:dyDescent="0.15">
      <c r="A2" s="8" t="s">
        <v>24</v>
      </c>
      <c r="B2" s="54" t="s">
        <v>72</v>
      </c>
      <c r="C2" s="54" t="s">
        <v>73</v>
      </c>
      <c r="D2" s="54" t="s">
        <v>74</v>
      </c>
      <c r="E2" s="54" t="s">
        <v>75</v>
      </c>
      <c r="F2" s="54" t="s">
        <v>15</v>
      </c>
      <c r="G2" s="54" t="s">
        <v>16</v>
      </c>
      <c r="H2" s="54" t="s">
        <v>17</v>
      </c>
      <c r="I2" s="54" t="s">
        <v>18</v>
      </c>
      <c r="J2" s="54" t="s">
        <v>19</v>
      </c>
      <c r="K2" s="54" t="s">
        <v>20</v>
      </c>
      <c r="L2" s="54" t="s">
        <v>21</v>
      </c>
      <c r="M2" s="54" t="s">
        <v>22</v>
      </c>
    </row>
    <row r="3" spans="1:13" ht="13.5" customHeight="1" x14ac:dyDescent="0.15">
      <c r="A3" s="9" t="s">
        <v>1</v>
      </c>
      <c r="B3" s="2">
        <v>133412</v>
      </c>
      <c r="C3" s="2">
        <v>125534</v>
      </c>
      <c r="D3" s="60">
        <v>132717</v>
      </c>
      <c r="E3" s="60">
        <v>289954</v>
      </c>
      <c r="F3" s="60">
        <v>314698</v>
      </c>
      <c r="G3" s="60">
        <v>341253</v>
      </c>
      <c r="H3" s="60">
        <v>368886</v>
      </c>
      <c r="I3" s="60">
        <v>387235</v>
      </c>
      <c r="J3" s="60">
        <v>442590</v>
      </c>
      <c r="K3" s="60"/>
      <c r="L3" s="60"/>
      <c r="M3" s="60"/>
    </row>
    <row r="4" spans="1:13" ht="13.5" customHeight="1" x14ac:dyDescent="0.15">
      <c r="A4" s="9" t="s">
        <v>2</v>
      </c>
      <c r="B4" s="2">
        <f>B5-B3</f>
        <v>276064</v>
      </c>
      <c r="C4" s="2">
        <f t="shared" ref="C4:D4" si="0">C5-C3</f>
        <v>283942</v>
      </c>
      <c r="D4" s="2">
        <f t="shared" si="0"/>
        <v>276759</v>
      </c>
      <c r="E4" s="60">
        <v>1962179</v>
      </c>
      <c r="F4" s="60">
        <v>1937437</v>
      </c>
      <c r="G4" s="60">
        <v>1910882</v>
      </c>
      <c r="H4" s="60">
        <v>1883249</v>
      </c>
      <c r="I4" s="60">
        <v>1864900</v>
      </c>
      <c r="J4" s="60">
        <v>1809545</v>
      </c>
      <c r="K4" s="60"/>
      <c r="L4" s="60"/>
      <c r="M4" s="60"/>
    </row>
    <row r="5" spans="1:13" ht="13.5" customHeight="1" x14ac:dyDescent="0.15">
      <c r="A5" s="9" t="s">
        <v>3</v>
      </c>
      <c r="B5" s="6">
        <v>409476</v>
      </c>
      <c r="C5" s="6">
        <v>409476</v>
      </c>
      <c r="D5" s="6">
        <v>409476</v>
      </c>
      <c r="E5" s="61">
        <v>2252135</v>
      </c>
      <c r="F5" s="60">
        <f>F3+F4</f>
        <v>2252135</v>
      </c>
      <c r="G5" s="60">
        <v>2252135</v>
      </c>
      <c r="H5" s="60">
        <v>2252135</v>
      </c>
      <c r="I5" s="60">
        <v>2252135</v>
      </c>
      <c r="J5" s="60">
        <v>2252135</v>
      </c>
      <c r="K5" s="60"/>
      <c r="L5" s="60"/>
      <c r="M5" s="60"/>
    </row>
    <row r="6" spans="1:13" ht="13.5" customHeight="1" x14ac:dyDescent="0.15">
      <c r="A6" s="9" t="s">
        <v>4</v>
      </c>
      <c r="B6" s="62">
        <f>B3/B5</f>
        <v>0.32581152497338062</v>
      </c>
      <c r="C6" s="62">
        <f t="shared" ref="C6:M6" si="1">C3/C5</f>
        <v>0.30657230216178727</v>
      </c>
      <c r="D6" s="62">
        <f t="shared" si="1"/>
        <v>0.32411423380124843</v>
      </c>
      <c r="E6" s="62">
        <f t="shared" si="1"/>
        <v>0.12874627853126033</v>
      </c>
      <c r="F6" s="62">
        <f t="shared" si="1"/>
        <v>0.13973318650968969</v>
      </c>
      <c r="G6" s="62">
        <f t="shared" si="1"/>
        <v>0.15152422035091148</v>
      </c>
      <c r="H6" s="62">
        <f t="shared" si="1"/>
        <v>0.16379391111101244</v>
      </c>
      <c r="I6" s="62">
        <f t="shared" si="1"/>
        <v>0.17194129126362317</v>
      </c>
      <c r="J6" s="62">
        <f t="shared" si="1"/>
        <v>0.1965201908411352</v>
      </c>
      <c r="K6" s="62" t="e">
        <f t="shared" si="1"/>
        <v>#DIV/0!</v>
      </c>
      <c r="L6" s="62" t="e">
        <f t="shared" si="1"/>
        <v>#DIV/0!</v>
      </c>
      <c r="M6" s="62" t="e">
        <f t="shared" si="1"/>
        <v>#DIV/0!</v>
      </c>
    </row>
    <row r="10" spans="1:13" ht="13.5" customHeight="1" x14ac:dyDescent="0.15">
      <c r="A10" s="42" t="s">
        <v>39</v>
      </c>
      <c r="B10" s="43" t="s">
        <v>59</v>
      </c>
      <c r="C10" s="42" t="s">
        <v>60</v>
      </c>
    </row>
    <row r="11" spans="1:13" ht="13.5" customHeight="1" x14ac:dyDescent="0.15">
      <c r="A11" s="44">
        <v>1</v>
      </c>
      <c r="B11" s="41">
        <v>4.34</v>
      </c>
      <c r="C11" s="41">
        <v>11.53</v>
      </c>
    </row>
    <row r="12" spans="1:13" ht="13.5" customHeight="1" x14ac:dyDescent="0.15">
      <c r="A12" s="44">
        <v>2</v>
      </c>
      <c r="B12" s="41">
        <v>5.17</v>
      </c>
      <c r="C12" s="41">
        <v>11.38</v>
      </c>
    </row>
    <row r="13" spans="1:13" ht="13.5" customHeight="1" x14ac:dyDescent="0.15">
      <c r="A13" s="44">
        <v>3</v>
      </c>
      <c r="B13" s="41">
        <v>7.7</v>
      </c>
      <c r="C13" s="41">
        <v>11.74</v>
      </c>
    </row>
    <row r="14" spans="1:13" ht="13.5" customHeight="1" x14ac:dyDescent="0.15">
      <c r="A14" s="44">
        <v>4</v>
      </c>
      <c r="B14" s="41">
        <v>7.06</v>
      </c>
      <c r="C14" s="41">
        <v>11.8</v>
      </c>
    </row>
    <row r="15" spans="1:13" ht="13.5" customHeight="1" x14ac:dyDescent="0.15">
      <c r="A15" s="44">
        <v>5</v>
      </c>
      <c r="B15" s="41">
        <v>7.01</v>
      </c>
      <c r="C15" s="41">
        <v>11.63</v>
      </c>
    </row>
    <row r="16" spans="1:13" ht="13.5" customHeight="1" x14ac:dyDescent="0.15">
      <c r="A16" s="44">
        <v>6</v>
      </c>
      <c r="B16" s="41">
        <v>6.25</v>
      </c>
      <c r="C16" s="41">
        <v>11.43</v>
      </c>
    </row>
    <row r="17" spans="1:3" ht="13.5" customHeight="1" x14ac:dyDescent="0.15">
      <c r="A17" s="44">
        <v>7</v>
      </c>
      <c r="B17" s="41">
        <v>5.95</v>
      </c>
      <c r="C17" s="41">
        <v>11.33</v>
      </c>
    </row>
    <row r="18" spans="1:3" ht="13.5" customHeight="1" x14ac:dyDescent="0.15">
      <c r="A18" s="44">
        <v>8</v>
      </c>
      <c r="B18" s="41">
        <v>5.63</v>
      </c>
      <c r="C18" s="41">
        <v>11.02</v>
      </c>
    </row>
    <row r="19" spans="1:3" ht="13.5" customHeight="1" x14ac:dyDescent="0.15">
      <c r="A19" s="44">
        <v>9</v>
      </c>
      <c r="B19" s="41">
        <v>5.68</v>
      </c>
      <c r="C19" s="41">
        <v>11.26</v>
      </c>
    </row>
    <row r="20" spans="1:3" ht="13.5" customHeight="1" x14ac:dyDescent="0.15">
      <c r="A20" s="44">
        <v>10</v>
      </c>
      <c r="B20" s="41">
        <v>7.44</v>
      </c>
      <c r="C20" s="41">
        <v>11.65</v>
      </c>
    </row>
    <row r="21" spans="1:3" ht="13.5" customHeight="1" x14ac:dyDescent="0.15">
      <c r="A21" s="44">
        <v>11</v>
      </c>
      <c r="B21" s="41">
        <v>10.87</v>
      </c>
      <c r="C21" s="41">
        <v>12.92</v>
      </c>
    </row>
    <row r="22" spans="1:3" ht="13.5" customHeight="1" x14ac:dyDescent="0.15">
      <c r="A22" s="44">
        <v>12</v>
      </c>
      <c r="B22" s="41">
        <v>14.84</v>
      </c>
      <c r="C22" s="41">
        <v>14.6</v>
      </c>
    </row>
    <row r="23" spans="1:3" ht="13.5" customHeight="1" x14ac:dyDescent="0.15">
      <c r="A23" s="44">
        <v>13</v>
      </c>
      <c r="B23" s="41">
        <v>14.86</v>
      </c>
      <c r="C23" s="41">
        <v>15.03</v>
      </c>
    </row>
    <row r="24" spans="1:3" ht="13.5" customHeight="1" x14ac:dyDescent="0.15">
      <c r="A24" s="44">
        <v>14</v>
      </c>
      <c r="B24" s="41">
        <v>6.85</v>
      </c>
      <c r="C24" s="41">
        <v>11.79</v>
      </c>
    </row>
    <row r="25" spans="1:3" ht="13.5" customHeight="1" x14ac:dyDescent="0.15">
      <c r="A25" s="44">
        <v>15</v>
      </c>
      <c r="B25" s="41">
        <v>6.02</v>
      </c>
      <c r="C25" s="41">
        <v>11.6</v>
      </c>
    </row>
    <row r="26" spans="1:3" ht="13.5" customHeight="1" x14ac:dyDescent="0.15">
      <c r="A26" s="44">
        <v>16</v>
      </c>
      <c r="B26" s="41">
        <v>5.92</v>
      </c>
      <c r="C26" s="41">
        <v>11.71</v>
      </c>
    </row>
    <row r="27" spans="1:3" ht="13.5" customHeight="1" x14ac:dyDescent="0.15">
      <c r="A27" s="44">
        <v>17</v>
      </c>
      <c r="B27" s="41">
        <v>8.6199999999999992</v>
      </c>
      <c r="C27" s="41">
        <v>12</v>
      </c>
    </row>
    <row r="28" spans="1:3" ht="13.5" customHeight="1" x14ac:dyDescent="0.15">
      <c r="A28" s="44">
        <v>18</v>
      </c>
      <c r="B28" s="41">
        <v>10.37</v>
      </c>
      <c r="C28" s="41">
        <v>12.29</v>
      </c>
    </row>
    <row r="29" spans="1:3" ht="13.5" customHeight="1" x14ac:dyDescent="0.15">
      <c r="A29" s="44">
        <v>19</v>
      </c>
      <c r="B29" s="41">
        <v>9.8000000000000007</v>
      </c>
      <c r="C29" s="41">
        <v>11.83</v>
      </c>
    </row>
    <row r="30" spans="1:3" ht="13.5" customHeight="1" x14ac:dyDescent="0.15">
      <c r="A30" s="44">
        <v>20</v>
      </c>
      <c r="B30" s="41">
        <v>9.0399999999999991</v>
      </c>
      <c r="C30" s="41">
        <v>11.53</v>
      </c>
    </row>
    <row r="31" spans="1:3" ht="13.5" customHeight="1" x14ac:dyDescent="0.15">
      <c r="A31" s="44">
        <v>21</v>
      </c>
      <c r="B31" s="41">
        <v>8.8699999999999992</v>
      </c>
      <c r="C31" s="41">
        <v>11.4</v>
      </c>
    </row>
    <row r="32" spans="1:3" ht="13.5" customHeight="1" x14ac:dyDescent="0.15">
      <c r="A32" s="44">
        <v>22</v>
      </c>
      <c r="B32" s="41">
        <v>8.0299999999999994</v>
      </c>
      <c r="C32" s="41">
        <v>11.53</v>
      </c>
    </row>
    <row r="33" spans="1:3" ht="13.5" customHeight="1" x14ac:dyDescent="0.15">
      <c r="A33" s="44">
        <v>23</v>
      </c>
      <c r="B33" s="41">
        <v>8.41</v>
      </c>
      <c r="C33" s="41">
        <v>11.7</v>
      </c>
    </row>
    <row r="34" spans="1:3" ht="13.5" customHeight="1" x14ac:dyDescent="0.15">
      <c r="A34" s="44">
        <v>24</v>
      </c>
      <c r="B34" s="41">
        <v>6.83</v>
      </c>
      <c r="C34" s="41">
        <v>11.53</v>
      </c>
    </row>
    <row r="35" spans="1:3" ht="13.5" customHeight="1" x14ac:dyDescent="0.15">
      <c r="A35" s="44">
        <v>25</v>
      </c>
      <c r="B35" s="41">
        <v>7.71</v>
      </c>
      <c r="C35" s="41">
        <v>11.59</v>
      </c>
    </row>
    <row r="36" spans="1:3" ht="13.5" customHeight="1" x14ac:dyDescent="0.15">
      <c r="A36" s="44">
        <v>26</v>
      </c>
      <c r="B36" s="41">
        <v>8.1300000000000008</v>
      </c>
      <c r="C36" s="41">
        <v>11.21</v>
      </c>
    </row>
    <row r="37" spans="1:3" ht="13.5" customHeight="1" x14ac:dyDescent="0.15">
      <c r="A37" s="44">
        <v>27</v>
      </c>
      <c r="B37" s="41">
        <v>11.84</v>
      </c>
      <c r="C37" s="41">
        <v>11.83</v>
      </c>
    </row>
    <row r="38" spans="1:3" ht="13.5" customHeight="1" x14ac:dyDescent="0.15">
      <c r="A38" s="44">
        <v>28</v>
      </c>
      <c r="B38" s="41">
        <v>7.32</v>
      </c>
      <c r="C38" s="41">
        <v>11.33</v>
      </c>
    </row>
    <row r="39" spans="1:3" ht="13.5" customHeight="1" x14ac:dyDescent="0.15">
      <c r="A39" s="44">
        <v>29</v>
      </c>
      <c r="B39" s="41">
        <v>7.88</v>
      </c>
      <c r="C39" s="41">
        <v>11.44</v>
      </c>
    </row>
    <row r="40" spans="1:3" ht="13.5" customHeight="1" x14ac:dyDescent="0.15">
      <c r="A40" s="44">
        <v>30</v>
      </c>
      <c r="B40" s="41">
        <v>8.0399999999999991</v>
      </c>
      <c r="C40" s="41">
        <v>11.55</v>
      </c>
    </row>
    <row r="41" spans="1:3" ht="13.5" customHeight="1" x14ac:dyDescent="0.15">
      <c r="A41" s="44">
        <v>31</v>
      </c>
      <c r="B41" s="41"/>
      <c r="C41" s="41"/>
    </row>
    <row r="42" spans="1:3" ht="13.5" customHeight="1" x14ac:dyDescent="0.15">
      <c r="B42">
        <f t="shared" ref="B42:C42" si="2">AVERAGE(B11:B41)</f>
        <v>8.0826666666666664</v>
      </c>
      <c r="C42">
        <f t="shared" si="2"/>
        <v>11.839333333333331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31" workbookViewId="0">
      <selection activeCell="C45" sqref="C45"/>
    </sheetView>
  </sheetViews>
  <sheetFormatPr defaultColWidth="14" defaultRowHeight="14.25" customHeight="1" x14ac:dyDescent="0.15"/>
  <cols>
    <col min="1" max="1" width="13.125" customWidth="1"/>
    <col min="2" max="13" width="12.875" customWidth="1"/>
  </cols>
  <sheetData>
    <row r="1" spans="1:13" ht="14.25" customHeight="1" x14ac:dyDescent="0.15">
      <c r="A1" s="12" t="s">
        <v>52</v>
      </c>
      <c r="B1" s="12"/>
      <c r="C1" s="12"/>
    </row>
    <row r="2" spans="1:13" ht="14.25" customHeight="1" x14ac:dyDescent="0.15">
      <c r="A2" s="8" t="s">
        <v>24</v>
      </c>
      <c r="B2" s="54" t="s">
        <v>71</v>
      </c>
      <c r="C2" s="54" t="s">
        <v>73</v>
      </c>
      <c r="D2" s="54" t="s">
        <v>74</v>
      </c>
      <c r="E2" s="54" t="s">
        <v>75</v>
      </c>
      <c r="F2" s="54" t="s">
        <v>15</v>
      </c>
      <c r="G2" s="54" t="s">
        <v>16</v>
      </c>
      <c r="H2" s="54" t="s">
        <v>17</v>
      </c>
      <c r="I2" s="54" t="s">
        <v>18</v>
      </c>
      <c r="J2" s="54" t="s">
        <v>19</v>
      </c>
      <c r="K2" s="54" t="s">
        <v>20</v>
      </c>
      <c r="L2" s="54" t="s">
        <v>21</v>
      </c>
      <c r="M2" s="54" t="s">
        <v>22</v>
      </c>
    </row>
    <row r="3" spans="1:13" ht="14.25" customHeight="1" x14ac:dyDescent="0.15">
      <c r="A3" s="9" t="s">
        <v>1</v>
      </c>
      <c r="B3" s="2">
        <v>2223</v>
      </c>
      <c r="C3" s="2">
        <v>2223</v>
      </c>
      <c r="D3" s="2">
        <v>2223</v>
      </c>
      <c r="E3" s="2">
        <v>2223</v>
      </c>
      <c r="F3" s="2">
        <v>2223</v>
      </c>
      <c r="G3" s="2">
        <v>2223</v>
      </c>
      <c r="H3" s="2">
        <v>2223</v>
      </c>
      <c r="I3" s="2">
        <v>2223</v>
      </c>
      <c r="J3" s="2">
        <v>2223</v>
      </c>
    </row>
    <row r="4" spans="1:13" ht="14.25" customHeight="1" x14ac:dyDescent="0.15">
      <c r="A4" s="9" t="s">
        <v>2</v>
      </c>
      <c r="B4" s="2">
        <v>8176</v>
      </c>
      <c r="C4" s="2">
        <v>8176</v>
      </c>
      <c r="D4" s="2">
        <v>8176</v>
      </c>
      <c r="E4" s="2">
        <v>8176</v>
      </c>
      <c r="F4" s="2">
        <v>8176</v>
      </c>
      <c r="G4" s="2">
        <v>8176</v>
      </c>
      <c r="H4" s="2">
        <v>8176</v>
      </c>
      <c r="I4" s="2">
        <v>8176</v>
      </c>
      <c r="J4" s="2">
        <v>8176</v>
      </c>
    </row>
    <row r="5" spans="1:13" ht="14.25" customHeight="1" x14ac:dyDescent="0.15">
      <c r="A5" s="9" t="s">
        <v>3</v>
      </c>
      <c r="B5" s="6">
        <f t="shared" ref="B5:C5" si="0">B3+B4</f>
        <v>10399</v>
      </c>
      <c r="C5" s="6">
        <f t="shared" si="0"/>
        <v>10399</v>
      </c>
      <c r="D5" s="6">
        <f t="shared" ref="D5:E5" si="1">D3+D4</f>
        <v>10399</v>
      </c>
      <c r="E5" s="6">
        <f t="shared" si="1"/>
        <v>10399</v>
      </c>
      <c r="F5" s="6">
        <f t="shared" ref="F5:G5" si="2">F3+F4</f>
        <v>10399</v>
      </c>
      <c r="G5" s="6">
        <f t="shared" si="2"/>
        <v>10399</v>
      </c>
      <c r="H5" s="6">
        <f t="shared" ref="H5:I5" si="3">H3+H4</f>
        <v>10399</v>
      </c>
      <c r="I5" s="6">
        <f t="shared" si="3"/>
        <v>10399</v>
      </c>
      <c r="J5" s="6">
        <f t="shared" ref="J5" si="4">J3+J4</f>
        <v>10399</v>
      </c>
    </row>
    <row r="6" spans="1:13" ht="14.25" customHeight="1" x14ac:dyDescent="0.15">
      <c r="A6" s="9" t="s">
        <v>4</v>
      </c>
      <c r="B6" s="7">
        <f t="shared" ref="B6:C6" si="5">B3/B5</f>
        <v>0.21377055486104432</v>
      </c>
      <c r="C6" s="7">
        <f t="shared" si="5"/>
        <v>0.21377055486104432</v>
      </c>
      <c r="D6" s="7">
        <f t="shared" ref="D6:E6" si="6">D3/D5</f>
        <v>0.21377055486104432</v>
      </c>
      <c r="E6" s="7">
        <f t="shared" si="6"/>
        <v>0.21377055486104432</v>
      </c>
      <c r="F6" s="7">
        <f t="shared" ref="F6:G6" si="7">F3/F5</f>
        <v>0.21377055486104432</v>
      </c>
      <c r="G6" s="7">
        <f t="shared" si="7"/>
        <v>0.21377055486104432</v>
      </c>
      <c r="H6" s="7">
        <f t="shared" ref="H6:I6" si="8">H3/H5</f>
        <v>0.21377055486104432</v>
      </c>
      <c r="I6" s="7">
        <f t="shared" si="8"/>
        <v>0.21377055486104432</v>
      </c>
      <c r="J6" s="7">
        <f t="shared" ref="J6" si="9">J3/J5</f>
        <v>0.21377055486104432</v>
      </c>
    </row>
    <row r="10" spans="1:13" ht="14.25" customHeight="1" x14ac:dyDescent="0.15">
      <c r="A10" s="42" t="s">
        <v>39</v>
      </c>
      <c r="B10" s="43" t="s">
        <v>57</v>
      </c>
      <c r="C10" s="42" t="s">
        <v>58</v>
      </c>
    </row>
    <row r="11" spans="1:13" ht="14.25" customHeight="1" x14ac:dyDescent="0.15">
      <c r="A11" s="44">
        <v>1</v>
      </c>
      <c r="B11" s="41">
        <v>2.65</v>
      </c>
      <c r="C11" s="41">
        <v>36.06</v>
      </c>
    </row>
    <row r="12" spans="1:13" ht="14.25" customHeight="1" x14ac:dyDescent="0.15">
      <c r="A12" s="44">
        <v>2</v>
      </c>
      <c r="B12" s="41">
        <v>2.65</v>
      </c>
      <c r="C12" s="41">
        <v>36.06</v>
      </c>
    </row>
    <row r="13" spans="1:13" ht="14.25" customHeight="1" x14ac:dyDescent="0.15">
      <c r="A13" s="44">
        <v>3</v>
      </c>
      <c r="B13" s="41">
        <v>2.66</v>
      </c>
      <c r="C13" s="41">
        <v>36.06</v>
      </c>
    </row>
    <row r="14" spans="1:13" ht="14.25" customHeight="1" x14ac:dyDescent="0.15">
      <c r="A14" s="44">
        <v>4</v>
      </c>
      <c r="B14" s="41">
        <v>2.65</v>
      </c>
      <c r="C14" s="41">
        <v>36.07</v>
      </c>
    </row>
    <row r="15" spans="1:13" ht="14.25" customHeight="1" x14ac:dyDescent="0.15">
      <c r="A15" s="44">
        <v>5</v>
      </c>
      <c r="B15" s="41">
        <v>2.64</v>
      </c>
      <c r="C15" s="41">
        <v>36.07</v>
      </c>
    </row>
    <row r="16" spans="1:13" ht="14.25" customHeight="1" x14ac:dyDescent="0.15">
      <c r="A16" s="44">
        <v>6</v>
      </c>
      <c r="B16" s="41">
        <v>2.64</v>
      </c>
      <c r="C16" s="41">
        <v>36.07</v>
      </c>
    </row>
    <row r="17" spans="1:3" ht="14.25" customHeight="1" x14ac:dyDescent="0.15">
      <c r="A17" s="44">
        <v>7</v>
      </c>
      <c r="B17" s="41">
        <v>2.63</v>
      </c>
      <c r="C17" s="41">
        <v>36.04</v>
      </c>
    </row>
    <row r="18" spans="1:3" ht="14.25" customHeight="1" x14ac:dyDescent="0.15">
      <c r="A18" s="44">
        <v>8</v>
      </c>
      <c r="B18" s="41">
        <v>2.66</v>
      </c>
      <c r="C18" s="41">
        <v>36.04</v>
      </c>
    </row>
    <row r="19" spans="1:3" ht="14.25" customHeight="1" x14ac:dyDescent="0.15">
      <c r="A19" s="44">
        <v>9</v>
      </c>
      <c r="B19" s="41">
        <v>2.63</v>
      </c>
      <c r="C19" s="41">
        <v>36.04</v>
      </c>
    </row>
    <row r="20" spans="1:3" ht="14.25" customHeight="1" x14ac:dyDescent="0.15">
      <c r="A20" s="44">
        <v>10</v>
      </c>
      <c r="B20" s="41">
        <v>2.62</v>
      </c>
      <c r="C20" s="41">
        <v>36.04</v>
      </c>
    </row>
    <row r="21" spans="1:3" ht="14.25" customHeight="1" x14ac:dyDescent="0.15">
      <c r="A21" s="44">
        <v>11</v>
      </c>
      <c r="B21" s="41">
        <v>2.63</v>
      </c>
      <c r="C21" s="41">
        <v>36.04</v>
      </c>
    </row>
    <row r="22" spans="1:3" ht="14.25" customHeight="1" x14ac:dyDescent="0.15">
      <c r="A22" s="44">
        <v>12</v>
      </c>
      <c r="B22" s="41">
        <v>2.62</v>
      </c>
      <c r="C22" s="41">
        <v>36.04</v>
      </c>
    </row>
    <row r="23" spans="1:3" ht="14.25" customHeight="1" x14ac:dyDescent="0.15">
      <c r="A23" s="44">
        <v>13</v>
      </c>
      <c r="B23" s="41">
        <v>2.62</v>
      </c>
      <c r="C23" s="41">
        <v>36.04</v>
      </c>
    </row>
    <row r="24" spans="1:3" ht="14.25" customHeight="1" x14ac:dyDescent="0.15">
      <c r="A24" s="44">
        <v>14</v>
      </c>
      <c r="B24" s="41">
        <v>2.62</v>
      </c>
      <c r="C24" s="41">
        <v>36.04</v>
      </c>
    </row>
    <row r="25" spans="1:3" ht="14.25" customHeight="1" x14ac:dyDescent="0.15">
      <c r="A25" s="44">
        <v>15</v>
      </c>
      <c r="B25" s="41">
        <v>2.61</v>
      </c>
      <c r="C25" s="41">
        <v>36.04</v>
      </c>
    </row>
    <row r="26" spans="1:3" ht="14.25" customHeight="1" x14ac:dyDescent="0.15">
      <c r="A26" s="44">
        <v>16</v>
      </c>
      <c r="B26" s="41">
        <v>2.62</v>
      </c>
      <c r="C26" s="41">
        <v>36.049999999999997</v>
      </c>
    </row>
    <row r="27" spans="1:3" ht="14.25" customHeight="1" x14ac:dyDescent="0.15">
      <c r="A27" s="44">
        <v>17</v>
      </c>
      <c r="B27" s="41">
        <v>2.62</v>
      </c>
      <c r="C27" s="41">
        <v>36.04</v>
      </c>
    </row>
    <row r="28" spans="1:3" ht="14.25" customHeight="1" x14ac:dyDescent="0.15">
      <c r="A28" s="44">
        <v>18</v>
      </c>
      <c r="B28" s="41">
        <v>2.62</v>
      </c>
      <c r="C28" s="41">
        <v>36.049999999999997</v>
      </c>
    </row>
    <row r="29" spans="1:3" ht="14.25" customHeight="1" x14ac:dyDescent="0.15">
      <c r="A29" s="44">
        <v>19</v>
      </c>
      <c r="B29" s="41">
        <v>2.62</v>
      </c>
      <c r="C29" s="41">
        <v>36.049999999999997</v>
      </c>
    </row>
    <row r="30" spans="1:3" ht="14.25" customHeight="1" x14ac:dyDescent="0.15">
      <c r="A30" s="44">
        <v>20</v>
      </c>
      <c r="B30" s="41">
        <v>2.62</v>
      </c>
      <c r="C30" s="41">
        <v>36.049999999999997</v>
      </c>
    </row>
    <row r="31" spans="1:3" ht="14.25" customHeight="1" x14ac:dyDescent="0.15">
      <c r="A31" s="44">
        <v>21</v>
      </c>
      <c r="B31" s="41">
        <v>2.63</v>
      </c>
      <c r="C31" s="41">
        <v>36.049999999999997</v>
      </c>
    </row>
    <row r="32" spans="1:3" ht="14.25" customHeight="1" x14ac:dyDescent="0.15">
      <c r="A32" s="44">
        <v>22</v>
      </c>
      <c r="B32" s="41">
        <v>2.63</v>
      </c>
      <c r="C32" s="41">
        <v>36.049999999999997</v>
      </c>
    </row>
    <row r="33" spans="1:3" ht="14.25" customHeight="1" x14ac:dyDescent="0.15">
      <c r="A33" s="44">
        <v>23</v>
      </c>
      <c r="B33" s="41">
        <v>2.66</v>
      </c>
      <c r="C33" s="41">
        <v>36.06</v>
      </c>
    </row>
    <row r="34" spans="1:3" ht="14.25" customHeight="1" x14ac:dyDescent="0.15">
      <c r="A34" s="44">
        <v>24</v>
      </c>
      <c r="B34" s="41">
        <v>2.62</v>
      </c>
      <c r="C34" s="41">
        <v>36.06</v>
      </c>
    </row>
    <row r="35" spans="1:3" ht="14.25" customHeight="1" x14ac:dyDescent="0.15">
      <c r="A35" s="44">
        <v>25</v>
      </c>
      <c r="B35" s="41">
        <v>2.62</v>
      </c>
      <c r="C35" s="41">
        <v>36.06</v>
      </c>
    </row>
    <row r="36" spans="1:3" ht="14.25" customHeight="1" x14ac:dyDescent="0.15">
      <c r="A36" s="44">
        <v>26</v>
      </c>
      <c r="B36" s="41">
        <v>2.62</v>
      </c>
      <c r="C36" s="41">
        <v>36.06</v>
      </c>
    </row>
    <row r="37" spans="1:3" ht="14.25" customHeight="1" x14ac:dyDescent="0.15">
      <c r="A37" s="44">
        <v>27</v>
      </c>
      <c r="B37" s="41">
        <v>2.62</v>
      </c>
      <c r="C37" s="41">
        <v>36.06</v>
      </c>
    </row>
    <row r="38" spans="1:3" ht="14.25" customHeight="1" x14ac:dyDescent="0.15">
      <c r="A38" s="44">
        <v>28</v>
      </c>
      <c r="B38" s="41">
        <v>2.62</v>
      </c>
      <c r="C38" s="41">
        <v>36.06</v>
      </c>
    </row>
    <row r="39" spans="1:3" ht="14.25" customHeight="1" x14ac:dyDescent="0.15">
      <c r="A39" s="44">
        <v>29</v>
      </c>
      <c r="B39" s="41">
        <v>2.62</v>
      </c>
      <c r="C39" s="41">
        <v>36.06</v>
      </c>
    </row>
    <row r="40" spans="1:3" ht="14.25" customHeight="1" x14ac:dyDescent="0.15">
      <c r="A40" s="44">
        <v>30</v>
      </c>
      <c r="B40" s="41">
        <v>2.65</v>
      </c>
      <c r="C40" s="41">
        <v>36.07</v>
      </c>
    </row>
    <row r="41" spans="1:3" ht="14.25" customHeight="1" x14ac:dyDescent="0.15">
      <c r="A41" s="44">
        <v>31</v>
      </c>
      <c r="B41" s="41"/>
      <c r="C41" s="41"/>
    </row>
    <row r="42" spans="1:3" ht="14.25" customHeight="1" x14ac:dyDescent="0.15">
      <c r="B42">
        <f t="shared" ref="B42:C42" si="10">AVERAGE(B11:B41)</f>
        <v>2.6306666666666669</v>
      </c>
      <c r="C42">
        <f t="shared" si="10"/>
        <v>36.052666666666646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6" workbookViewId="0">
      <selection activeCell="D22" sqref="D22"/>
    </sheetView>
  </sheetViews>
  <sheetFormatPr defaultRowHeight="14.25" x14ac:dyDescent="0.15"/>
  <cols>
    <col min="2" max="2" width="11.875" customWidth="1"/>
    <col min="3" max="3" width="15.125" customWidth="1"/>
  </cols>
  <sheetData>
    <row r="1" spans="1:3" x14ac:dyDescent="0.15">
      <c r="A1" s="42" t="s">
        <v>39</v>
      </c>
      <c r="B1" s="43" t="s">
        <v>55</v>
      </c>
      <c r="C1" s="42" t="s">
        <v>56</v>
      </c>
    </row>
    <row r="2" spans="1:3" x14ac:dyDescent="0.15">
      <c r="A2" s="44">
        <v>1</v>
      </c>
      <c r="B2" s="41">
        <v>21.76</v>
      </c>
      <c r="C2" s="41">
        <v>41.6</v>
      </c>
    </row>
    <row r="3" spans="1:3" x14ac:dyDescent="0.15">
      <c r="A3" s="44">
        <v>2</v>
      </c>
      <c r="B3" s="41">
        <v>21.79</v>
      </c>
      <c r="C3" s="41">
        <v>41.59</v>
      </c>
    </row>
    <row r="4" spans="1:3" x14ac:dyDescent="0.15">
      <c r="A4" s="44">
        <v>3</v>
      </c>
      <c r="B4" s="41">
        <v>21.63</v>
      </c>
      <c r="C4" s="41">
        <v>41.53</v>
      </c>
    </row>
    <row r="5" spans="1:3" x14ac:dyDescent="0.15">
      <c r="A5" s="44">
        <v>4</v>
      </c>
      <c r="B5" s="41">
        <v>21.47</v>
      </c>
      <c r="C5" s="41">
        <v>41.62</v>
      </c>
    </row>
    <row r="6" spans="1:3" x14ac:dyDescent="0.15">
      <c r="A6" s="44">
        <v>5</v>
      </c>
      <c r="B6" s="41">
        <v>21.57</v>
      </c>
      <c r="C6" s="41">
        <v>41.71</v>
      </c>
    </row>
    <row r="7" spans="1:3" x14ac:dyDescent="0.15">
      <c r="A7" s="44">
        <v>6</v>
      </c>
      <c r="B7" s="41">
        <v>21.55</v>
      </c>
      <c r="C7" s="41">
        <v>41.77</v>
      </c>
    </row>
    <row r="8" spans="1:3" x14ac:dyDescent="0.15">
      <c r="A8" s="44">
        <v>7</v>
      </c>
      <c r="B8" s="41">
        <v>21.55</v>
      </c>
      <c r="C8" s="41">
        <v>41.83</v>
      </c>
    </row>
    <row r="9" spans="1:3" x14ac:dyDescent="0.15">
      <c r="A9" s="44">
        <v>8</v>
      </c>
      <c r="B9" s="41">
        <v>21.66</v>
      </c>
      <c r="C9" s="41">
        <v>41.88</v>
      </c>
    </row>
    <row r="10" spans="1:3" x14ac:dyDescent="0.15">
      <c r="A10" s="44">
        <v>9</v>
      </c>
      <c r="B10" s="41">
        <v>21.67</v>
      </c>
      <c r="C10" s="41">
        <v>41.88</v>
      </c>
    </row>
    <row r="11" spans="1:3" x14ac:dyDescent="0.15">
      <c r="A11" s="44">
        <v>10</v>
      </c>
      <c r="B11" s="41">
        <v>21.85</v>
      </c>
      <c r="C11" s="41">
        <v>41.9</v>
      </c>
    </row>
    <row r="12" spans="1:3" x14ac:dyDescent="0.15">
      <c r="A12" s="44">
        <v>11</v>
      </c>
      <c r="B12" s="41">
        <v>21.74</v>
      </c>
      <c r="C12" s="41">
        <v>41.97</v>
      </c>
    </row>
    <row r="13" spans="1:3" x14ac:dyDescent="0.15">
      <c r="A13" s="44">
        <v>12</v>
      </c>
      <c r="B13" s="41">
        <v>21.42</v>
      </c>
      <c r="C13" s="41">
        <v>42.09</v>
      </c>
    </row>
    <row r="14" spans="1:3" x14ac:dyDescent="0.15">
      <c r="A14" s="44">
        <v>13</v>
      </c>
      <c r="B14" s="41">
        <v>21.18</v>
      </c>
      <c r="C14" s="41">
        <v>42.1</v>
      </c>
    </row>
    <row r="15" spans="1:3" x14ac:dyDescent="0.15">
      <c r="A15" s="44">
        <v>14</v>
      </c>
      <c r="B15" s="41">
        <v>21.17</v>
      </c>
      <c r="C15" s="41">
        <v>42.16</v>
      </c>
    </row>
    <row r="16" spans="1:3" x14ac:dyDescent="0.15">
      <c r="A16" s="44">
        <v>15</v>
      </c>
      <c r="B16" s="41">
        <v>20.92</v>
      </c>
      <c r="C16" s="41">
        <v>42.19</v>
      </c>
    </row>
    <row r="17" spans="1:3" x14ac:dyDescent="0.15">
      <c r="A17" s="44">
        <v>16</v>
      </c>
      <c r="B17" s="41">
        <v>20.78</v>
      </c>
      <c r="C17" s="41">
        <v>42.22</v>
      </c>
    </row>
    <row r="18" spans="1:3" x14ac:dyDescent="0.15">
      <c r="A18" s="44">
        <v>17</v>
      </c>
      <c r="B18" s="41">
        <v>20.85</v>
      </c>
      <c r="C18" s="41">
        <v>42.29</v>
      </c>
    </row>
    <row r="19" spans="1:3" x14ac:dyDescent="0.15">
      <c r="A19" s="44">
        <v>18</v>
      </c>
      <c r="B19" s="41">
        <v>20.81</v>
      </c>
      <c r="C19" s="41">
        <v>42.33</v>
      </c>
    </row>
    <row r="20" spans="1:3" x14ac:dyDescent="0.15">
      <c r="A20" s="44">
        <v>19</v>
      </c>
      <c r="B20" s="41">
        <v>21.1</v>
      </c>
      <c r="C20" s="41">
        <v>42.4</v>
      </c>
    </row>
    <row r="21" spans="1:3" x14ac:dyDescent="0.15">
      <c r="A21" s="44">
        <v>20</v>
      </c>
      <c r="B21" s="41">
        <v>21.13</v>
      </c>
      <c r="C21" s="41">
        <v>42.49</v>
      </c>
    </row>
    <row r="22" spans="1:3" x14ac:dyDescent="0.15">
      <c r="A22" s="44">
        <v>21</v>
      </c>
      <c r="B22" s="41">
        <v>21.11</v>
      </c>
      <c r="C22" s="41">
        <v>42.51</v>
      </c>
    </row>
    <row r="23" spans="1:3" x14ac:dyDescent="0.15">
      <c r="A23" s="44">
        <v>22</v>
      </c>
      <c r="B23" s="41">
        <v>21.09</v>
      </c>
      <c r="C23" s="41">
        <v>42.57</v>
      </c>
    </row>
    <row r="24" spans="1:3" x14ac:dyDescent="0.15">
      <c r="A24" s="44">
        <v>23</v>
      </c>
      <c r="B24" s="41">
        <v>21.18</v>
      </c>
      <c r="C24" s="41">
        <v>42.56</v>
      </c>
    </row>
    <row r="25" spans="1:3" x14ac:dyDescent="0.15">
      <c r="A25" s="44">
        <v>24</v>
      </c>
      <c r="B25" s="41">
        <v>21.1</v>
      </c>
      <c r="C25" s="41">
        <v>42.59</v>
      </c>
    </row>
    <row r="26" spans="1:3" x14ac:dyDescent="0.15">
      <c r="A26" s="44">
        <v>25</v>
      </c>
      <c r="B26" s="41">
        <v>21.15</v>
      </c>
      <c r="C26" s="41">
        <v>42.64</v>
      </c>
    </row>
    <row r="27" spans="1:3" x14ac:dyDescent="0.15">
      <c r="A27" s="44">
        <v>26</v>
      </c>
      <c r="B27" s="41">
        <v>21.16</v>
      </c>
      <c r="C27" s="41">
        <v>42.68</v>
      </c>
    </row>
    <row r="28" spans="1:3" x14ac:dyDescent="0.15">
      <c r="A28" s="44">
        <v>27</v>
      </c>
      <c r="B28" s="41">
        <v>21.17</v>
      </c>
      <c r="C28" s="41">
        <v>42.63</v>
      </c>
    </row>
    <row r="29" spans="1:3" x14ac:dyDescent="0.15">
      <c r="A29" s="44">
        <v>28</v>
      </c>
      <c r="B29" s="41">
        <v>21.25</v>
      </c>
      <c r="C29" s="41">
        <v>42.7</v>
      </c>
    </row>
    <row r="30" spans="1:3" x14ac:dyDescent="0.15">
      <c r="A30" s="44">
        <v>29</v>
      </c>
      <c r="B30" s="41">
        <v>21.24</v>
      </c>
      <c r="C30" s="41">
        <v>42.71</v>
      </c>
    </row>
    <row r="31" spans="1:3" x14ac:dyDescent="0.15">
      <c r="A31" s="44">
        <v>30</v>
      </c>
      <c r="B31" s="41">
        <v>21.24</v>
      </c>
      <c r="C31" s="41">
        <v>42.74</v>
      </c>
    </row>
    <row r="32" spans="1:3" x14ac:dyDescent="0.15">
      <c r="A32" s="44">
        <v>31</v>
      </c>
      <c r="B32" s="41"/>
      <c r="C32" s="41"/>
    </row>
    <row r="33" spans="2:3" x14ac:dyDescent="0.15">
      <c r="B33">
        <f t="shared" ref="B33:C33" si="0">AVERAGE(B2:B32)</f>
        <v>21.309666666666665</v>
      </c>
      <c r="C33">
        <f t="shared" si="0"/>
        <v>42.196000000000012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2" workbookViewId="0">
      <selection activeCell="D12" sqref="D12"/>
    </sheetView>
  </sheetViews>
  <sheetFormatPr defaultRowHeight="14.25" x14ac:dyDescent="0.15"/>
  <cols>
    <col min="3" max="3" width="13.5" customWidth="1"/>
  </cols>
  <sheetData>
    <row r="1" spans="1:3" x14ac:dyDescent="0.15">
      <c r="A1" s="42" t="s">
        <v>39</v>
      </c>
      <c r="B1" s="43" t="s">
        <v>61</v>
      </c>
      <c r="C1" s="42" t="s">
        <v>62</v>
      </c>
    </row>
    <row r="2" spans="1:3" x14ac:dyDescent="0.15">
      <c r="A2" s="44">
        <v>1</v>
      </c>
      <c r="B2" s="41">
        <v>11.14</v>
      </c>
      <c r="C2" s="41">
        <v>38.94</v>
      </c>
    </row>
    <row r="3" spans="1:3" x14ac:dyDescent="0.15">
      <c r="A3" s="44">
        <v>2</v>
      </c>
      <c r="B3" s="41">
        <v>10.87</v>
      </c>
      <c r="C3" s="41">
        <v>38.94</v>
      </c>
    </row>
    <row r="4" spans="1:3" x14ac:dyDescent="0.15">
      <c r="A4" s="44">
        <v>3</v>
      </c>
      <c r="B4" s="41">
        <v>10.91</v>
      </c>
      <c r="C4" s="41">
        <v>38.950000000000003</v>
      </c>
    </row>
    <row r="5" spans="1:3" x14ac:dyDescent="0.15">
      <c r="A5" s="44">
        <v>4</v>
      </c>
      <c r="B5" s="41">
        <v>11.09</v>
      </c>
      <c r="C5" s="41">
        <v>38.950000000000003</v>
      </c>
    </row>
    <row r="6" spans="1:3" x14ac:dyDescent="0.15">
      <c r="A6" s="44">
        <v>5</v>
      </c>
      <c r="B6" s="41">
        <v>10.95</v>
      </c>
      <c r="C6" s="41">
        <v>38.96</v>
      </c>
    </row>
    <row r="7" spans="1:3" x14ac:dyDescent="0.15">
      <c r="A7" s="44">
        <v>6</v>
      </c>
      <c r="B7" s="41">
        <v>11.2</v>
      </c>
      <c r="C7" s="41">
        <v>38.97</v>
      </c>
    </row>
    <row r="8" spans="1:3" x14ac:dyDescent="0.15">
      <c r="A8" s="44">
        <v>7</v>
      </c>
      <c r="B8" s="41">
        <v>11.14</v>
      </c>
      <c r="C8" s="41">
        <v>38.97</v>
      </c>
    </row>
    <row r="9" spans="1:3" x14ac:dyDescent="0.15">
      <c r="A9" s="44">
        <v>8</v>
      </c>
      <c r="B9" s="41">
        <v>10.8</v>
      </c>
      <c r="C9" s="41">
        <v>38.979999999999997</v>
      </c>
    </row>
    <row r="10" spans="1:3" x14ac:dyDescent="0.15">
      <c r="A10" s="44">
        <v>9</v>
      </c>
      <c r="B10" s="41">
        <v>10.82</v>
      </c>
      <c r="C10" s="41">
        <v>38.979999999999997</v>
      </c>
    </row>
    <row r="11" spans="1:3" x14ac:dyDescent="0.15">
      <c r="A11" s="44">
        <v>10</v>
      </c>
      <c r="B11" s="41">
        <v>10.93</v>
      </c>
      <c r="C11" s="41">
        <v>38.979999999999997</v>
      </c>
    </row>
    <row r="12" spans="1:3" x14ac:dyDescent="0.15">
      <c r="A12" s="44">
        <v>11</v>
      </c>
      <c r="B12" s="41">
        <v>10.79</v>
      </c>
      <c r="C12" s="41">
        <v>38.979999999999997</v>
      </c>
    </row>
    <row r="13" spans="1:3" x14ac:dyDescent="0.15">
      <c r="A13" s="44">
        <v>12</v>
      </c>
      <c r="B13" s="41">
        <v>11.01</v>
      </c>
      <c r="C13" s="41">
        <v>39</v>
      </c>
    </row>
    <row r="14" spans="1:3" x14ac:dyDescent="0.15">
      <c r="A14" s="44">
        <v>13</v>
      </c>
      <c r="B14" s="41">
        <v>11.2</v>
      </c>
      <c r="C14" s="41">
        <v>39</v>
      </c>
    </row>
    <row r="15" spans="1:3" x14ac:dyDescent="0.15">
      <c r="A15" s="44">
        <v>14</v>
      </c>
      <c r="B15" s="41">
        <v>11.2</v>
      </c>
      <c r="C15" s="41">
        <v>39</v>
      </c>
    </row>
    <row r="16" spans="1:3" x14ac:dyDescent="0.15">
      <c r="A16" s="44">
        <v>15</v>
      </c>
      <c r="B16" s="41">
        <v>11.13</v>
      </c>
      <c r="C16" s="41">
        <v>39.020000000000003</v>
      </c>
    </row>
    <row r="17" spans="1:3" x14ac:dyDescent="0.15">
      <c r="A17" s="44">
        <v>16</v>
      </c>
      <c r="B17" s="41">
        <v>10.74</v>
      </c>
      <c r="C17" s="41">
        <v>39.020000000000003</v>
      </c>
    </row>
    <row r="18" spans="1:3" x14ac:dyDescent="0.15">
      <c r="A18" s="44">
        <v>17</v>
      </c>
      <c r="B18" s="41">
        <v>10.9</v>
      </c>
      <c r="C18" s="41">
        <v>39.020000000000003</v>
      </c>
    </row>
    <row r="19" spans="1:3" x14ac:dyDescent="0.15">
      <c r="A19" s="44">
        <v>18</v>
      </c>
      <c r="B19" s="41">
        <v>10.86</v>
      </c>
      <c r="C19" s="41">
        <v>39.03</v>
      </c>
    </row>
    <row r="20" spans="1:3" x14ac:dyDescent="0.15">
      <c r="A20" s="44">
        <v>19</v>
      </c>
      <c r="B20" s="41">
        <v>10.96</v>
      </c>
      <c r="C20" s="41">
        <v>39.03</v>
      </c>
    </row>
    <row r="21" spans="1:3" x14ac:dyDescent="0.15">
      <c r="A21" s="44">
        <v>20</v>
      </c>
      <c r="B21" s="41">
        <v>10.85</v>
      </c>
      <c r="C21" s="41">
        <v>39.04</v>
      </c>
    </row>
    <row r="22" spans="1:3" x14ac:dyDescent="0.15">
      <c r="A22" s="44">
        <v>21</v>
      </c>
      <c r="B22" s="41">
        <v>11.03</v>
      </c>
      <c r="C22" s="41">
        <v>39.049999999999997</v>
      </c>
    </row>
    <row r="23" spans="1:3" x14ac:dyDescent="0.15">
      <c r="A23" s="44">
        <v>22</v>
      </c>
      <c r="B23" s="41">
        <v>11.28</v>
      </c>
      <c r="C23" s="41">
        <v>39.049999999999997</v>
      </c>
    </row>
    <row r="24" spans="1:3" x14ac:dyDescent="0.15">
      <c r="A24" s="44">
        <v>23</v>
      </c>
      <c r="B24" s="41">
        <v>10.46</v>
      </c>
      <c r="C24" s="41">
        <v>39.049999999999997</v>
      </c>
    </row>
    <row r="25" spans="1:3" x14ac:dyDescent="0.15">
      <c r="A25" s="44">
        <v>24</v>
      </c>
      <c r="B25" s="41">
        <v>10.63</v>
      </c>
      <c r="C25" s="41">
        <v>39.06</v>
      </c>
    </row>
    <row r="26" spans="1:3" x14ac:dyDescent="0.15">
      <c r="A26" s="44">
        <v>25</v>
      </c>
      <c r="B26" s="41">
        <v>10.64</v>
      </c>
      <c r="C26" s="41">
        <v>39.06</v>
      </c>
    </row>
    <row r="27" spans="1:3" x14ac:dyDescent="0.15">
      <c r="A27" s="44">
        <v>26</v>
      </c>
      <c r="B27" s="41">
        <v>10.84</v>
      </c>
      <c r="C27" s="41">
        <v>39.08</v>
      </c>
    </row>
    <row r="28" spans="1:3" x14ac:dyDescent="0.15">
      <c r="A28" s="44">
        <v>27</v>
      </c>
      <c r="B28" s="41">
        <v>10.84</v>
      </c>
      <c r="C28" s="41">
        <v>39.08</v>
      </c>
    </row>
    <row r="29" spans="1:3" x14ac:dyDescent="0.15">
      <c r="A29" s="44">
        <v>28</v>
      </c>
      <c r="B29" s="41">
        <v>10.7</v>
      </c>
      <c r="C29" s="41">
        <v>39.090000000000003</v>
      </c>
    </row>
    <row r="30" spans="1:3" x14ac:dyDescent="0.15">
      <c r="A30" s="44">
        <v>29</v>
      </c>
      <c r="B30" s="41">
        <v>10.97</v>
      </c>
      <c r="C30" s="41">
        <v>39.1</v>
      </c>
    </row>
    <row r="31" spans="1:3" x14ac:dyDescent="0.15">
      <c r="A31" s="44">
        <v>30</v>
      </c>
      <c r="B31" s="41">
        <v>10.8</v>
      </c>
      <c r="C31" s="41">
        <v>39.1</v>
      </c>
    </row>
    <row r="32" spans="1:3" x14ac:dyDescent="0.15">
      <c r="A32" s="44">
        <v>31</v>
      </c>
      <c r="B32" s="41"/>
      <c r="C32" s="41"/>
    </row>
    <row r="33" spans="2:3" x14ac:dyDescent="0.15">
      <c r="B33">
        <f t="shared" ref="B33:C33" si="0">AVERAGE(B2:B32)</f>
        <v>10.922666666666666</v>
      </c>
      <c r="C33">
        <f t="shared" si="0"/>
        <v>39.015999999999984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ECS(GB)</vt:lpstr>
      <vt:lpstr>RDS(GB)</vt:lpstr>
      <vt:lpstr>OSS(TB)</vt:lpstr>
      <vt:lpstr>SLB(个)</vt:lpstr>
      <vt:lpstr>ODPS</vt:lpstr>
      <vt:lpstr>ADS</vt:lpstr>
      <vt:lpstr>DOCKER</vt:lpstr>
      <vt:lpstr>OPS</vt:lpstr>
    </vt:vector>
  </TitlesOfParts>
  <Company>数梦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斌 董</dc:creator>
  <cp:lastModifiedBy>admin</cp:lastModifiedBy>
  <cp:lastPrinted>2017-05-04T06:09:56Z</cp:lastPrinted>
  <dcterms:created xsi:type="dcterms:W3CDTF">2017-04-09T02:09:26Z</dcterms:created>
  <dcterms:modified xsi:type="dcterms:W3CDTF">2018-10-11T03:43:27Z</dcterms:modified>
</cp:coreProperties>
</file>