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tone_preston_ttu_edu/Documents/ECE 5367/Preston_Dinh_Abri-ECE_5367_Capstone/"/>
    </mc:Choice>
  </mc:AlternateContent>
  <xr:revisionPtr revIDLastSave="0" documentId="8_{E23580C9-FBC9-4AC8-8162-0BDA108C3B2C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1" l="1"/>
  <c r="P12" i="1"/>
  <c r="L26" i="1" l="1"/>
  <c r="L27" i="1" s="1"/>
  <c r="K26" i="1"/>
  <c r="K27" i="1" s="1"/>
  <c r="J26" i="1"/>
  <c r="J27" i="1" s="1"/>
  <c r="I26" i="1"/>
  <c r="I27" i="1" s="1"/>
  <c r="H26" i="1"/>
  <c r="H27" i="1" s="1"/>
  <c r="G26" i="1"/>
  <c r="G27" i="1" s="1"/>
  <c r="F26" i="1"/>
  <c r="F27" i="1" s="1"/>
  <c r="M22" i="1"/>
  <c r="M23" i="1" s="1"/>
  <c r="L22" i="1"/>
  <c r="L23" i="1" s="1"/>
  <c r="K22" i="1"/>
  <c r="K23" i="1" s="1"/>
  <c r="J22" i="1"/>
  <c r="J23" i="1" s="1"/>
  <c r="I22" i="1"/>
  <c r="I23" i="1" s="1"/>
  <c r="H22" i="1"/>
  <c r="H23" i="1" s="1"/>
  <c r="G22" i="1"/>
  <c r="G23" i="1" s="1"/>
  <c r="F22" i="1"/>
  <c r="F23" i="1" s="1"/>
  <c r="H18" i="1"/>
  <c r="L17" i="1"/>
  <c r="L18" i="1" s="1"/>
  <c r="K17" i="1"/>
  <c r="K18" i="1" s="1"/>
  <c r="J17" i="1"/>
  <c r="J18" i="1" s="1"/>
  <c r="I17" i="1"/>
  <c r="I18" i="1" s="1"/>
  <c r="H17" i="1"/>
  <c r="G17" i="1"/>
  <c r="G18" i="1" s="1"/>
  <c r="F17" i="1"/>
  <c r="F18" i="1" s="1"/>
  <c r="F14" i="1"/>
  <c r="M13" i="1"/>
  <c r="M14" i="1" s="1"/>
  <c r="L13" i="1"/>
  <c r="L14" i="1" s="1"/>
  <c r="K13" i="1"/>
  <c r="K14" i="1" s="1"/>
  <c r="J13" i="1"/>
  <c r="J14" i="1" s="1"/>
  <c r="I13" i="1"/>
  <c r="I14" i="1" s="1"/>
  <c r="H13" i="1"/>
  <c r="H14" i="1" s="1"/>
  <c r="G13" i="1"/>
  <c r="G14" i="1" s="1"/>
  <c r="F13" i="1"/>
  <c r="H3" i="1"/>
  <c r="H4" i="1" s="1"/>
  <c r="G3" i="1"/>
  <c r="G4" i="1" s="1"/>
  <c r="F3" i="1"/>
  <c r="F4" i="1" s="1"/>
</calcChain>
</file>

<file path=xl/sharedStrings.xml><?xml version="1.0" encoding="utf-8"?>
<sst xmlns="http://schemas.openxmlformats.org/spreadsheetml/2006/main" count="150" uniqueCount="20">
  <si>
    <t>Image Number</t>
  </si>
  <si>
    <t>full</t>
  </si>
  <si>
    <t>partial</t>
  </si>
  <si>
    <t>Correlation Characters Correct</t>
  </si>
  <si>
    <t>OCR Characters Correct</t>
  </si>
  <si>
    <t>License Plate Localized (full/partial/none)</t>
  </si>
  <si>
    <t>none</t>
  </si>
  <si>
    <t>Full</t>
  </si>
  <si>
    <t>Partial</t>
  </si>
  <si>
    <t>None</t>
  </si>
  <si>
    <t>Plate Localization</t>
  </si>
  <si>
    <t>Correlation</t>
  </si>
  <si>
    <t>1 or More</t>
  </si>
  <si>
    <t>2 or More</t>
  </si>
  <si>
    <t>3 or More</t>
  </si>
  <si>
    <t>4 or More</t>
  </si>
  <si>
    <t>5 or More</t>
  </si>
  <si>
    <t>6 or More</t>
  </si>
  <si>
    <t>OCR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</si>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</sst>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License Plate Localization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21-46EB-B882-D940CB2B6C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21-46EB-B882-D940CB2B6C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21-46EB-B882-D940CB2B6CB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Sheet1!$F$2:$H$2</c:f>
              <c:strCache>
                <c:ptCount val="3"/>
                <c:pt idx="0">
                  <c:v>Full</c:v>
                </c:pt>
                <c:pt idx="1">
                  <c:v>Partial</c:v>
                </c:pt>
                <c:pt idx="2">
                  <c:v>None</c:v>
                </c:pt>
              </c:strCache>
            </c:strRef>
          </c:cat>
          <c:val>
            <c:numRef>
              <c:f>Sheet1!$F$4:$H$4</c:f>
              <c:numCache>
                <c:formatCode>General</c:formatCode>
                <c:ptCount val="3"/>
                <c:pt idx="0">
                  <c:v>0.77777777777777779</c:v>
                </c:pt>
                <c:pt idx="1">
                  <c:v>0.12698412698412698</c:v>
                </c:pt>
                <c:pt idx="2">
                  <c:v>9.5238095238095233E-2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21-46EB-B882-D940CB2B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Characters</a:t>
            </a:r>
            <a:r>
              <a:rPr lang="en-US" baseline="0"/>
              <a:t> Recognized (OCR)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C9-49CB-B759-5E3FDBCA06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C9-49CB-B759-5E3FDBCA06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C9-49CB-B759-5E3FDBCA06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FC9-49CB-B759-5E3FDBCA06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FC9-49CB-B759-5E3FDBCA063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FC9-49CB-B759-5E3FDBCA063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FC9-49CB-B759-5E3FDBCA063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FC9-49CB-B759-5E3FDBCA063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Sheet1!$F$21:$M$21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Sheet1!$F$23:$M$23</c:f>
              <c:numCache>
                <c:formatCode>General</c:formatCode>
                <c:ptCount val="8"/>
                <c:pt idx="0">
                  <c:v>0.31746031746031744</c:v>
                </c:pt>
                <c:pt idx="1">
                  <c:v>4.7619047619047616E-2</c:v>
                </c:pt>
                <c:pt idx="2">
                  <c:v>0.12698412698412698</c:v>
                </c:pt>
                <c:pt idx="3">
                  <c:v>0.11904761904761904</c:v>
                </c:pt>
                <c:pt idx="4">
                  <c:v>0.10317460317460317</c:v>
                </c:pt>
                <c:pt idx="5">
                  <c:v>0.12698412698412698</c:v>
                </c:pt>
                <c:pt idx="6">
                  <c:v>0.13492063492063491</c:v>
                </c:pt>
                <c:pt idx="7">
                  <c:v>2.3809523809523808E-2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FC9-49CB-B759-5E3FDBCA0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Characters Recognized</a:t>
            </a:r>
            <a:r>
              <a:rPr lang="en-US" baseline="0"/>
              <a:t> (Correlation)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5D-454F-BABC-D10BE47196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5D-454F-BABC-D10BE47196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5D-454F-BABC-D10BE47196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5D-454F-BABC-D10BE47196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5D-454F-BABC-D10BE47196A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5D-454F-BABC-D10BE47196A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5D-454F-BABC-D10BE47196A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D5D-454F-BABC-D10BE47196A2}"/>
              </c:ext>
            </c:extLst>
          </c:dPt>
          <c:dLbls>
            <c:dLbl>
              <c:idx val="7"/>
              <c:layout>
                <c:manualLayout>
                  <c:x val="-2.2759601706970129E-2"/>
                  <c:y val="1.717659979063482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D5D-454F-BABC-D10BE47196A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Sheet1!$F$12:$M$12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Sheet1!$F$14:$M$14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3.968253968253968E-2</c:v>
                </c:pt>
                <c:pt idx="2">
                  <c:v>3.968253968253968E-2</c:v>
                </c:pt>
                <c:pt idx="3">
                  <c:v>7.9365079365079361E-2</c:v>
                </c:pt>
                <c:pt idx="4">
                  <c:v>9.5238095238095233E-2</c:v>
                </c:pt>
                <c:pt idx="5">
                  <c:v>0.1111111111111111</c:v>
                </c:pt>
                <c:pt idx="6">
                  <c:v>0.27777777777777779</c:v>
                </c:pt>
                <c:pt idx="7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D5D-454F-BABC-D10BE4719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247650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57150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600075</xdr:colOff>
      <xdr:row>31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B1" workbookViewId="0">
      <selection activeCell="P21" sqref="P21"/>
    </sheetView>
  </sheetViews>
  <sheetFormatPr defaultRowHeight="14.5" x14ac:dyDescent="0.35"/>
  <cols>
    <col min="1" max="1" width="19.81640625" style="1" customWidth="1"/>
    <col min="2" max="4" width="42.453125" style="1" customWidth="1"/>
    <col min="5" max="5" width="19.26953125" customWidth="1"/>
  </cols>
  <sheetData>
    <row r="1" spans="1:16" x14ac:dyDescent="0.35">
      <c r="A1" s="1" t="s">
        <v>0</v>
      </c>
      <c r="B1" s="1" t="s">
        <v>5</v>
      </c>
      <c r="C1" s="1" t="s">
        <v>3</v>
      </c>
      <c r="D1" s="1" t="s">
        <v>4</v>
      </c>
      <c r="F1" s="4" t="s">
        <v>10</v>
      </c>
      <c r="G1" s="4"/>
      <c r="H1" s="4"/>
    </row>
    <row r="2" spans="1:16" x14ac:dyDescent="0.35">
      <c r="A2" s="1">
        <v>1</v>
      </c>
      <c r="B2" s="1" t="s">
        <v>1</v>
      </c>
      <c r="C2" s="1">
        <v>0</v>
      </c>
      <c r="D2" s="1">
        <v>0</v>
      </c>
      <c r="F2" s="1" t="s">
        <v>7</v>
      </c>
      <c r="G2" s="1" t="s">
        <v>8</v>
      </c>
      <c r="H2" s="1" t="s">
        <v>9</v>
      </c>
    </row>
    <row r="3" spans="1:16" x14ac:dyDescent="0.35">
      <c r="A3" s="1">
        <v>2</v>
      </c>
      <c r="B3" s="1" t="s">
        <v>1</v>
      </c>
      <c r="C3" s="1">
        <v>6</v>
      </c>
      <c r="D3" s="1">
        <v>4</v>
      </c>
      <c r="F3">
        <f>COUNTIF(B2:B127, "full")</f>
        <v>98</v>
      </c>
      <c r="G3">
        <f>COUNTIF(B2:B127, "partial")</f>
        <v>16</v>
      </c>
      <c r="H3">
        <f>COUNTIF(B2:B127, "none")</f>
        <v>12</v>
      </c>
    </row>
    <row r="4" spans="1:16" x14ac:dyDescent="0.35">
      <c r="A4" s="1">
        <v>3</v>
      </c>
      <c r="B4" s="1" t="s">
        <v>1</v>
      </c>
      <c r="C4" s="1">
        <v>1</v>
      </c>
      <c r="D4" s="1">
        <v>0</v>
      </c>
      <c r="F4">
        <f>F3/126</f>
        <v>0.77777777777777779</v>
      </c>
      <c r="G4">
        <f>G3/126</f>
        <v>0.12698412698412698</v>
      </c>
      <c r="H4">
        <f>H3/126</f>
        <v>9.5238095238095233E-2</v>
      </c>
    </row>
    <row r="5" spans="1:16" x14ac:dyDescent="0.35">
      <c r="A5" s="1">
        <v>4</v>
      </c>
      <c r="B5" s="1" t="s">
        <v>1</v>
      </c>
      <c r="C5" s="1">
        <v>4</v>
      </c>
      <c r="D5" s="1">
        <v>3</v>
      </c>
    </row>
    <row r="6" spans="1:16" x14ac:dyDescent="0.35">
      <c r="A6" s="1">
        <v>5</v>
      </c>
      <c r="B6" s="1" t="s">
        <v>6</v>
      </c>
      <c r="C6" s="1">
        <v>0</v>
      </c>
      <c r="D6" s="1">
        <v>0</v>
      </c>
    </row>
    <row r="7" spans="1:16" x14ac:dyDescent="0.35">
      <c r="A7" s="1">
        <v>6</v>
      </c>
      <c r="B7" s="1" t="s">
        <v>6</v>
      </c>
      <c r="C7" s="1">
        <v>0</v>
      </c>
      <c r="D7" s="1">
        <v>0</v>
      </c>
    </row>
    <row r="8" spans="1:16" x14ac:dyDescent="0.35">
      <c r="A8" s="1">
        <v>7</v>
      </c>
      <c r="B8" s="1" t="s">
        <v>1</v>
      </c>
      <c r="C8" s="1">
        <v>6</v>
      </c>
      <c r="D8" s="1">
        <v>6</v>
      </c>
    </row>
    <row r="9" spans="1:16" s="3" customFormat="1" x14ac:dyDescent="0.35">
      <c r="A9" s="2">
        <v>8</v>
      </c>
      <c r="B9" s="2" t="s">
        <v>1</v>
      </c>
      <c r="C9" s="2">
        <v>6</v>
      </c>
      <c r="D9" s="2">
        <v>7</v>
      </c>
    </row>
    <row r="10" spans="1:16" x14ac:dyDescent="0.35">
      <c r="A10" s="1">
        <v>9</v>
      </c>
      <c r="B10" s="1" t="s">
        <v>1</v>
      </c>
      <c r="C10" s="1">
        <v>6</v>
      </c>
      <c r="D10" s="1">
        <v>4</v>
      </c>
    </row>
    <row r="11" spans="1:16" x14ac:dyDescent="0.35">
      <c r="A11" s="1">
        <v>10</v>
      </c>
      <c r="B11" s="1" t="s">
        <v>1</v>
      </c>
      <c r="C11" s="1">
        <v>5</v>
      </c>
      <c r="D11" s="1">
        <v>6</v>
      </c>
      <c r="F11" s="4" t="s">
        <v>11</v>
      </c>
      <c r="G11" s="4"/>
      <c r="H11" s="4"/>
      <c r="I11" s="4"/>
      <c r="J11" s="4"/>
      <c r="K11" s="4"/>
      <c r="L11" s="4"/>
      <c r="M11" s="4"/>
    </row>
    <row r="12" spans="1:16" x14ac:dyDescent="0.35">
      <c r="A12" s="1">
        <v>11</v>
      </c>
      <c r="B12" s="1" t="s">
        <v>1</v>
      </c>
      <c r="C12" s="1">
        <v>6</v>
      </c>
      <c r="D12" s="1">
        <v>4</v>
      </c>
      <c r="F12">
        <v>0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O12" t="s">
        <v>19</v>
      </c>
      <c r="P12">
        <f>(SUM(C2:C127)/7)/126</f>
        <v>0.4943310657596372</v>
      </c>
    </row>
    <row r="13" spans="1:16" x14ac:dyDescent="0.35">
      <c r="A13" s="1">
        <v>12</v>
      </c>
      <c r="B13" s="1" t="s">
        <v>1</v>
      </c>
      <c r="C13" s="1">
        <v>3</v>
      </c>
      <c r="D13" s="1">
        <v>5</v>
      </c>
      <c r="F13">
        <f>COUNTIF(C2:C127, 0)</f>
        <v>36</v>
      </c>
      <c r="G13">
        <f>COUNTIF(C2:C127, 1)</f>
        <v>5</v>
      </c>
      <c r="H13">
        <f>COUNTIF(C2:C127, 2)</f>
        <v>5</v>
      </c>
      <c r="I13">
        <f>COUNTIF(C2:C127, 3)</f>
        <v>10</v>
      </c>
      <c r="J13">
        <f>COUNTIF(C2:C127, 4)</f>
        <v>12</v>
      </c>
      <c r="K13">
        <f>COUNTIF(C2:C127, 5)</f>
        <v>14</v>
      </c>
      <c r="L13">
        <f>COUNTIF(C2:C127, 6)</f>
        <v>35</v>
      </c>
      <c r="M13">
        <f>COUNTIF(C2:C127, 7)</f>
        <v>9</v>
      </c>
    </row>
    <row r="14" spans="1:16" x14ac:dyDescent="0.35">
      <c r="A14" s="1">
        <v>13</v>
      </c>
      <c r="B14" s="1" t="s">
        <v>1</v>
      </c>
      <c r="C14" s="1">
        <v>1</v>
      </c>
      <c r="D14" s="1">
        <v>2</v>
      </c>
      <c r="F14">
        <f>F13/126</f>
        <v>0.2857142857142857</v>
      </c>
      <c r="G14">
        <f t="shared" ref="G14:M14" si="0">G13/126</f>
        <v>3.968253968253968E-2</v>
      </c>
      <c r="H14">
        <f t="shared" si="0"/>
        <v>3.968253968253968E-2</v>
      </c>
      <c r="I14">
        <f t="shared" si="0"/>
        <v>7.9365079365079361E-2</v>
      </c>
      <c r="J14">
        <f t="shared" si="0"/>
        <v>9.5238095238095233E-2</v>
      </c>
      <c r="K14">
        <f t="shared" si="0"/>
        <v>0.1111111111111111</v>
      </c>
      <c r="L14">
        <f t="shared" si="0"/>
        <v>0.27777777777777779</v>
      </c>
      <c r="M14">
        <f t="shared" si="0"/>
        <v>7.1428571428571425E-2</v>
      </c>
    </row>
    <row r="15" spans="1:16" x14ac:dyDescent="0.35">
      <c r="A15" s="1">
        <v>14</v>
      </c>
      <c r="B15" s="1" t="s">
        <v>1</v>
      </c>
      <c r="C15" s="1">
        <v>6</v>
      </c>
      <c r="D15" s="1">
        <v>5</v>
      </c>
    </row>
    <row r="16" spans="1:16" x14ac:dyDescent="0.35">
      <c r="A16" s="1">
        <v>15</v>
      </c>
      <c r="B16" s="1" t="s">
        <v>1</v>
      </c>
      <c r="C16" s="1">
        <v>2</v>
      </c>
      <c r="D16" s="1">
        <v>2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>
        <v>7</v>
      </c>
    </row>
    <row r="17" spans="1:16" x14ac:dyDescent="0.35">
      <c r="A17" s="1">
        <v>16</v>
      </c>
      <c r="B17" s="1" t="s">
        <v>1</v>
      </c>
      <c r="C17" s="1">
        <v>3</v>
      </c>
      <c r="D17" s="1">
        <v>2</v>
      </c>
      <c r="F17">
        <f>COUNTIF(C2:C127, "&gt;= 1")</f>
        <v>90</v>
      </c>
      <c r="G17">
        <f>COUNTIF(C2:C127, "&gt;= 2")</f>
        <v>85</v>
      </c>
      <c r="H17">
        <f>COUNTIF(C2:C127, "&gt;= 3")</f>
        <v>80</v>
      </c>
      <c r="I17">
        <f>COUNTIF(C2:C127, "&gt;= 4")</f>
        <v>70</v>
      </c>
      <c r="J17">
        <f>COUNTIF(C2:C127, "&gt;= 5")</f>
        <v>58</v>
      </c>
      <c r="K17">
        <f>COUNTIF(C2:C127, "&gt;= 6")</f>
        <v>44</v>
      </c>
      <c r="L17">
        <f>COUNTIF(C2:C127, 7)</f>
        <v>9</v>
      </c>
    </row>
    <row r="18" spans="1:16" x14ac:dyDescent="0.35">
      <c r="A18" s="1">
        <v>17</v>
      </c>
      <c r="B18" s="1" t="s">
        <v>1</v>
      </c>
      <c r="C18" s="1">
        <v>6</v>
      </c>
      <c r="D18" s="1">
        <v>3</v>
      </c>
      <c r="F18">
        <f>F17/126</f>
        <v>0.7142857142857143</v>
      </c>
      <c r="G18">
        <f t="shared" ref="G18:L18" si="1">G17/126</f>
        <v>0.67460317460317465</v>
      </c>
      <c r="H18">
        <f t="shared" si="1"/>
        <v>0.63492063492063489</v>
      </c>
      <c r="I18">
        <f t="shared" si="1"/>
        <v>0.55555555555555558</v>
      </c>
      <c r="J18">
        <f t="shared" si="1"/>
        <v>0.46031746031746029</v>
      </c>
      <c r="K18">
        <f t="shared" si="1"/>
        <v>0.34920634920634919</v>
      </c>
      <c r="L18">
        <f t="shared" si="1"/>
        <v>7.1428571428571425E-2</v>
      </c>
    </row>
    <row r="19" spans="1:16" x14ac:dyDescent="0.35">
      <c r="A19" s="1">
        <v>18</v>
      </c>
      <c r="B19" s="1" t="s">
        <v>6</v>
      </c>
      <c r="C19" s="1">
        <v>0</v>
      </c>
      <c r="D19" s="1">
        <v>0</v>
      </c>
    </row>
    <row r="20" spans="1:16" x14ac:dyDescent="0.35">
      <c r="A20" s="1">
        <v>19</v>
      </c>
      <c r="B20" s="1" t="s">
        <v>1</v>
      </c>
      <c r="C20" s="1">
        <v>3</v>
      </c>
      <c r="D20" s="1">
        <v>5</v>
      </c>
      <c r="F20" s="4" t="s">
        <v>18</v>
      </c>
      <c r="G20" s="4"/>
      <c r="H20" s="4"/>
      <c r="I20" s="4"/>
      <c r="J20" s="4"/>
      <c r="K20" s="4"/>
      <c r="L20" s="4"/>
      <c r="M20" s="4"/>
      <c r="O20" t="s">
        <v>19</v>
      </c>
      <c r="P20">
        <f>(SUM(D2:D127)/7)/126</f>
        <v>0.3832199546485261</v>
      </c>
    </row>
    <row r="21" spans="1:16" x14ac:dyDescent="0.35">
      <c r="A21" s="1">
        <v>20</v>
      </c>
      <c r="B21" s="1" t="s">
        <v>1</v>
      </c>
      <c r="C21" s="1">
        <v>7</v>
      </c>
      <c r="D21" s="1">
        <v>7</v>
      </c>
      <c r="F21">
        <v>0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</row>
    <row r="22" spans="1:16" x14ac:dyDescent="0.35">
      <c r="A22" s="1">
        <v>21</v>
      </c>
      <c r="B22" s="1" t="s">
        <v>1</v>
      </c>
      <c r="C22" s="1">
        <v>6</v>
      </c>
      <c r="D22" s="1">
        <v>5</v>
      </c>
      <c r="F22">
        <f>COUNTIF(D2:D127, 0)</f>
        <v>40</v>
      </c>
      <c r="G22">
        <f>COUNTIF(D2:D127, 1)</f>
        <v>6</v>
      </c>
      <c r="H22">
        <f>COUNTIF(D2:D127, 2)</f>
        <v>16</v>
      </c>
      <c r="I22">
        <f>COUNTIF(D2:D127, 3)</f>
        <v>15</v>
      </c>
      <c r="J22">
        <f>COUNTIF(D2:D127, 4)</f>
        <v>13</v>
      </c>
      <c r="K22">
        <f>COUNTIF(D2:D127, 5)</f>
        <v>16</v>
      </c>
      <c r="L22">
        <f>COUNTIF(D2:D127, 6)</f>
        <v>17</v>
      </c>
      <c r="M22">
        <f>COUNTIF(D2:D127, 7)</f>
        <v>3</v>
      </c>
    </row>
    <row r="23" spans="1:16" x14ac:dyDescent="0.35">
      <c r="A23" s="1">
        <v>22</v>
      </c>
      <c r="B23" s="1" t="s">
        <v>1</v>
      </c>
      <c r="C23" s="1">
        <v>1</v>
      </c>
      <c r="D23" s="1">
        <v>5</v>
      </c>
      <c r="F23">
        <f>F22/126</f>
        <v>0.31746031746031744</v>
      </c>
      <c r="G23">
        <f t="shared" ref="G23" si="2">G22/126</f>
        <v>4.7619047619047616E-2</v>
      </c>
      <c r="H23">
        <f t="shared" ref="H23" si="3">H22/126</f>
        <v>0.12698412698412698</v>
      </c>
      <c r="I23">
        <f t="shared" ref="I23" si="4">I22/126</f>
        <v>0.11904761904761904</v>
      </c>
      <c r="J23">
        <f t="shared" ref="J23" si="5">J22/126</f>
        <v>0.10317460317460317</v>
      </c>
      <c r="K23">
        <f t="shared" ref="K23" si="6">K22/126</f>
        <v>0.12698412698412698</v>
      </c>
      <c r="L23">
        <f t="shared" ref="L23" si="7">L22/126</f>
        <v>0.13492063492063491</v>
      </c>
      <c r="M23">
        <f t="shared" ref="M23" si="8">M22/126</f>
        <v>2.3809523809523808E-2</v>
      </c>
    </row>
    <row r="24" spans="1:16" x14ac:dyDescent="0.35">
      <c r="A24" s="1">
        <v>23</v>
      </c>
      <c r="B24" s="1" t="s">
        <v>1</v>
      </c>
      <c r="C24" s="1">
        <v>0</v>
      </c>
      <c r="D24" s="1">
        <v>0</v>
      </c>
    </row>
    <row r="25" spans="1:16" x14ac:dyDescent="0.35">
      <c r="A25" s="1">
        <v>24</v>
      </c>
      <c r="B25" s="1" t="s">
        <v>6</v>
      </c>
      <c r="C25" s="1">
        <v>0</v>
      </c>
      <c r="D25" s="1">
        <v>0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  <c r="K25" t="s">
        <v>17</v>
      </c>
      <c r="L25">
        <v>7</v>
      </c>
    </row>
    <row r="26" spans="1:16" x14ac:dyDescent="0.35">
      <c r="A26" s="1">
        <v>25</v>
      </c>
      <c r="B26" s="1" t="s">
        <v>1</v>
      </c>
      <c r="C26" s="1">
        <v>2</v>
      </c>
      <c r="D26" s="1">
        <v>0</v>
      </c>
      <c r="F26">
        <f>COUNTIF(D2:D127, "&gt;= 1")</f>
        <v>86</v>
      </c>
      <c r="G26">
        <f>COUNTIF(D2:D127, "&gt;= 2")</f>
        <v>80</v>
      </c>
      <c r="H26">
        <f>COUNTIF(D2:D127, "&gt;= 3")</f>
        <v>64</v>
      </c>
      <c r="I26">
        <f>COUNTIF(D2:D127, "&gt;= 4")</f>
        <v>49</v>
      </c>
      <c r="J26">
        <f>COUNTIF(D2:D127, "&gt;= 5")</f>
        <v>36</v>
      </c>
      <c r="K26">
        <f>COUNTIF(D2:D127, "&gt;= 6")</f>
        <v>20</v>
      </c>
      <c r="L26">
        <f>COUNTIF(D2:D127, "&gt;= 7")</f>
        <v>3</v>
      </c>
    </row>
    <row r="27" spans="1:16" x14ac:dyDescent="0.35">
      <c r="A27" s="1">
        <v>26</v>
      </c>
      <c r="B27" s="1" t="s">
        <v>1</v>
      </c>
      <c r="C27" s="1">
        <v>6</v>
      </c>
      <c r="D27" s="1">
        <v>6</v>
      </c>
      <c r="F27">
        <f>F26/126</f>
        <v>0.68253968253968256</v>
      </c>
      <c r="G27">
        <f t="shared" ref="G27" si="9">G26/126</f>
        <v>0.63492063492063489</v>
      </c>
      <c r="H27">
        <f t="shared" ref="H27" si="10">H26/126</f>
        <v>0.50793650793650791</v>
      </c>
      <c r="I27">
        <f t="shared" ref="I27" si="11">I26/126</f>
        <v>0.3888888888888889</v>
      </c>
      <c r="J27">
        <f t="shared" ref="J27" si="12">J26/126</f>
        <v>0.2857142857142857</v>
      </c>
      <c r="K27">
        <f t="shared" ref="K27" si="13">K26/126</f>
        <v>0.15873015873015872</v>
      </c>
      <c r="L27">
        <f t="shared" ref="L27" si="14">L26/126</f>
        <v>2.3809523809523808E-2</v>
      </c>
    </row>
    <row r="28" spans="1:16" x14ac:dyDescent="0.35">
      <c r="A28" s="1">
        <v>27</v>
      </c>
      <c r="B28" s="1" t="s">
        <v>1</v>
      </c>
      <c r="C28" s="1">
        <v>6</v>
      </c>
      <c r="D28" s="1">
        <v>6</v>
      </c>
    </row>
    <row r="29" spans="1:16" x14ac:dyDescent="0.35">
      <c r="A29" s="1">
        <v>28</v>
      </c>
      <c r="B29" s="1" t="s">
        <v>1</v>
      </c>
      <c r="C29" s="1">
        <v>0</v>
      </c>
      <c r="D29" s="1">
        <v>0</v>
      </c>
    </row>
    <row r="30" spans="1:16" x14ac:dyDescent="0.35">
      <c r="A30" s="1">
        <v>29</v>
      </c>
      <c r="B30" s="1" t="s">
        <v>1</v>
      </c>
      <c r="C30" s="1">
        <v>6</v>
      </c>
      <c r="D30" s="1">
        <v>5</v>
      </c>
    </row>
    <row r="31" spans="1:16" x14ac:dyDescent="0.35">
      <c r="A31" s="1">
        <v>30</v>
      </c>
      <c r="B31" s="1" t="s">
        <v>1</v>
      </c>
      <c r="C31" s="1">
        <v>5</v>
      </c>
      <c r="D31" s="1">
        <v>2</v>
      </c>
    </row>
    <row r="32" spans="1:16" x14ac:dyDescent="0.35">
      <c r="A32" s="1">
        <v>31</v>
      </c>
      <c r="B32" s="1" t="s">
        <v>1</v>
      </c>
      <c r="C32" s="1">
        <v>5</v>
      </c>
      <c r="D32" s="1">
        <v>5</v>
      </c>
    </row>
    <row r="33" spans="1:4" x14ac:dyDescent="0.35">
      <c r="A33" s="1">
        <v>32</v>
      </c>
      <c r="B33" s="1" t="s">
        <v>1</v>
      </c>
      <c r="C33" s="1">
        <v>3</v>
      </c>
      <c r="D33" s="1">
        <v>2</v>
      </c>
    </row>
    <row r="34" spans="1:4" x14ac:dyDescent="0.35">
      <c r="A34" s="1">
        <v>33</v>
      </c>
      <c r="B34" s="1" t="s">
        <v>1</v>
      </c>
      <c r="C34" s="1">
        <v>3</v>
      </c>
      <c r="D34" s="1">
        <v>2</v>
      </c>
    </row>
    <row r="35" spans="1:4" x14ac:dyDescent="0.35">
      <c r="A35" s="1">
        <v>34</v>
      </c>
      <c r="B35" s="1" t="s">
        <v>1</v>
      </c>
      <c r="C35" s="1">
        <v>0</v>
      </c>
      <c r="D35" s="1">
        <v>0</v>
      </c>
    </row>
    <row r="36" spans="1:4" x14ac:dyDescent="0.35">
      <c r="A36" s="1">
        <v>35</v>
      </c>
      <c r="B36" s="1" t="s">
        <v>1</v>
      </c>
      <c r="C36" s="1">
        <v>0</v>
      </c>
      <c r="D36" s="1">
        <v>0</v>
      </c>
    </row>
    <row r="37" spans="1:4" x14ac:dyDescent="0.35">
      <c r="A37" s="1">
        <v>36</v>
      </c>
      <c r="B37" s="1" t="s">
        <v>2</v>
      </c>
      <c r="C37" s="1">
        <v>1</v>
      </c>
      <c r="D37" s="1">
        <v>0</v>
      </c>
    </row>
    <row r="38" spans="1:4" x14ac:dyDescent="0.35">
      <c r="A38" s="1">
        <v>37</v>
      </c>
      <c r="B38" s="1" t="s">
        <v>1</v>
      </c>
      <c r="C38" s="1">
        <v>6</v>
      </c>
      <c r="D38" s="1">
        <v>5</v>
      </c>
    </row>
    <row r="39" spans="1:4" x14ac:dyDescent="0.35">
      <c r="A39" s="1">
        <v>38</v>
      </c>
      <c r="B39" s="1" t="s">
        <v>2</v>
      </c>
      <c r="C39" s="1">
        <v>3</v>
      </c>
      <c r="D39" s="1">
        <v>3</v>
      </c>
    </row>
    <row r="40" spans="1:4" x14ac:dyDescent="0.35">
      <c r="A40" s="1">
        <v>39</v>
      </c>
      <c r="B40" s="1" t="s">
        <v>2</v>
      </c>
      <c r="C40" s="1">
        <v>4</v>
      </c>
      <c r="D40" s="1">
        <v>2</v>
      </c>
    </row>
    <row r="41" spans="1:4" x14ac:dyDescent="0.35">
      <c r="A41" s="1">
        <v>40</v>
      </c>
      <c r="B41" s="1" t="s">
        <v>1</v>
      </c>
      <c r="C41" s="1">
        <v>6</v>
      </c>
      <c r="D41" s="1">
        <v>4</v>
      </c>
    </row>
    <row r="42" spans="1:4" x14ac:dyDescent="0.35">
      <c r="A42" s="1">
        <v>41</v>
      </c>
      <c r="B42" s="1" t="s">
        <v>1</v>
      </c>
      <c r="C42" s="1">
        <v>0</v>
      </c>
      <c r="D42" s="1">
        <v>0</v>
      </c>
    </row>
    <row r="43" spans="1:4" x14ac:dyDescent="0.35">
      <c r="A43" s="1">
        <v>42</v>
      </c>
      <c r="B43" s="1" t="s">
        <v>1</v>
      </c>
      <c r="C43" s="1">
        <v>6</v>
      </c>
      <c r="D43" s="1">
        <v>3</v>
      </c>
    </row>
    <row r="44" spans="1:4" x14ac:dyDescent="0.35">
      <c r="A44" s="1">
        <v>43</v>
      </c>
      <c r="B44" s="1" t="s">
        <v>1</v>
      </c>
      <c r="C44" s="1">
        <v>4</v>
      </c>
      <c r="D44" s="1">
        <v>2</v>
      </c>
    </row>
    <row r="45" spans="1:4" x14ac:dyDescent="0.35">
      <c r="A45" s="1">
        <v>44</v>
      </c>
      <c r="B45" s="1" t="s">
        <v>2</v>
      </c>
      <c r="C45" s="1">
        <v>0</v>
      </c>
      <c r="D45" s="1">
        <v>0</v>
      </c>
    </row>
    <row r="46" spans="1:4" x14ac:dyDescent="0.35">
      <c r="A46" s="1">
        <v>45</v>
      </c>
      <c r="B46" s="1" t="s">
        <v>1</v>
      </c>
      <c r="C46" s="1">
        <v>7</v>
      </c>
      <c r="D46" s="1">
        <v>5</v>
      </c>
    </row>
    <row r="47" spans="1:4" x14ac:dyDescent="0.35">
      <c r="A47" s="1">
        <v>46</v>
      </c>
      <c r="B47" s="1" t="s">
        <v>1</v>
      </c>
      <c r="C47" s="1">
        <v>7</v>
      </c>
      <c r="D47" s="1">
        <v>6</v>
      </c>
    </row>
    <row r="48" spans="1:4" x14ac:dyDescent="0.35">
      <c r="A48" s="1">
        <v>47</v>
      </c>
      <c r="B48" s="1" t="s">
        <v>1</v>
      </c>
      <c r="C48" s="1">
        <v>6</v>
      </c>
      <c r="D48" s="1">
        <v>3</v>
      </c>
    </row>
    <row r="49" spans="1:4" x14ac:dyDescent="0.35">
      <c r="A49" s="1">
        <v>48</v>
      </c>
      <c r="B49" s="1" t="s">
        <v>1</v>
      </c>
      <c r="C49" s="1">
        <v>5</v>
      </c>
      <c r="D49" s="1">
        <v>3</v>
      </c>
    </row>
    <row r="50" spans="1:4" x14ac:dyDescent="0.35">
      <c r="A50" s="1">
        <v>49</v>
      </c>
      <c r="B50" s="1" t="s">
        <v>1</v>
      </c>
      <c r="C50" s="1">
        <v>6</v>
      </c>
      <c r="D50" s="1">
        <v>6</v>
      </c>
    </row>
    <row r="51" spans="1:4" x14ac:dyDescent="0.35">
      <c r="A51" s="1">
        <v>50</v>
      </c>
      <c r="B51" s="1" t="s">
        <v>1</v>
      </c>
      <c r="C51" s="1">
        <v>0</v>
      </c>
      <c r="D51" s="1">
        <v>0</v>
      </c>
    </row>
    <row r="52" spans="1:4" x14ac:dyDescent="0.35">
      <c r="A52" s="1">
        <v>51</v>
      </c>
      <c r="B52" s="1" t="s">
        <v>1</v>
      </c>
      <c r="C52" s="1">
        <v>6</v>
      </c>
      <c r="D52" s="1">
        <v>3</v>
      </c>
    </row>
    <row r="53" spans="1:4" s="3" customFormat="1" x14ac:dyDescent="0.35">
      <c r="A53" s="2">
        <v>52</v>
      </c>
      <c r="B53" s="2" t="s">
        <v>1</v>
      </c>
      <c r="C53" s="2">
        <v>2</v>
      </c>
      <c r="D53" s="2">
        <v>2</v>
      </c>
    </row>
    <row r="54" spans="1:4" x14ac:dyDescent="0.35">
      <c r="A54" s="1">
        <v>53</v>
      </c>
      <c r="B54" s="1" t="s">
        <v>2</v>
      </c>
      <c r="C54" s="1">
        <v>3</v>
      </c>
      <c r="D54" s="1">
        <v>3</v>
      </c>
    </row>
    <row r="55" spans="1:4" x14ac:dyDescent="0.35">
      <c r="A55" s="1">
        <v>54</v>
      </c>
      <c r="B55" s="1" t="s">
        <v>1</v>
      </c>
      <c r="C55" s="1">
        <v>7</v>
      </c>
      <c r="D55" s="1">
        <v>6</v>
      </c>
    </row>
    <row r="56" spans="1:4" x14ac:dyDescent="0.35">
      <c r="A56" s="1">
        <v>55</v>
      </c>
      <c r="B56" s="1" t="s">
        <v>1</v>
      </c>
      <c r="C56" s="1">
        <v>7</v>
      </c>
      <c r="D56" s="1">
        <v>4</v>
      </c>
    </row>
    <row r="57" spans="1:4" x14ac:dyDescent="0.35">
      <c r="A57" s="1">
        <v>56</v>
      </c>
      <c r="B57" s="1" t="s">
        <v>1</v>
      </c>
      <c r="C57" s="1">
        <v>6</v>
      </c>
      <c r="D57" s="1">
        <v>6</v>
      </c>
    </row>
    <row r="58" spans="1:4" x14ac:dyDescent="0.35">
      <c r="A58" s="1">
        <v>57</v>
      </c>
      <c r="B58" s="1" t="s">
        <v>1</v>
      </c>
      <c r="C58" s="1">
        <v>6</v>
      </c>
      <c r="D58" s="1">
        <v>2</v>
      </c>
    </row>
    <row r="59" spans="1:4" x14ac:dyDescent="0.35">
      <c r="A59" s="1">
        <v>58</v>
      </c>
      <c r="B59" s="1" t="s">
        <v>1</v>
      </c>
      <c r="C59" s="1">
        <v>7</v>
      </c>
      <c r="D59" s="1">
        <v>6</v>
      </c>
    </row>
    <row r="60" spans="1:4" x14ac:dyDescent="0.35">
      <c r="A60" s="1">
        <v>59</v>
      </c>
      <c r="B60" s="1" t="s">
        <v>1</v>
      </c>
      <c r="C60" s="1">
        <v>6</v>
      </c>
      <c r="D60" s="1">
        <v>3</v>
      </c>
    </row>
    <row r="61" spans="1:4" x14ac:dyDescent="0.35">
      <c r="A61" s="1">
        <v>60</v>
      </c>
      <c r="B61" s="1" t="s">
        <v>2</v>
      </c>
      <c r="C61" s="1">
        <v>3</v>
      </c>
      <c r="D61" s="1">
        <v>2</v>
      </c>
    </row>
    <row r="62" spans="1:4" x14ac:dyDescent="0.35">
      <c r="A62" s="1">
        <v>61</v>
      </c>
      <c r="B62" s="1" t="s">
        <v>1</v>
      </c>
      <c r="C62" s="1">
        <v>6</v>
      </c>
      <c r="D62" s="1">
        <v>1</v>
      </c>
    </row>
    <row r="63" spans="1:4" x14ac:dyDescent="0.35">
      <c r="A63" s="1">
        <v>62</v>
      </c>
      <c r="B63" s="1" t="s">
        <v>1</v>
      </c>
      <c r="C63" s="1">
        <v>4</v>
      </c>
      <c r="D63" s="1">
        <v>4</v>
      </c>
    </row>
    <row r="64" spans="1:4" x14ac:dyDescent="0.35">
      <c r="A64" s="1">
        <v>63</v>
      </c>
      <c r="B64" s="1" t="s">
        <v>1</v>
      </c>
      <c r="C64" s="1">
        <v>4</v>
      </c>
      <c r="D64" s="1">
        <v>0</v>
      </c>
    </row>
    <row r="65" spans="1:4" x14ac:dyDescent="0.35">
      <c r="A65" s="1">
        <v>64</v>
      </c>
      <c r="B65" s="1" t="s">
        <v>1</v>
      </c>
      <c r="C65" s="1">
        <v>5</v>
      </c>
      <c r="D65" s="1">
        <v>3</v>
      </c>
    </row>
    <row r="66" spans="1:4" x14ac:dyDescent="0.35">
      <c r="A66" s="1">
        <v>65</v>
      </c>
      <c r="B66" s="1" t="s">
        <v>1</v>
      </c>
      <c r="C66" s="1">
        <v>6</v>
      </c>
      <c r="D66" s="1">
        <v>4</v>
      </c>
    </row>
    <row r="67" spans="1:4" x14ac:dyDescent="0.35">
      <c r="A67" s="1">
        <v>66</v>
      </c>
      <c r="B67" s="1" t="s">
        <v>1</v>
      </c>
      <c r="C67" s="1">
        <v>0</v>
      </c>
      <c r="D67" s="1">
        <v>0</v>
      </c>
    </row>
    <row r="68" spans="1:4" x14ac:dyDescent="0.35">
      <c r="A68" s="1">
        <v>67</v>
      </c>
      <c r="B68" s="1" t="s">
        <v>1</v>
      </c>
      <c r="C68" s="1">
        <v>3</v>
      </c>
      <c r="D68" s="1">
        <v>2</v>
      </c>
    </row>
    <row r="69" spans="1:4" x14ac:dyDescent="0.35">
      <c r="A69" s="1">
        <v>68</v>
      </c>
      <c r="B69" s="1" t="s">
        <v>1</v>
      </c>
      <c r="C69" s="1">
        <v>6</v>
      </c>
      <c r="D69" s="1">
        <v>6</v>
      </c>
    </row>
    <row r="70" spans="1:4" x14ac:dyDescent="0.35">
      <c r="A70" s="1">
        <v>69</v>
      </c>
      <c r="B70" s="1" t="s">
        <v>2</v>
      </c>
      <c r="C70" s="1">
        <v>0</v>
      </c>
      <c r="D70" s="1">
        <v>0</v>
      </c>
    </row>
    <row r="71" spans="1:4" x14ac:dyDescent="0.35">
      <c r="A71" s="1">
        <v>70</v>
      </c>
      <c r="B71" s="1" t="s">
        <v>2</v>
      </c>
      <c r="C71" s="1">
        <v>0</v>
      </c>
      <c r="D71" s="1">
        <v>0</v>
      </c>
    </row>
    <row r="72" spans="1:4" x14ac:dyDescent="0.35">
      <c r="A72" s="1">
        <v>71</v>
      </c>
      <c r="B72" s="1" t="s">
        <v>1</v>
      </c>
      <c r="C72" s="1">
        <v>5</v>
      </c>
      <c r="D72" s="1">
        <v>6</v>
      </c>
    </row>
    <row r="73" spans="1:4" x14ac:dyDescent="0.35">
      <c r="A73" s="1">
        <v>72</v>
      </c>
      <c r="B73" s="1" t="s">
        <v>1</v>
      </c>
      <c r="C73" s="1">
        <v>6</v>
      </c>
      <c r="D73" s="1">
        <v>2</v>
      </c>
    </row>
    <row r="74" spans="1:4" x14ac:dyDescent="0.35">
      <c r="A74" s="1">
        <v>73</v>
      </c>
      <c r="B74" s="1" t="s">
        <v>1</v>
      </c>
      <c r="C74" s="1">
        <v>6</v>
      </c>
      <c r="D74" s="1">
        <v>3</v>
      </c>
    </row>
    <row r="75" spans="1:4" x14ac:dyDescent="0.35">
      <c r="A75" s="1">
        <v>74</v>
      </c>
      <c r="B75" s="1" t="s">
        <v>1</v>
      </c>
      <c r="C75" s="1">
        <v>0</v>
      </c>
      <c r="D75" s="1">
        <v>0</v>
      </c>
    </row>
    <row r="76" spans="1:4" x14ac:dyDescent="0.35">
      <c r="A76" s="1">
        <v>75</v>
      </c>
      <c r="B76" s="1" t="s">
        <v>1</v>
      </c>
      <c r="C76" s="1">
        <v>6</v>
      </c>
      <c r="D76" s="1">
        <v>6</v>
      </c>
    </row>
    <row r="77" spans="1:4" x14ac:dyDescent="0.35">
      <c r="A77" s="1">
        <v>76</v>
      </c>
      <c r="B77" s="1" t="s">
        <v>1</v>
      </c>
      <c r="C77" s="1">
        <v>7</v>
      </c>
      <c r="D77" s="1">
        <v>6</v>
      </c>
    </row>
    <row r="78" spans="1:4" x14ac:dyDescent="0.35">
      <c r="A78" s="1">
        <v>77</v>
      </c>
      <c r="B78" s="1" t="s">
        <v>1</v>
      </c>
      <c r="C78" s="1">
        <v>0</v>
      </c>
      <c r="D78" s="1">
        <v>0</v>
      </c>
    </row>
    <row r="79" spans="1:4" x14ac:dyDescent="0.35">
      <c r="A79" s="1">
        <v>78</v>
      </c>
      <c r="B79" s="1" t="s">
        <v>1</v>
      </c>
      <c r="C79" s="1">
        <v>4</v>
      </c>
      <c r="D79" s="1">
        <v>1</v>
      </c>
    </row>
    <row r="80" spans="1:4" x14ac:dyDescent="0.35">
      <c r="A80" s="1">
        <v>79</v>
      </c>
      <c r="B80" s="1" t="s">
        <v>1</v>
      </c>
      <c r="C80" s="1">
        <v>5</v>
      </c>
      <c r="D80" s="1">
        <v>4</v>
      </c>
    </row>
    <row r="81" spans="1:4" x14ac:dyDescent="0.35">
      <c r="A81" s="1">
        <v>80</v>
      </c>
      <c r="B81" s="1" t="s">
        <v>1</v>
      </c>
      <c r="C81" s="1">
        <v>1</v>
      </c>
      <c r="D81" s="1">
        <v>0</v>
      </c>
    </row>
    <row r="82" spans="1:4" x14ac:dyDescent="0.35">
      <c r="A82" s="1">
        <v>81</v>
      </c>
      <c r="B82" s="1" t="s">
        <v>1</v>
      </c>
      <c r="C82" s="1">
        <v>0</v>
      </c>
      <c r="D82" s="1">
        <v>0</v>
      </c>
    </row>
    <row r="83" spans="1:4" x14ac:dyDescent="0.35">
      <c r="A83" s="1">
        <v>82</v>
      </c>
      <c r="B83" s="1" t="s">
        <v>1</v>
      </c>
      <c r="C83" s="1">
        <v>0</v>
      </c>
      <c r="D83" s="1">
        <v>0</v>
      </c>
    </row>
    <row r="84" spans="1:4" x14ac:dyDescent="0.35">
      <c r="A84" s="1">
        <v>83</v>
      </c>
      <c r="B84" s="1" t="s">
        <v>6</v>
      </c>
      <c r="C84" s="1">
        <v>0</v>
      </c>
      <c r="D84" s="1">
        <v>0</v>
      </c>
    </row>
    <row r="85" spans="1:4" x14ac:dyDescent="0.35">
      <c r="A85" s="1">
        <v>84</v>
      </c>
      <c r="B85" s="1" t="s">
        <v>6</v>
      </c>
      <c r="C85" s="1">
        <v>0</v>
      </c>
      <c r="D85" s="1">
        <v>0</v>
      </c>
    </row>
    <row r="86" spans="1:4" x14ac:dyDescent="0.35">
      <c r="A86" s="1">
        <v>85</v>
      </c>
      <c r="B86" s="1" t="s">
        <v>1</v>
      </c>
      <c r="C86" s="1">
        <v>5</v>
      </c>
      <c r="D86" s="1">
        <v>7</v>
      </c>
    </row>
    <row r="87" spans="1:4" x14ac:dyDescent="0.35">
      <c r="A87" s="1">
        <v>86</v>
      </c>
      <c r="B87" s="1" t="s">
        <v>1</v>
      </c>
      <c r="C87" s="1">
        <v>5</v>
      </c>
      <c r="D87" s="1">
        <v>2</v>
      </c>
    </row>
    <row r="88" spans="1:4" x14ac:dyDescent="0.35">
      <c r="A88" s="1">
        <v>87</v>
      </c>
      <c r="B88" s="1" t="s">
        <v>1</v>
      </c>
      <c r="C88" s="1">
        <v>0</v>
      </c>
      <c r="D88" s="1">
        <v>0</v>
      </c>
    </row>
    <row r="89" spans="1:4" x14ac:dyDescent="0.35">
      <c r="A89" s="1">
        <v>88</v>
      </c>
      <c r="B89" s="1" t="s">
        <v>1</v>
      </c>
      <c r="C89" s="1">
        <v>0</v>
      </c>
      <c r="D89" s="1">
        <v>0</v>
      </c>
    </row>
    <row r="90" spans="1:4" x14ac:dyDescent="0.35">
      <c r="A90" s="1">
        <v>89</v>
      </c>
      <c r="B90" s="1" t="s">
        <v>1</v>
      </c>
      <c r="C90" s="1">
        <v>5</v>
      </c>
      <c r="D90" s="1">
        <v>6</v>
      </c>
    </row>
    <row r="91" spans="1:4" x14ac:dyDescent="0.35">
      <c r="A91" s="1">
        <v>90</v>
      </c>
      <c r="B91" s="1" t="s">
        <v>1</v>
      </c>
      <c r="C91" s="1">
        <v>4</v>
      </c>
      <c r="D91" s="1">
        <v>6</v>
      </c>
    </row>
    <row r="92" spans="1:4" x14ac:dyDescent="0.35">
      <c r="A92" s="1">
        <v>91</v>
      </c>
      <c r="B92" s="1" t="s">
        <v>6</v>
      </c>
      <c r="C92" s="1">
        <v>0</v>
      </c>
      <c r="D92" s="1">
        <v>0</v>
      </c>
    </row>
    <row r="93" spans="1:4" x14ac:dyDescent="0.35">
      <c r="A93" s="1">
        <v>92</v>
      </c>
      <c r="B93" s="1" t="s">
        <v>2</v>
      </c>
      <c r="C93" s="1">
        <v>2</v>
      </c>
      <c r="D93" s="1">
        <v>2</v>
      </c>
    </row>
    <row r="94" spans="1:4" x14ac:dyDescent="0.35">
      <c r="A94" s="1">
        <v>93</v>
      </c>
      <c r="B94" s="1" t="s">
        <v>1</v>
      </c>
      <c r="C94" s="1">
        <v>6</v>
      </c>
      <c r="D94" s="1">
        <v>4</v>
      </c>
    </row>
    <row r="95" spans="1:4" x14ac:dyDescent="0.35">
      <c r="A95" s="1">
        <v>94</v>
      </c>
      <c r="B95" s="1" t="s">
        <v>1</v>
      </c>
      <c r="C95" s="1">
        <v>6</v>
      </c>
      <c r="D95" s="1">
        <v>5</v>
      </c>
    </row>
    <row r="96" spans="1:4" x14ac:dyDescent="0.35">
      <c r="A96" s="1">
        <v>95</v>
      </c>
      <c r="B96" s="1" t="s">
        <v>1</v>
      </c>
      <c r="C96" s="1">
        <v>5</v>
      </c>
      <c r="D96" s="1">
        <v>3</v>
      </c>
    </row>
    <row r="97" spans="1:4" x14ac:dyDescent="0.35">
      <c r="A97" s="1">
        <v>96</v>
      </c>
      <c r="B97" s="1" t="s">
        <v>2</v>
      </c>
      <c r="C97" s="1">
        <v>0</v>
      </c>
      <c r="D97" s="1">
        <v>0</v>
      </c>
    </row>
    <row r="98" spans="1:4" x14ac:dyDescent="0.35">
      <c r="A98" s="1">
        <v>97</v>
      </c>
      <c r="B98" s="1" t="s">
        <v>6</v>
      </c>
      <c r="C98" s="1">
        <v>0</v>
      </c>
      <c r="D98" s="1">
        <v>0</v>
      </c>
    </row>
    <row r="99" spans="1:4" x14ac:dyDescent="0.35">
      <c r="A99" s="1">
        <v>98</v>
      </c>
      <c r="B99" s="1" t="s">
        <v>1</v>
      </c>
      <c r="C99" s="1">
        <v>0</v>
      </c>
      <c r="D99" s="1">
        <v>0</v>
      </c>
    </row>
    <row r="100" spans="1:4" x14ac:dyDescent="0.35">
      <c r="A100" s="1">
        <v>99</v>
      </c>
      <c r="B100" s="1" t="s">
        <v>1</v>
      </c>
      <c r="C100" s="1">
        <v>2</v>
      </c>
      <c r="D100" s="1">
        <v>5</v>
      </c>
    </row>
    <row r="101" spans="1:4" x14ac:dyDescent="0.35">
      <c r="A101" s="1">
        <v>100</v>
      </c>
      <c r="B101" s="1" t="s">
        <v>1</v>
      </c>
      <c r="C101" s="1">
        <v>0</v>
      </c>
      <c r="D101" s="1">
        <v>1</v>
      </c>
    </row>
    <row r="102" spans="1:4" x14ac:dyDescent="0.35">
      <c r="A102" s="1">
        <v>101</v>
      </c>
      <c r="B102" s="1" t="s">
        <v>1</v>
      </c>
      <c r="C102" s="1">
        <v>4</v>
      </c>
      <c r="D102" s="1">
        <v>5</v>
      </c>
    </row>
    <row r="103" spans="1:4" x14ac:dyDescent="0.35">
      <c r="A103" s="1">
        <v>102</v>
      </c>
      <c r="B103" s="1" t="s">
        <v>2</v>
      </c>
      <c r="C103" s="1">
        <v>6</v>
      </c>
      <c r="D103" s="1">
        <v>5</v>
      </c>
    </row>
    <row r="104" spans="1:4" x14ac:dyDescent="0.35">
      <c r="A104" s="1">
        <v>103</v>
      </c>
      <c r="B104" s="1" t="s">
        <v>1</v>
      </c>
      <c r="C104" s="1">
        <v>7</v>
      </c>
      <c r="D104" s="1">
        <v>4</v>
      </c>
    </row>
    <row r="105" spans="1:4" s="3" customFormat="1" x14ac:dyDescent="0.35">
      <c r="A105" s="2">
        <v>104</v>
      </c>
      <c r="B105" s="2" t="s">
        <v>1</v>
      </c>
      <c r="C105" s="2">
        <v>5</v>
      </c>
      <c r="D105" s="2">
        <v>5</v>
      </c>
    </row>
    <row r="106" spans="1:4" x14ac:dyDescent="0.35">
      <c r="A106" s="1">
        <v>105</v>
      </c>
      <c r="B106" s="1" t="s">
        <v>2</v>
      </c>
      <c r="C106" s="1">
        <v>6</v>
      </c>
      <c r="D106" s="1">
        <v>1</v>
      </c>
    </row>
    <row r="107" spans="1:4" x14ac:dyDescent="0.35">
      <c r="A107" s="1">
        <v>106</v>
      </c>
      <c r="B107" s="1" t="s">
        <v>1</v>
      </c>
      <c r="C107" s="1">
        <v>3</v>
      </c>
      <c r="D107" s="1">
        <v>0</v>
      </c>
    </row>
    <row r="108" spans="1:4" x14ac:dyDescent="0.35">
      <c r="A108" s="1">
        <v>107</v>
      </c>
      <c r="B108" s="1" t="s">
        <v>2</v>
      </c>
      <c r="C108" s="1">
        <v>4</v>
      </c>
      <c r="D108" s="1">
        <v>3</v>
      </c>
    </row>
    <row r="109" spans="1:4" x14ac:dyDescent="0.35">
      <c r="A109" s="1">
        <v>108</v>
      </c>
      <c r="B109" s="1" t="s">
        <v>1</v>
      </c>
      <c r="C109" s="1">
        <v>0</v>
      </c>
      <c r="D109" s="1">
        <v>3</v>
      </c>
    </row>
    <row r="110" spans="1:4" x14ac:dyDescent="0.35">
      <c r="A110" s="1">
        <v>109</v>
      </c>
      <c r="B110" s="1" t="s">
        <v>6</v>
      </c>
      <c r="C110" s="1">
        <v>0</v>
      </c>
      <c r="D110" s="1">
        <v>0</v>
      </c>
    </row>
    <row r="111" spans="1:4" x14ac:dyDescent="0.35">
      <c r="A111" s="1">
        <v>110</v>
      </c>
      <c r="B111" s="1" t="s">
        <v>6</v>
      </c>
      <c r="C111" s="1">
        <v>0</v>
      </c>
      <c r="D111" s="1">
        <v>0</v>
      </c>
    </row>
    <row r="112" spans="1:4" x14ac:dyDescent="0.35">
      <c r="A112" s="1">
        <v>111</v>
      </c>
      <c r="B112" s="1" t="s">
        <v>1</v>
      </c>
      <c r="C112" s="1">
        <v>6</v>
      </c>
      <c r="D112" s="1">
        <v>3</v>
      </c>
    </row>
    <row r="113" spans="1:4" x14ac:dyDescent="0.35">
      <c r="A113" s="1">
        <v>112</v>
      </c>
      <c r="B113" s="1" t="s">
        <v>6</v>
      </c>
      <c r="C113" s="1">
        <v>0</v>
      </c>
      <c r="D113" s="1">
        <v>0</v>
      </c>
    </row>
    <row r="114" spans="1:4" x14ac:dyDescent="0.35">
      <c r="A114" s="1">
        <v>113</v>
      </c>
      <c r="B114" s="1" t="s">
        <v>1</v>
      </c>
      <c r="C114" s="1">
        <v>6</v>
      </c>
      <c r="D114" s="1">
        <v>4</v>
      </c>
    </row>
    <row r="115" spans="1:4" x14ac:dyDescent="0.35">
      <c r="A115" s="1">
        <v>114</v>
      </c>
      <c r="B115" s="1" t="s">
        <v>6</v>
      </c>
      <c r="C115" s="1">
        <v>0</v>
      </c>
      <c r="D115" s="1">
        <v>0</v>
      </c>
    </row>
    <row r="116" spans="1:4" x14ac:dyDescent="0.35">
      <c r="A116" s="1">
        <v>115</v>
      </c>
      <c r="B116" s="1" t="s">
        <v>1</v>
      </c>
      <c r="C116" s="1">
        <v>0</v>
      </c>
      <c r="D116" s="1">
        <v>0</v>
      </c>
    </row>
    <row r="117" spans="1:4" x14ac:dyDescent="0.35">
      <c r="A117" s="1">
        <v>116</v>
      </c>
      <c r="B117" s="1" t="s">
        <v>2</v>
      </c>
      <c r="C117" s="1">
        <v>0</v>
      </c>
      <c r="D117" s="1">
        <v>0</v>
      </c>
    </row>
    <row r="118" spans="1:4" x14ac:dyDescent="0.35">
      <c r="A118" s="1">
        <v>117</v>
      </c>
      <c r="B118" s="1" t="s">
        <v>1</v>
      </c>
      <c r="C118" s="1">
        <v>6</v>
      </c>
      <c r="D118" s="1">
        <v>5</v>
      </c>
    </row>
    <row r="119" spans="1:4" x14ac:dyDescent="0.35">
      <c r="A119" s="1">
        <v>118</v>
      </c>
      <c r="B119" s="1" t="s">
        <v>1</v>
      </c>
      <c r="C119" s="1">
        <v>6</v>
      </c>
      <c r="D119" s="1">
        <v>6</v>
      </c>
    </row>
    <row r="120" spans="1:4" x14ac:dyDescent="0.35">
      <c r="A120" s="1">
        <v>119</v>
      </c>
      <c r="B120" s="1" t="s">
        <v>1</v>
      </c>
      <c r="C120" s="1">
        <v>4</v>
      </c>
      <c r="D120" s="1">
        <v>1</v>
      </c>
    </row>
    <row r="121" spans="1:4" x14ac:dyDescent="0.35">
      <c r="A121" s="1">
        <v>120</v>
      </c>
      <c r="B121" s="1" t="s">
        <v>2</v>
      </c>
      <c r="C121" s="1">
        <v>0</v>
      </c>
      <c r="D121" s="1">
        <v>0</v>
      </c>
    </row>
    <row r="122" spans="1:4" x14ac:dyDescent="0.35">
      <c r="A122" s="1">
        <v>121</v>
      </c>
      <c r="B122" s="1" t="s">
        <v>1</v>
      </c>
      <c r="C122" s="1">
        <v>6</v>
      </c>
      <c r="D122" s="1">
        <v>6</v>
      </c>
    </row>
    <row r="123" spans="1:4" x14ac:dyDescent="0.35">
      <c r="A123" s="1">
        <v>122</v>
      </c>
      <c r="B123" s="1" t="s">
        <v>1</v>
      </c>
      <c r="C123" s="1">
        <v>4</v>
      </c>
      <c r="D123" s="1">
        <v>1</v>
      </c>
    </row>
    <row r="124" spans="1:4" x14ac:dyDescent="0.35">
      <c r="A124" s="1">
        <v>123</v>
      </c>
      <c r="B124" s="1" t="s">
        <v>1</v>
      </c>
      <c r="C124" s="1">
        <v>4</v>
      </c>
      <c r="D124" s="1">
        <v>2</v>
      </c>
    </row>
    <row r="125" spans="1:4" x14ac:dyDescent="0.35">
      <c r="A125" s="1">
        <v>124</v>
      </c>
      <c r="B125" s="1" t="s">
        <v>2</v>
      </c>
      <c r="C125" s="1">
        <v>5</v>
      </c>
      <c r="D125" s="1">
        <v>4</v>
      </c>
    </row>
    <row r="126" spans="1:4" x14ac:dyDescent="0.35">
      <c r="A126" s="1">
        <v>125</v>
      </c>
      <c r="B126" s="1" t="s">
        <v>1</v>
      </c>
      <c r="C126" s="1">
        <v>5</v>
      </c>
      <c r="D126" s="1">
        <v>4</v>
      </c>
    </row>
    <row r="127" spans="1:4" x14ac:dyDescent="0.35">
      <c r="A127" s="1">
        <v>126</v>
      </c>
      <c r="B127" s="1" t="s">
        <v>1</v>
      </c>
      <c r="C127" s="1">
        <v>7</v>
      </c>
      <c r="D127" s="1">
        <v>5</v>
      </c>
    </row>
  </sheetData>
  <mergeCells count="3">
    <mergeCell ref="F1:H1"/>
    <mergeCell ref="F11:M11"/>
    <mergeCell ref="F20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24" sqref="N2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9" sqref="M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N10" sqref="N10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4D76356F29342A3BA968EE54F2C81" ma:contentTypeVersion="13" ma:contentTypeDescription="Create a new document." ma:contentTypeScope="" ma:versionID="332364775bc639da97e7e80eba2a790d">
  <xsd:schema xmlns:xsd="http://www.w3.org/2001/XMLSchema" xmlns:xs="http://www.w3.org/2001/XMLSchema" xmlns:p="http://schemas.microsoft.com/office/2006/metadata/properties" xmlns:ns3="bc210536-9028-47e2-8bbb-721b08c6bbda" xmlns:ns4="003e6408-b3ca-4afb-b528-58f005fdd5cc" targetNamespace="http://schemas.microsoft.com/office/2006/metadata/properties" ma:root="true" ma:fieldsID="ded961cb6e5212ebe5996290e471d4d7" ns3:_="" ns4:_="">
    <xsd:import namespace="bc210536-9028-47e2-8bbb-721b08c6bbda"/>
    <xsd:import namespace="003e6408-b3ca-4afb-b528-58f005fdd5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10536-9028-47e2-8bbb-721b08c6bb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e6408-b3ca-4afb-b528-58f005fdd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79B70-7836-4A07-B9F6-25A30E4C8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210536-9028-47e2-8bbb-721b08c6bbda"/>
    <ds:schemaRef ds:uri="003e6408-b3ca-4afb-b528-58f005fdd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31332A-A850-48BF-9D0D-C060ADD048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4DAD86-7A82-4133-A7BC-AC85D49E9DF5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bc210536-9028-47e2-8bbb-721b08c6bbda"/>
    <ds:schemaRef ds:uri="003e6408-b3ca-4afb-b528-58f005fdd5cc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Abri, Faranak</dc:creator>
  <cp:lastModifiedBy>Preston, Stone</cp:lastModifiedBy>
  <dcterms:created xsi:type="dcterms:W3CDTF">2019-12-01T21:12:45Z</dcterms:created>
  <dcterms:modified xsi:type="dcterms:W3CDTF">2019-12-03T02:49:40Z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0x0101008024D76356F29342A3BA968EE54F2C81</vt:lpwstr>
  </property>
</Properties>
</file>