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3"/>
  </bookViews>
  <sheets>
    <sheet name="概览" sheetId="2" r:id="rId1"/>
    <sheet name="变量列表" sheetId="3" r:id="rId2"/>
    <sheet name="MagicMirror测试用例" sheetId="4" r:id="rId3"/>
    <sheet name="IPCWeb测试用例" sheetId="5" r:id="rId4"/>
    <sheet name="默认参数" sheetId="6" r:id="rId5"/>
  </sheets>
  <definedNames>
    <definedName name="_xlnm._FilterDatabase" localSheetId="3" hidden="1">IPCWeb测试用例!$A$2:$R$82</definedName>
  </definedNames>
  <calcPr calcId="144525"/>
</workbook>
</file>

<file path=xl/sharedStrings.xml><?xml version="1.0" encoding="utf-8"?>
<sst xmlns="http://schemas.openxmlformats.org/spreadsheetml/2006/main" count="983" uniqueCount="321">
  <si>
    <t>MagicMirror测试用例编号</t>
  </si>
  <si>
    <t>MagicMirror-API-testcase</t>
  </si>
  <si>
    <t>IPCWeb测试用例编号</t>
  </si>
  <si>
    <t>IPCWeb-API-testcase</t>
  </si>
  <si>
    <t>变量名称</t>
  </si>
  <si>
    <t>变量值</t>
  </si>
  <si>
    <t>说明</t>
  </si>
  <si>
    <t>IPCWeb变量</t>
  </si>
  <si>
    <t>server_url</t>
  </si>
  <si>
    <t>http://localhost:8081</t>
  </si>
  <si>
    <t>服务器地址</t>
  </si>
  <si>
    <t>http://gateway.mj.cn</t>
  </si>
  <si>
    <t>SN</t>
  </si>
  <si>
    <t>30211009066218A6B00</t>
  </si>
  <si>
    <t>设备序列号</t>
  </si>
  <si>
    <t>EncryptedUsername</t>
  </si>
  <si>
    <t>YWRtaW4=</t>
  </si>
  <si>
    <t>用户名</t>
  </si>
  <si>
    <t>_EncryptedPassword</t>
  </si>
  <si>
    <t>ZjA0ZGJjMDE5OWNhOTZmNzZhNTVlZGQ4Yzc4NWE5NjhiM2IwOWQ4YWQ1NzQxZWExNzEzNWFkZjNjN2Y2ODkzZg==</t>
  </si>
  <si>
    <t>加密后的密码 admin.123</t>
  </si>
  <si>
    <t>EncryptedPassword</t>
  </si>
  <si>
    <t>Yjc0N2E3NmNmOTU2M2JmMTJmMWY1N2MzYWY4M2M2NmVmMWVhZDE4ZDUzODYyOWY0YjRmN2M1OGQyNDI1NWM3Mw==</t>
  </si>
  <si>
    <t>加密后的密码 QWkba92123</t>
  </si>
  <si>
    <t>http://128.128.0.31</t>
  </si>
  <si>
    <t>设备IP</t>
  </si>
  <si>
    <t>no</t>
  </si>
  <si>
    <t>priority</t>
  </si>
  <si>
    <t>title</t>
  </si>
  <si>
    <t>method</t>
  </si>
  <si>
    <t>headers</t>
  </si>
  <si>
    <t>url</t>
  </si>
  <si>
    <t>payload</t>
  </si>
  <si>
    <t>assert_method</t>
  </si>
  <si>
    <t>assert</t>
  </si>
  <si>
    <t>manual_enable</t>
  </si>
  <si>
    <t>test_step</t>
  </si>
  <si>
    <t>expect_result</t>
  </si>
  <si>
    <t>result</t>
  </si>
  <si>
    <t>测试编号</t>
  </si>
  <si>
    <t>优先级</t>
  </si>
  <si>
    <t>测试内容</t>
  </si>
  <si>
    <t>请求方法</t>
  </si>
  <si>
    <t>请求头</t>
  </si>
  <si>
    <t>请求地址</t>
  </si>
  <si>
    <t>请求体</t>
  </si>
  <si>
    <t>断言方式</t>
  </si>
  <si>
    <t>返回值断言</t>
  </si>
  <si>
    <t>手工验证使能</t>
  </si>
  <si>
    <t>验证步骤</t>
  </si>
  <si>
    <t>预期结果</t>
  </si>
  <si>
    <t>测试结果</t>
  </si>
  <si>
    <t>移动侦测配置获取</t>
  </si>
  <si>
    <t>GET</t>
  </si>
  <si>
    <t>contentType:'application/json;charset=utf-8'</t>
  </si>
  <si>
    <t>/monitor/terminal/southInfo/getMDStatus</t>
  </si>
  <si>
    <t>{"deviceCode":"{{SN}}","token":"{{token}}"}</t>
  </si>
  <si>
    <t>全部参数值相同</t>
  </si>
  <si>
    <t>{"code":200,"message":"success","data":{"smartStatus":-1,"defenceStatus":1,"defenceTime":null,"eventStatus":1,"sensitivity":70,"screenShotStatus":2,"smartType":null}}</t>
  </si>
  <si>
    <t>否</t>
  </si>
  <si>
    <t>获取告警配置</t>
  </si>
  <si>
    <t>/monitor/terminal/southInfo/getEventAlarmOut</t>
  </si>
  <si>
    <t>{"deviceCode":"{{SN}}","eventType":1,"token":"{{token}}"}</t>
  </si>
  <si>
    <t>{"code":200,"message":"success","data":{"lightAlarmType":2,"audioAlarmFiles":[{"name":"警报音","index":1,"type":1,"status":1},{"name":"请注意，您已进入监控区域","index":2,"type":1,"status":0},{"name":"危险区域，请勿靠近","index":3,"type":1,"status":0},{"name":"您好，欢迎光临","index":4,"type":1,"status":0}],"audioAlarmStatus":2,"lightAlarmStatus":2,"audioPlayCount":1,"lightAlarmFrequency":2,"lightAlarmTime":5,"gbAlarmStatus":1}}</t>
  </si>
  <si>
    <t>获取区域入侵配置</t>
  </si>
  <si>
    <t>/monitor/terminal/southInfo/getAreaAlarmStatus</t>
  </si>
  <si>
    <t>{"code":200,"message":"success","data":{"smartStatus":1,"defenceStatus":1,"defenceTime":null,"eventStatus":1,"action":[1],"sensitivity":70,"screenShotStatus":2,"smartType":[1],"areaGroup":[{"resolution":"1920*1080","points":["0,0","0,1080","1920,1080","1920,0"]}],"showArea":2}}</t>
  </si>
  <si>
    <t>获取图像配置</t>
  </si>
  <si>
    <t>/monitor/terminal/southInfo/getImageConfig</t>
  </si>
  <si>
    <t>{"code":200,"message":"success","data":{"types":[{"type":"DAY","params":[{"current":50,"name":"BRIGHTNESS"},{"current":50,"name":"CONTRAST"},{"current":50,"name":"SATURATION"},{"current":50,"name":"SHARPNESS"}]}],"model":1}}</t>
  </si>
  <si>
    <t>获取事件告警</t>
  </si>
  <si>
    <t>{"deviceCode":"{{SN}}","eventType":2,"token":"{{token}}"}</t>
  </si>
  <si>
    <t>{"code":200,"message":"success","data":{"lightAlarmType":2,"audioAlarmFiles":[{"name":"警报音","index":1,"type":1,"status":0},{"name":"请注意，您已进入监控区域","index":2,"type":1,"status":0},{"name":"危险区域，请勿靠近","index":3,"type":1,"status":1},{"name":"您好，欢迎光临","index":4,"type":1,"status":0}],"audioAlarmStatus":2,"lightAlarmStatus":2,"audioPlayCount":1,"lightAlarmFrequency":2,"lightAlarmTime":5,"gbAlarmStatus":1}}</t>
  </si>
  <si>
    <t>获取夜视配置</t>
  </si>
  <si>
    <t>token:{{token}}$$$contentType:'application/json;charset=utf-8'</t>
  </si>
  <si>
    <t>/monitor/terminal/southInfo/getNightVisionConfig</t>
  </si>
  <si>
    <t>{"code":200,"message":"success","data":{"supportedLightTypes":[2,1,3],"currentLightType":1,"lightnessType":100}}</t>
  </si>
  <si>
    <t>获取国标配置信息</t>
  </si>
  <si>
    <t>/monitor/terminal/southInfo/getGBConfig</t>
  </si>
  <si>
    <t>{"code":200,"message":"success","data":{"sipPort":5060,"sipServerID":"51000000992000000001","sipHost":"gateway.mj.sctel.com.cn","heartBeatNum":3,"expirationTime":86400,"hearBeatTime":30}}</t>
  </si>
  <si>
    <t>查询网络状态</t>
  </si>
  <si>
    <t>/monitor/terminal/southInfo/getNetInfo</t>
  </si>
  <si>
    <t>{"code":200,"message":"success","data":{"netCards":[{"isDynamic":1,"iP":"192.168.6.143","netCardType":2,"mac":"00:90:66:21:8a:6b","status":1},{"isDynamic":0,"iP":"","netCardType":1,"mac":"","status":0}]}}</t>
  </si>
  <si>
    <t>获取SD卡信息</t>
  </si>
  <si>
    <t>/monitor/terminal/terminal/sdCardInfo/{{SN}}</t>
  </si>
  <si>
    <t>{"token":"{{token}}"}</t>
  </si>
  <si>
    <t>{"code":200,"message":"SUCCESS","data":{"sdStat":0,"sdCardSize":0,"sdCardAvailableSize":0,"sdCardUsedSize":0}}</t>
  </si>
  <si>
    <t>获取叠加字符水印默认配置</t>
  </si>
  <si>
    <t>/monitor/terminal/southInfo/getOSDConfig</t>
  </si>
  <si>
    <t>{"deviceCode":"{{SN}}","ChannelCode":"{{SN}}","token":"{{token}}"}</t>
  </si>
  <si>
    <t>{"code":200,"message":"success","data":{"channelDisplay":0,"dateDisplay":1,"channel":"","compositions":[{"display":0,"name":"","index":1},{"display":0,"name":"","index":2},{"display":0,"name":"","index":3},{"display":0,"name":"","index":4},{"display":0,"name":"","index":5},{"display":0,"name":"","index":6}],"weekDisplay":1}}</t>
  </si>
  <si>
    <t>获取设备默认本地录像策略</t>
  </si>
  <si>
    <t>/monitor/terminal/southInfo/getLocalStorageConfig</t>
  </si>
  <si>
    <t>{"code":200,"message":"success","data":{"streamType":1,"defenceTime":null,"storageType":0}}</t>
  </si>
  <si>
    <t>获取设备上报信息</t>
  </si>
  <si>
    <t>/monitor/terminal/deviceinfo/getDevice/{{SN}}</t>
  </si>
  <si>
    <t>{}</t>
  </si>
  <si>
    <t>{"code":200,"message":"success","data":{"upTime":1677719797,"softwareMD5":"2297d04b6ac76a00ca49358a16016885","ip":"171.221.240.123","firmwareMD5":"2297d04b6ac76a00ca49358a16016885","hardwareVersion":"V1.0","protocolVersion":3,"deviceCode":"30211009066218A6B00","firmwareVersion":"V55BQHA1GPWL04P01","deviceName":"9ffdc46285e5d34d","softwareVersion":"V55BQHA1GPWL04P01"}}</t>
  </si>
  <si>
    <t>获取音频默认状态</t>
  </si>
  <si>
    <t>/monitor/terminal/southInfo/getAudioConfig</t>
  </si>
  <si>
    <t>{"code":200,"message":"success","data":{"audioInStatus":2,"audioOut":78,"audioOutStatus":2,"audioIn":80}}</t>
  </si>
  <si>
    <t>获取主码流视频配置</t>
  </si>
  <si>
    <t>/monitor/terminal/southInfo/getVideoConfig</t>
  </si>
  <si>
    <t>{"deviceCode":"{{SN}}","streamType":0,"token":"{{token}}"}</t>
  </si>
  <si>
    <t>{"code":200,"message":"success","data":{"rateLimit":"64~12288","frameRateLimit":[5,10,15,20,25],"currImageQuality":"H","iframeInterval":2000,"currFrameRate":15,"resolution":["1280*720","1280*960","1920*1080","2560*1440"],"rateType":2,"currResolution":"2560*1440","rate":2048,"encodeType":["H.264","H.265"],"imageQuality":["H","L","M"],"currEncode":"H.265"}}</t>
  </si>
  <si>
    <t>获取子码流视频配置</t>
  </si>
  <si>
    <t>{"deviceCode":"{{SN}}","streamType":1,"channelCode":"{{SN}}","token":"{{token}}"}</t>
  </si>
  <si>
    <t>{"code":200,"message":"success","data":{"rateLimit":"64~12288","frameRateLimit":[5,10,15,20,25],"currImageQuality":"H","iframeInterval":2000,"currFrameRate":15,"resolution":["1280*720","640*480","704*576"],"rateType":2,"currResolution":"1280*720","rate":768,"encodeType":["H.264","H.265"],"imageQuality":["H","L","M"],"currEncode":"H.265"}}</t>
  </si>
  <si>
    <t>module</t>
  </si>
  <si>
    <t>enable</t>
  </si>
  <si>
    <t>response</t>
  </si>
  <si>
    <t>row_number</t>
  </si>
  <si>
    <t>col_number</t>
  </si>
  <si>
    <t>模块</t>
  </si>
  <si>
    <t>执行与否</t>
  </si>
  <si>
    <t>实际请求响应</t>
  </si>
  <si>
    <t>当前行号</t>
  </si>
  <si>
    <t>当前列号减3</t>
  </si>
  <si>
    <t>获取登录token</t>
  </si>
  <si>
    <t>默认值</t>
  </si>
  <si>
    <t>POST</t>
  </si>
  <si>
    <t>/jvt_v1/login</t>
  </si>
  <si>
    <t>{"action":"login","username":"{{EncryptedUsername}}","pwd":"{{EncryptedPassword}}"}</t>
  </si>
  <si>
    <t>全部JSON值相同</t>
  </si>
  <si>
    <t>是</t>
  </si>
  <si>
    <t>获取 音频配置 参数</t>
  </si>
  <si>
    <t>/jvt_v1/audio_info/get_audio_param?requestTime=1676073963335</t>
  </si>
  <si>
    <t>{"action":"get_audio_param","req_id":"{{token}}"}</t>
  </si>
  <si>
    <t>{"data":{"audio_enable":1,"audio_input_enable":1,"audio_input_format":{"select_content":[{"id":0,"name":"G711U"},{"id":1,"name":"G711A"}],"select_index":1},"in_volume":{"current":80,"range":[0,100]},"out_volume":{"current":100,"range":[0,100]},"silence_upgrade_enable":0},"err_code":0,"err_msg":"ok","req_id":"{{token}}"}</t>
  </si>
  <si>
    <t>获取 字符叠加 参数</t>
  </si>
  <si>
    <t>/jvt_v1/video/get_osd_info?requestTime=1676074771994</t>
  </si>
  <si>
    <t>{"req_id":"{{token}}"}</t>
  </si>
  <si>
    <t>{"data":{"osd_date_enable":1,"osd_date_format":{"select_content":[{"id":0,"name":"YYYY-MM-DD"},{"id":1,"name":"MM-DD-YYYY"},{"id":2,"name":"DD-MM-YYYY"}],"select_index":0},"osd_main_size":{"select_content":[{"id":0,"name":"小"},{"id":1,"name":"中"},{"id":2,"name":"大"},{"id":3,"name":"自适应"}],"select_index":3},"osd_maxlen":32,"osd_sub_size":{"select_content":[{"id":0,"name":"小"},{"id":1,"name":"中"},{"id":2,"name":"大"},{"id":3,"name":"自适应"}],"select_index":3},"osd_text":[{"osd_text_content":"","osd_text_enable":0,"osd_text_removable":0,"osd_text_x":3,"osd_text_y":96},{"osd_text_content":"","osd_text_enable":0,"osd_text_removable":0,"osd_text_x":98,"osd_text_y":97},{"osd_text_content":"","osd_text_enable":0,"osd_text_removable":0,"osd_text_x":87,"osd_text_y":81},{"osd_text_content":"","osd_text_enable":0,"osd_text_removable":0,"osd_text_x":87,"osd_text_y":84},{"osd_text_content":"","osd_text_enable":0,"osd_text_removable":0,"osd_text_x":87,"osd_text_y":87},{"osd_text_content":"","osd_text_enable":0,"osd_text_removable":0,"osd_text_x":87,"osd_text_y":90},{"osd_text_content":"","osd_text_enable":0,"osd_text_removable":0,"osd_text_x":87,"osd_text_y":93}],"osd_time_enable":1,"osd_time_x":97,"osd_time_y":9,"osd_week_enable":1},"err_code":0,"err_msg":"ok","req_id":"{{token}}"}</t>
  </si>
  <si>
    <t>获取 视频编码 参数</t>
  </si>
  <si>
    <t>/jvt_v1/video/get_video_param?requestTime=1676074870200</t>
  </si>
  <si>
    <t>{"test":"11","req_id":"{{token}}"}</t>
  </si>
  <si>
    <t>{"data":{"main_advanced_enable":1,"main_code_bitrate":{"current":2048,"range":[64,8192]},"main_code_rate_control":{"select_content":[{"id":0,"name":"定码率"},{"id":1,"name":"变码率"}],"select_index":1},"main_encode_type":{"select_content":[{"id":2,"name":"H.264"},{"id":3,"name":"H.265"}],"select_index":3},"main_frame_rate":{"current":15,"range":[1,25]},"main_iframe_interval":{"current":30,"range":[15,75]},"main_quality":{"select_content":[{"id":0,"name":"高"},{"id":1,"name":"中"},{"id":2,"name":"低"}],"select_index":0},"main_resolution":{"select_content":[{"id":0,"name":"2560x1440"},{"id":1,"name":"1920x1080"},{"id":2,"name":"1280x960"},{"id":3,"name":"1280x720"}],"select_index":0},"need_reboot":1,"sub_code_bitrate":{"current":768,"range":[64,2048]},"sub_code_rate_control":{"select_content":[{"id":0,"name":"定码率"},{"id":1,"name":"变码率"}],"select_index":1},"sub_encode_type":{"select_content":[{"id":2,"name":"H.264"},{"id":3,"name":"H.265"}],"select_index":3},"sub_frame_rate":{"current":15,"range":[1,25]},"sub_iframe_interval":{"current":30,"range":[15,75]},"sub_quality":{"select_content":[{"id":0,"name":"高"},{"id":1,"name":"中"},{"id":2,"name":"低"}],"select_index":0},"sub_resolution":{"select_content":[{"id":0,"name":"1280x720"},{"id":1,"name":"704x576"},{"id":2,"name":"640x480"}],"select_index":0}},"err_code":0,"err_msg":"ok","req_id":"{{token}}"}</t>
  </si>
  <si>
    <t>获取 亮色调节 参数</t>
  </si>
  <si>
    <t>/jvt_v1/video/get_image_param?requestTime=1676074913640</t>
  </si>
  <si>
    <t>{"data":{"brightness":128,"constract":128,"saturation":128,"sharpness":128},"err_code":0,"err_msg":"ok","req_id":"{{token}}"}</t>
  </si>
  <si>
    <t>获取 基本设置 参数</t>
  </si>
  <si>
    <t>/jvt_v1/video/get_video_base_param?requestTime=1676074913640</t>
  </si>
  <si>
    <t>{"data":{"dark_time_hour":18,"dark_time_minute":0,"dawn_time_hour":6,"dawn_time_minute":30,"dnr_3d":{"current":150,"range":[0,255]},"flip":0,"ircut_mode":{"select_content":[{"id":0,"name":"自动"},{"id":1,"name":"彩色"},{"id":2,"name":"黑白"},{"id":3,"name":"时间控制"}],"select_index":2},"mirror":0,"rotate_angle":{"select_content":[{"id":0,"name":"0"},{"id":1,"name":"90"},{"id":2,"name":"180"},{"id":3,"name":"270"}],"select_index":0},"video_format":{"select_content":[{"id":0,"name":"NTSC(60HZ)"},{"id":1,"name":"PAL(50HZ)"}],"select_index":1}},"err_code":0,"err_msg":"ok","req_id":"{{token}}"}</t>
  </si>
  <si>
    <t>获取 高级设置 参数</t>
  </si>
  <si>
    <t>/jvt_v1/image/get_video_advance_param?requestTime=1676074913640</t>
  </si>
  <si>
    <t>{"data":{"analog_gain":{"current":128,"range":[1,255]},"expose_mode":{"select_content":[{"id":0,"name":"自动"},{"id":1,"name":"手动"}],"select_index":0},"expose_time":{"select_content":[{"id":0,"name":25},{"id":1,"name":30},{"id":2,"name":75},{"id":3,"name":100},{"id":4,"name":120},{"id":5,"name":150},{"id":6,"name":250},{"id":7,"name":300},{"id":8,"name":425},{"id":9,"name":600},{"id":10,"name":1000},{"id":11,"name":1250},{"id":12,"name":1750},{"id":13,"name":2500},{"id":14,"name":3000},{"id":15,"name":6000},{"id":16,"name":10000}],"select_index":0},"white_balance_blue":128,"white_balance_grenn":128,"white_balance_mode":0,"white_balance_red":128},"err_code":0,"err_msg":"ok","req_id":"{{token}}"}</t>
  </si>
  <si>
    <t>获取 智能LED 参数</t>
  </si>
  <si>
    <t>/jvt_v1/image/get_video_LED_param?requestTime=1676074913640</t>
  </si>
  <si>
    <t>{"data":{"auto_led":{"select_content":[{"id":1,"name":"手动"}],"select_index":1},"light_value":{"current":100,"range":[0,100]}},"err_code":0,"err_msg":"ok","req_id":"{{token}}"}</t>
  </si>
  <si>
    <t>获取 有线网络 参数</t>
  </si>
  <si>
    <t>/jvt_v1/network/get_net_eth_info?requestTime=1676075294226</t>
  </si>
  <si>
    <t>{"data":{"dhcp_enable":0,"dns1":"202.96.134.133","dns2":"114.114.114.114","gateway":"128.128.1.1","ip":"128.128.0.31","mac":"AA:55:8F:11:28:20","mask":"255.255.0.0","need_reboot":1},"err_code":0,"err_msg":"ok","req_id":"{{token}}"}</t>
  </si>
  <si>
    <t>获取 FTP 参数</t>
  </si>
  <si>
    <t>/jvt_v1/network/get_net_ftp_info?requestTime=1676075364087</t>
  </si>
  <si>
    <t>{"data":{"enable":0,"ftp_ip":"192.168.1.1","ftp_port":21,"ftp_pwd":"admin","ftp_root_path":"Default_Folder","ftp_secondary_path":{"select_content":[{"id":0,"name":"无"},{"id":1,"name":"按日期"},{"id":2,"name":"按设备编号"},{"id":3,"name":"按ip地址"}],"select_index":0},"ftp_username":"admin"},"err_code":0,"err_msg":"ok","req_id":"{{token}}"}</t>
  </si>
  <si>
    <t>获取 SMTP 参数</t>
  </si>
  <si>
    <t>/jvt_v1/network/get_smtp_info?requestTime=167607540352</t>
  </si>
  <si>
    <t>{"data":{"ucAlarmDuration":{"select_content":[{"id":0,"name":"10秒"},{"id":1,"name":"30秒"},{"id":2,"name":"1分钟"},{"id":3,"name":"5分钟"},{"id":4,"name":"10分钟"},{"id":5,"name":"一直有效"}],"select_index":0},"ucAttfileformat":{"select_content":[{"id":0,"name":"Message"},{"id":1,"name":"JPEG"}],"select_index":0},"ucEnable":0,"ucPasswd":"12345678","ucRecverAddr1":"User@domain.com","ucRecverAddr2":"","ucRecverAddr3":"","ucSenderAddr":"User@domain.com","ucServerAddr":"SMTP.domain.com","ucUserName":"User@domain.com","ulEncryptionType":0,"ulPort":25},"err_code":0,"err_msg":"ok","req_id":"{{token}}"}</t>
  </si>
  <si>
    <t>获取 DDNS 参数</t>
  </si>
  <si>
    <t>/jvt_v1/network/get_ddns_info?requestTime=1676075427752</t>
  </si>
  <si>
    <t>{"data":{"ucDomainName":"","ucEnable":0,"ucPasswd":"","ucServerType":{"select_content":[{"id":0,"name":"花生壳"},{"id":1,"name":"NOIP"},{"id":2,"name":"Dyn"}],"select_index":0},"ucState":1,"ucUserName":"","ulServiceType":0},"err_code":0,"err_msg":"ok","req_id":"{{token}}"}</t>
  </si>
  <si>
    <t>获取 WIFI 参数</t>
  </si>
  <si>
    <t>/jvt_v1/network/get_wifi_info?requestTime=1676075454205</t>
  </si>
  <si>
    <t>{"data":{"ucConnectstate":0,"ucDNS1Ip":"114.114.114.114","ucDhcpEnable":1,"ucGateway":"0.0.0.0","ucIP":"0.0.0.0","ucSSID":"admin","ucSSIDPasswd":"admin123456","ucSSIDType":{"select_content":[{"id":0,"name":"NONE"},{"id":1,"name":"WPA Personal"},{"id":2,"name":"WPA2 Personal"},{"id":3,"name":"WPA3 Personal"},{"id":4,"name":"OTHER"}],"select_index":0},"ucSubNetMask":"0.0.0.0"},"err_code":0,"err_msg":"ok","req_id":"{{token}}"}</t>
  </si>
  <si>
    <t>获取 SNMP 参数</t>
  </si>
  <si>
    <t>/jvt_v1/network/get_snmp_info?requestTime=1676075475294</t>
  </si>
  <si>
    <t>获取 HTTP上传设置 参数</t>
  </si>
  <si>
    <t>/jvt_v1/network/get_http_info?requestTime=1676075496256</t>
  </si>
  <si>
    <t>{"data":{"auth_password":"","auth_username":"","capture_address":"","capture_content":{"select_content":[{"id":0,"name":"face_info"},{"id":1,"name":"compare_info"}],"select_index":[0]},"capture_enable":0,"capture_type":{"select_content":[{"id":0,"name":"所有人上传"},{"id":1,"name":"比对成功上传"},{"id":2,"name":"黑名单上传"},{"id":3,"name":"白名单上传"},{"id":4,"name":"VIP名单上传"},{"id":5,"name":"陌生人上传"},{"id":6,"name":"非白名单上传"}],"select_index":0},"event_address":"","heartbeat_address":"","heartbeat_enable":0,"heartbeat_interval":{"current":60,"range":[1,9999]},"middleware_address":"","middleware_enable":0,"picture_upload":{"select_content":[{"id":0,"name":"人脸图"},{"id":1,"name":"人形图"},{"id":2,"name":"背景图"}],"select_index":[0,1]},"register_address":"","register_enable":0,"resend_times":{"current":5,"range":[0,10]},"result_address":""},"err_code":0,"err_msg":"ok","req_id":"{{token}}"}</t>
  </si>
  <si>
    <t>获取 MQTT 参数</t>
  </si>
  <si>
    <t>/jvt_v1/get_mqtt_info?requestTime=1676075550009</t>
  </si>
  <si>
    <t>{"data":{"address":"mqtt.ipcdns.com","bg_upload":0,"enable":1,"face_upload":0,"heartbeat_interval":10,"password":"","port":1883,"register_en":0,"register_interval":0,"resendenable":0,"resendsum":0,"status":1,"topic":"","user":""},"err_code":0,"err_msg":"ok","req_id":"{{token}}"}</t>
  </si>
  <si>
    <t>获取 移动报警 参数</t>
  </si>
  <si>
    <t>/jvt_v1/alarm/get_motion_info?requestTime=1676075627721</t>
  </si>
  <si>
    <t>{"data":{"ftp_enable_snap":0,"io_duration":{"current":10,"range":[10,300]},"io_enable":0,"io_out_type":{"select_content":[{"id":0,"name":"常开"},{"id":1,"name":"常闭"}],"select_index":0},"light_enable":0,"motion_enable":1,"motion_rect":[{"x1":0,"x2":704,"y1":0,"y2":576},{"x1":0,"x2":0,"y1":0,"y2":0},{"x1":0,"x2":0,"y1":0,"y2":0},{"x1":0,"x2":0,"y1":0,"y2":0},{"x1":0,"x2":0,"y1":0,"y2":0},{"x1":0,"x2":0,"y1":0,"y2":0},{"x1":0,"x2":0,"y1":0,"y2":0},{"x1":0,"x2":0,"y1":0,"y2":0}],"motion_sensitivity":{"select_content":[{"id":1,"name":"1"},{"id":2,"name":"2"},{"id":3,"name":"3"},{"id":4,"name":"4"},{"id":5,"name":"5"},{"id":6,"name":"6"},{"id":7,"name":"7"},{"id":8,"name":"8"},{"id":9,"name":"9"},{"id":10,"name":"10"}],"select_index":7},"record_enable":0,"record_time":{"current":10,"range":[10,300]},"smtp_enable_snap":0,"snap_enable":0,"sound_enable":0,"time_socpe":[{"begin_hour":0,"begin_minute":0,"enable":1,"end_hour":23,"end_minute":59},{"begin_hour":0,"begin_minute":0,"enable":0,"end_hour":0,"end_minute":0}]},"err_code":0,"err_msg":"ok","req_id":"{{token}}"}</t>
  </si>
  <si>
    <t>获取 断网报警 参数</t>
  </si>
  <si>
    <t>/jvt_v1/alarm/get_netloss_info?requestTime=1676075700939</t>
  </si>
  <si>
    <t>{"data":{"io_duration":{"current":10,"range":[10,300]},"io_enable":0,"io_out_type":{"select_content":[{"id":0,"name":"常开"},{"id":1,"name":"常闭"}],"select_index":0},"record_enable":0,"record_time":{"current":10,"range":[10,300]}},"err_code":0,"err_msg":"ok","req_id":"{{token}}"}</t>
  </si>
  <si>
    <t>获取 报警输入 参数</t>
  </si>
  <si>
    <t>/jvt_v1/alarm/get_io_alarm_info?requestTime=1676075727392</t>
  </si>
  <si>
    <t>{"data":{"ftp_enable_snap":0,"io_duration":{"current":10,"range":[10,300]},"io_enable":0,"io_in_type":{"select_content":[{"id":0,"name":"常开"},{"id":1,"name":"常闭"}],"select_index":0},"io_out_type":{"select_content":[{"id":0,"name":"常开"},{"id":1,"name":"常闭"}],"select_index":0},"record_enable":0,"record_time":{"current":10,"range":[10,300]},"smtp_enable_snap":0,"snap_enable":0,"time_socpe":[{"begin_hour":0,"begin_minute":0,"enable":1,"end_hour":23,"end_minute":59},{"begin_hour":0,"begin_minute":0,"enable":0,"end_hour":0,"end_minute":0}]},"err_code":0,"err_msg":"ok","req_id":"{{token}}"}</t>
  </si>
  <si>
    <t>获取 闪光报警 参数</t>
  </si>
  <si>
    <t>/jvt_v1/alarm/get_lightalarm_info?requestTime=1676075750280</t>
  </si>
  <si>
    <t>{"data":{"blink_frequency":{"select_content":[{"id":0,"name":"低"},{"id":1,"name":"中"},{"id":2,"name":"高"}],"select_index":1},"blink_time":{"current":5,"range":[1,10]},"blink_type":{"select_content":[{"id":1,"name":"常亮"},{"id":2,"name":"闪烁"}],"select_index":2}},"err_code":0,"err_msg":"ok","req_id":"{{token}}"}</t>
  </si>
  <si>
    <t>获取 声音报警 参数</t>
  </si>
  <si>
    <t>/jvt_v1/alarm/get_voicealarm_info?requestTime=1676075769790</t>
  </si>
  <si>
    <t>{"data":{"alarm_num":{"current":1,"range":[1,10]},"warning_sound":{"select_content":[{"id":1,"name":"警报音"},{"id":2,"name":"请注意，您已进入监控区域"},{"id":3,"name":"危险区域，请勿靠近"},{"id":4,"name":"您好，欢迎光临"},{"id":9,"name":"请佩戴口罩"},{"id":10,"name":"陌生人人员禁止靠近"},{"id":11,"name":"电瓶车禁止进入"}],"select_index":1}},"err_code":0,"err_msg":"ok","req_id":"{{token}}"}</t>
  </si>
  <si>
    <t>获取 区域入侵 参数</t>
  </si>
  <si>
    <t>/jvt_v1/alarm/get_face_region?requestTime=1676075848426</t>
  </si>
  <si>
    <t>{"data":{"ftp_enable_snap":0,"io_duration":{"current":10,"range":[10,300]},"io_enable":1,"io_out_type":{"select_content":[{"id":0,"name":"常开"},{"id":1,"name":"常闭"}],"select_index":0},"light_enable":0,"motion_enable":1,"motion_rect":[{"x":0,"y":0},{"x":704,"y":0},{"x":704,"y":576},{"x":0,"y":576}],"motion_sensitivity":{"select_content":[{"id":1,"name":"1"},{"id":2,"name":"2"},{"id":3,"name":"3"},{"id":4,"name":"4"},{"id":5,"name":"5"},{"id":6,"name":"6"},{"id":7,"name":"7"},{"id":8,"name":"8"},{"id":9,"name":"9"},{"id":10,"name":"10"}],"select_index":7},"record_enable":0,"record_time":{"current":10,"range":[10,300]},"smtp_enable_snap":0,"snap_enable":0,"sound_enable":0,"time_socpe":[{"begin_hour":0,"begin_minute":0,"enable":1,"end_hour":23,"end_minute":59},{"begin_hour":0,"begin_minute":0,"enable":1,"end_hour":23,"end_minute":59},{"begin_hour":0,"begin_minute":0,"enable":1,"end_hour":23,"end_minute":59},{"begin_hour":0,"begin_minute":0,"enable":1,"end_hour":23,"end_minute":59},{"begin_hour":0,"begin_minute":0,"enable":1,"end_hour":23,"end_minute":59},{"begin_hour":0,"begin_minute":0,"enable":1,"end_hour":23,"end_minute":59},{"begin_hour":0,"begin_minute":0,"enable":1,"end_hour":23,"end_minute":59}]},"err_code":0,"err_msg":"ok","req_id":"{{token}}"}</t>
  </si>
  <si>
    <t>获取 跨界侦测 参数</t>
  </si>
  <si>
    <t>/jvt_v1/smart/get_humanoid_cross?requestTime=1676075902975</t>
  </si>
  <si>
    <t>{"data":{"cross_direction":{"select_content":[{"id":0,"name":"A&lt;-&gt;B"},{"id":1,"name":"A-&gt;B"},{"id":2,"name":"B-&gt;A"}],"select_index":0},"cross_line":[{"direction":0,"x1":0,"x2":0,"y1":0,"y2":0},{"direction":0,"x1":0,"x2":0,"y1":0,"y2":0},{"direction":0,"x1":0,"x2":0,"y1":0,"y2":0},{"direction":0,"x1":0,"x2":0,"y1":0,"y2":0}],"enable":0,"ftp_enable_snap":0,"io_duration":{"current":10,"range":[10,300]},"io_enable":0,"io_out_type":{"select_content":[{"id":0,"name":"常开"},{"id":1,"name":"常闭"}],"select_index":0},"light_enable":0,"line_type":{"select_content":[{"id":0,"name":"1"},{"id":1,"name":"2"},{"id":2,"name":"3"},{"id":3,"name":"4"}],"select_index":0},"record_enable":0,"record_time":{"current":10,"range":[10,300]},"sensitivity":{"select_content":[{"id":1,"name":"1"},{"id":2,"name":"2"},{"id":3,"name":"3"},{"id":4,"name":"4"},{"id":5,"name":"5"}],"select_index":5},"smtp_enable_snap":0,"snap_enable":0,"sound_enable":0,"time_socpe":[{"begin_hour":0,"begin_minute":0,"enable":0,"end_hour":23,"end_minute":59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},"err_code":0,"err_msg":"ok","req_id":"{{token}}"}</t>
  </si>
  <si>
    <t>获取 系统信息 参数</t>
  </si>
  <si>
    <t>/jvt_v1/basic_info/get_device_info?requestTime=1676076129457</t>
  </si>
  <si>
    <t>{"data":{"device_id":11124384,"device_name":["IPC"],"firmware_version":"BLO-N-SS-V0.1.28-G14-G-20230307","language":{"select_contex":["中文"],"select_index":0},"web_version":"BL-V2.0.44-G-20230223"},"err_code":0,"err_msg":"ok","req_id":"{{token}}"}</t>
  </si>
  <si>
    <t>获取 时间设置 参数</t>
  </si>
  <si>
    <t>/jvt_v1/time/get_device_time?requestTime=1676076167427</t>
  </si>
  <si>
    <t>{"data":{"ntp_addr":"time.windows.com","ntp_enable":0,"ntp_interval":10,"ntp_port":123,"ntp_time":"2023-03-09 10:19:56","rtc_support":0},"err_code":0,"err_msg":"ok","req_id":"{{token}}"}</t>
  </si>
  <si>
    <t>获取 重启设备 参数</t>
  </si>
  <si>
    <t>/jvt_v1/basic_info/get_auto_reboot?requestTime=1676076230105</t>
  </si>
  <si>
    <t>{"data":{"reboot_day":3,"reboot_enable":0,"reboot_hour":3,"reboot_min":3,"reboot_mode":{"select_content":[{"id":0,"name":"每天"},{"id":1,"name":"每周"},{"id":2,"name":"每月"}],"select_index":2},"reboot_sec":3,"reboot_week":3},"err_code":0,"err_msg":"ok","req_id":"{{token}}"}</t>
  </si>
  <si>
    <t>获取 系统日志 参数</t>
  </si>
  <si>
    <t>/jvt_v1/basic_info/get_log_info?requestTime=1676076261264</t>
  </si>
  <si>
    <t>{"data":{"begin_year":2023,"begin_month":3,"begin_day":6,"end_year":2023,"end_month":3,"end_day":6,"current":1,"size":10,"log_type":0},"req_id":"{{token}}"}</t>
  </si>
  <si>
    <t>{"data":{"log_list":[],"log_num":0},"err_code":0,"err_msg":"There is no log","req_id":"{{token}}"}</t>
  </si>
  <si>
    <t>获取 用户管理 参数</t>
  </si>
  <si>
    <t>/jvt_v1/basic_info/get_user_list?requestTime=1676076284376</t>
  </si>
  <si>
    <t>{"data":{"user_list":[{"user_authority":0,"user_del":0,"user_edit":1,"user_name":"YWRtaW4="}],"user_num":1},"err_code":0,"err_msg":"ok","req_id":"{{token}}"}</t>
  </si>
  <si>
    <t>获取 录像计划 参数</t>
  </si>
  <si>
    <t>/jvt_v1/storage_manage/get_record_param?requestTime=1676076377593</t>
  </si>
  <si>
    <t>{"data":{"lack_space_mode":1,"pack_time":{"current":30,"range":[1,60]},"record_enable":0,"record_stream_type":1,"week_scope":{"day_scope":[{"hour_scope":[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scope_mode":1},{"hour_scope":[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scope_mode":1},{"hour_scope":[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scope_mode":1},{"hour_scope":[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scope_mode":1},{"hour_scope":[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scope_mode":1},{"hour_scope":[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scope_mode":1},{"hour_scope":[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scope_mode":1}]}},"err_code":0,"err_msg":"ok","req_id":"{{token}}"}</t>
  </si>
  <si>
    <t>获取 磁盘管理 参数</t>
  </si>
  <si>
    <t>/jvt_v1/storage_manage/get_disk_info?requestTime=1676076373264</t>
  </si>
  <si>
    <t>{"data":{"disk_info":[{"disk_id":0,"free_size":0,"record_flag":0,"state":1,"total_size":0,"type":1}],"picture_percent":100,"record_percent":0,"storage_mode":{"select_content":[{"id":0,"name":null},{"id":1,"name":null}],"select_index":0}},"err_code":0,"err_msg":"ok","req_id":"{{token}}"}</t>
  </si>
  <si>
    <t>获取 抓拍计划 参数</t>
  </si>
  <si>
    <t>/jvt_v1/storage/get_snap_info?requestTime=1676076375905</t>
  </si>
  <si>
    <t>{"data":{"http_upload_enable":0,"timeSocpeTab":[{"Enable":1,"beginHour":{"ucHour":0,"ucMinute":0,"ucSecond":0},"endHour":{"ucHour":23,"ucMinute":59,"ucSecond":59}},{"Enable":0,"beginHour":{"ucHour":0,"ucMinute":0,"ucSecond":0},"endHour":{"ucHour":0,"ucMinute":0,"ucSecond":0}}],"ucAlarmFtpEnable":0,"ucAlarmSmtpEnable":0,"ucAlarmSnapInterval":1,"ucEnable":0},"err_code":0,"err_msg":"ok","req_id":"{{token}}"}</t>
  </si>
  <si>
    <t>获取 GB28181设置 参数</t>
  </si>
  <si>
    <t>/jvt_v1/get_GB28181_info?requestTime=1676076475739</t>
  </si>
  <si>
    <t>{"data":{"Enable":0,"ucDeviceCheckID":"34020000001320000001","ucDeviceID":"34020000001320000001","ucDevicePwd":"12345678","ucGB28181Type":{"select_content":[{"id":0,"name":"GB28181_2016"}],"select_index":0},"ucKeepAliveCycleTime":60,"ucLocalPort":5060,"ucMaxKeepAliveTimes":3,"ucRegisterExpiry":3600,"ucResignerCycleTime":60,"ucResignerState":{"select_content":[{"id":0,"name":"不在线"},{"id":1,"name":"在线"}],"select_index":0},"ucSIPAlarmChannelID":"34020000001340000001","ucSIPPort":5060,"ucSIPServerDomainname":"3402000000","ucSIPServerID":"34020000002000000001","ucSIPServerIP":"","ucSteamType":{"select_content":[{"id":0,"name":"主码流"},{"id":1,"name":"子码流"},{"id":2,"name":"第三码流"}],"select_index":1},"ucTransportPro":{"select_content":[{"id":0,"name":"TCP"},{"id":1,"name":"UDP"}],"select_index":1}},"err_code":0,"err_msg":"ok","req_id":"{{token}}"}</t>
  </si>
  <si>
    <t>获取 魔镜信息配置 参数</t>
  </si>
  <si>
    <t>/jvt_v1/magicmirror/get_magicmirror_property?requestTime=1676076512742</t>
  </si>
  <si>
    <t>{"data":{"ai_capture_addr":"","ai_event_addr":"","ai_heartbeat_addr":"","ai_result_addr":"","auto_conf_sn":0,"firmware_version":"","hardware_version":"","reg_https_addr":"","reg_https_port":0,"serial_number":"","sn_password":"","software_version":"","unmodifiable":["hardware_version","firmware_version","software_version"]},"err_code":0,"err_msg":"ok","req_id":"{{token}}"}</t>
  </si>
  <si>
    <t>获取 人形识别参数设置 参数</t>
  </si>
  <si>
    <t>/jvt_v1/smart/get_humanoid_capture?requestTime=1678093000297</t>
  </si>
  <si>
    <t>{"data":{"humanoid_cap_model":{"select_content":[{"id":0,"name":"离开后抓拍(质量选优)"},{"id":1,"name":"间隔抓拍(秒为单位)"},{"id":2,"name":"离开后抓拍(大小优先)"}],"select_index":1},"humanoid_cap_times":{"select_content":[{"id":0,"name":"持续抓拍"},{"id":1,"name":"1"},{"id":2,"name":"2"},{"id":3,"name":"3"},{"id":4,"name":"4"},{"id":5,"name":"5"}],"select_index":1},"humanoid_det_enable":1,"humanoid_det_schedule":{"time1":{"enable":1,"time":["00:00","23:59"]},"time2":{"enable":0,"time":["00:00","00:00"]}},"humanoid_drawbox_enable":{"select_content":[{"id":0,"name":"关闭"},{"id":1,"name":"开启"}],"select_index":0},"humanoid_frame_interval":{"current":1,"range":[1,20]},"humanoid_ftp_upload":{"select_content":[{"id":0,"name":"关闭"},{"id":1,"name":"开启"}],"select_index":0},"humanoid_max_pix":{"current":500,"range":[300,500]},"humanoid_min_pix":{"current":20,"range":[20,400]},"humanoid_quality":{"current":99,"range":[1,99]},"humanoid_upload_model":{"select_content":[{"id":0,"name":"人形图"},{"id":1,"name":"原图"}],"select_index":[0]}},"err_code":0,"err_msg":"ok","req_id":"{{token}}"}</t>
  </si>
  <si>
    <t>获取 人形识别区域设置 参数</t>
  </si>
  <si>
    <t>/jvt_v1/video/get_resolution?requestTime=1678093661628</t>
  </si>
  <si>
    <t>{"data":{"Resolution":{"Height":1440,"Width":2560}},"err_code":0,"err_msg":"ok","req_id":"{{token}}"}</t>
  </si>
  <si>
    <t>获取 人脸比对参数设置 参数</t>
  </si>
  <si>
    <t>/jvt_v1/face/get_compare_info?requestTime=1678093711974</t>
  </si>
  <si>
    <t>{"data":{"Ctrl_quality":{"current":70,"range":[0,100]},"IoOutType":{"select_content":[{"id":0,"name":"持续输出"},{"id":1,"name":"脉冲输出"}],"select_index":0},"cmpInterval":{"select_content":[{"id":1,"name":"1"},{"id":2,"name":"2"},{"id":3,"name":"3"},{"id":4,"name":"4"},{"id":5,"name":"5"}],"select_index":0},"cmpMode":{"select_content":[{"id":0,"name":"单次比对"},{"id":1,"name":"次数比对"},{"id":2,"name":"一直比对"}],"select_index":0},"cmpNum":{"select_content":[{"id":1,"name":"1"},{"id":2,"name":"2"},{"id":3,"name":"3"},{"id":4,"name":"4"},{"id":5,"name":"5"}],"select_index":1},"enable":1,"faultAudio":0,"recordType":{"select_content":[{"id":0,"name":"比对成功"},{"id":1,"name":"比对失败"},{"id":2,"name":"全部"},{"id":3,"name":"全不"}],"select_index":2},"strangerFilter":0,"stranger_light_enable":0,"time_socpe":[{"begin_hour":0,"begin_minute":0,"enable":1,"end_hour":23,"end_minute":59},{"begin_hour":0,"begin_minute":0,"enable":0,"end_hour":0,"end_minute":0}],"u8StrangerSensitivity":{"select_content":[{"id":1,"name":"1"},{"id":2,"name":"2"},{"id":3,"name":"3"},{"id":4,"name":"4"},{"id":5,"name":"5"}],"select_index":3}},"err_code":0,"err_msg":"ok","req_id":"{{token}}"}</t>
  </si>
  <si>
    <t>获取 人脸比对人脸库设置 参数</t>
  </si>
  <si>
    <t>/jvt_v1/face/get_weblist_info?requestTime=1678095130934</t>
  </si>
  <si>
    <t>{"data":{"dblist":[{"Libname":"白名单","enable":1,"index":1,"similarity":70},{"Libname":"黑名单","enable":1,"index":2,"similarity":75},{"Libname":"VIP名单","enable":1,"index":3,"similarity":75}]},"err_code":0,"err_msg":"ok","req_id":"{{token}}"}</t>
  </si>
  <si>
    <t>获取 比对记录 参数</t>
  </si>
  <si>
    <t>/jvt_v1/face/compare_log?requestTime=1678095228526</t>
  </si>
  <si>
    <t>{"data":{"current":1,"size":10,"usrId":"","name":"","libType":0,"startTime":"","endTime":""},"req_id":"{{token}}"}</t>
  </si>
  <si>
    <t>{"data":{"compareRecode":[{"imgPath":"http://128.128.0.31/Allsnappath/0/FACE_61_3208932091.jpg","name":"","similarity":"similarity:0.0000 quality:7205 ","time":"2023-03-09 10:12:03","usrId":"陌生人"},{"imgPath":"http://128.128.0.31/Allsnappath/0/FACE_60_3206130395.jpg","name":"","similarity":"similarity:0.0000 quality:9513 ","time":"2023-03-09 10:11:53","usrId":"陌生人"},{"imgPath":"http://128.128.0.31/Allsnappath/0/FACE_52_3123663729.jpg","name":"","similarity":"similarity:0.0000 quality:9544 ","time":"2023-03-09 10:10:30","usrId":"陌生人"},{"imgPath":"http://128.128.0.31/Allsnappath/0/FACE_21_1966730576.jpg","name":"","similarity":"similarity:0.0000 quality:9904 ","time":"2023-03-09 09:51:14","usrId":"陌生人"},{"imgPath":"http://128.128.0.31/Allsnappath/0/FACE_12_1895530422.jpg","name":"","similarity":"similarity:0.0000 quality:9817 ","time":"2023-03-09 09:50:02","usrId":"陌生人"},{"imgPath":"http://128.128.0.31/Allsnappath/0/FACE_41_4932156097.jpg","name":"","similarity":"similarity:0.0000 quality:5007 ","time":"2012-01-01 01:22:09","usrId":"陌生人"},{"imgPath":"http://128.128.0.31/Allsnappath/9/FACE_40_4930422763.jpg","name":"","similarity":"similarity:0.0000 quality:9049 ","time":"2012-01-01 01:22:08","usrId":"陌生人"},{"imgPath":"http://128.128.0.31/Allsnappath/9/FACE_39_4850557677.jpg","name":"","similarity":"similarity:0.0000 quality:9690 ","time":"2012-01-01 01:20:48","usrId":"陌生人"},{"imgPath":"http://128.128.0.31/Allsnappath/9/FACE_38_4849889468.jpg","name":"","similarity":"similarity:0.0000 quality:5486 ","time":"2012-01-01 01:20:47","usrId":"陌生人"},{"imgPath":"http://128.128.0.31/Allsnappath/9/FACE_36_4832622767.jpg","name":"","similarity":"similarity:0.0000 quality:8152 ","time":"2012-01-01 01:20:30","usrId":"陌生人"}],"sum":189},"err_code":0,"err_msg":"ok","req_id":"{{token}}"}</t>
  </si>
  <si>
    <t>获取 人数统计 参数</t>
  </si>
  <si>
    <t>/jvt_v1/face/get_FaceSum_info?requestTime=1678094051384</t>
  </si>
  <si>
    <t>{"data":{"alarmEnable":1,"alarmPeopleNum":100,"alarmType":{"select_content":[{"id":0,"name":"大于阈值"},{"id":1,"name":"大于等于阈值"}],"select_index":0},"enable":1,"ftp_enable_snap":0,"io_duration":{"current":0,"range":[10,300]},"io_enable":0,"io_out_type":{"select_content":[{"id":0,"name":"常开"},{"id":1,"name":"常闭"}],"select_index":0},"light_enable":0,"motion_rect":[{"x":0,"y":0},{"x":704,"y":0},{"x":704,"y":576},{"x":0,"y":576}],"people_count":0,"record_enable":0,"record_time":{"current":0,"range":[10,300]},"smtp_enable_snap":0,"snap_enable":0,"sound_enable":0,"time_socpe":[{"begin_hour":0,"begin_minute":0,"enable":1,"end_hour":23,"end_minute":59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,{"begin_hour":0,"begin_minute":0,"enable":0,"end_hour":0,"end_minute":0}],"ucDefenceStatus":{"select_content":[{"id":1,"name":"全天打开"},{"id":2,"name":"部分时间段打开"}],"select_index":1},"ucSensibility":60,"upload_sche_enable":0,"upload_time":600},"err_code":0,"err_msg":"ok","req_id":"{{token}}"}</t>
  </si>
  <si>
    <t>获取 口罩识别 参数</t>
  </si>
  <si>
    <t>/jvt_v1/face/get_maskIdentification_info?requestTime=1678095610423</t>
  </si>
  <si>
    <t>{"data":{"face_attr_enable":{"select_content":[{"id":0,"name":"关闭"},{"id":1,"name":"开启"}],"select_index":1},"face_cap_model":{"select_content":[{"id":0,"name":"离开后抓拍(质量选优)"},{"id":1,"name":"间隔抓拍(秒为单位)"},{"id":5,"name":"间隔抓拍(帧为单位)"},{"id":2,"name":"离开后抓拍(大小优先)"},{"id":4,"name":"全局抓拍"},{"id":6,"name":"全抓模式"}],"select_index":4},"face_cap_times":{"select_content":[{"id":0,"name":"持续抓拍"},{"id":1,"name":"1"},{"id":2,"name":"2"},{"id":3,"name":"3"},{"id":4,"name":"4"},{"id":5,"name":"5"}],"select_index":1},"face_corridor_enable":{"select_content":[{"id":0,"name":"关闭"},{"id":1,"name":"开启"}],"select_index":0},"face_det_enable":1,"face_det_schedule":{"time1":{"enable":1,"time":["00:00","23:59"]},"time2":{"enable":0,"time":["00:00","00:00"]}},"face_det_sensitivity":6,"face_drawbox_enable":{"select_content":[{"id":0,"name":"关闭"},{"id":1,"name":"开启"}],"select_index":1},"face_frame_interval":{"current":20,"range":[10,1500]},"face_ftp_upload":{"select_content":[{"id":0,"name":"关闭"},{"id":1,"name":"开启"}],"select_index":0},"face_max_pix":{"current":500,"range":[300,500]},"face_min_pix":{"current":30,"range":[20,400]},"face_picscale_enable":0,"face_picscale_height":{"current":250,"range":[160,400]},"face_picscale_width":{"current":250,"range":[160,400]},"face_pitch":{"current":25,"range":[1,90]},"face_quality":{"current":79,"range":[1,99]},"face_roll":{"current":25,"range":[1,90]},"face_time_interval":{"current":3,"range":[1,60]},"face_upload_model":{"select_content":[{"id":0,"name":"人脸图"},{"id":1,"name":"原图"}],"select_index":[0,1]},"face_yaw":{"current":40,"range":[1,90]}},"err_code":0,"err_msg":"ok","req_id":"{{token}}"}</t>
  </si>
  <si>
    <t>获取 人脸识别参数设置 参数</t>
  </si>
  <si>
    <t>/jvt_v1/smart/get_face_det_info?requestTime=1678095270384</t>
  </si>
  <si>
    <t>获取 人脸识别区域设置 参数</t>
  </si>
  <si>
    <t>/jvt_v1/smart/get_face_det_area?requestTime=1678095321356</t>
  </si>
  <si>
    <t>{"data":{"Area":[{"x1":0,"x2":704,"y1":0,"y2":576}],"Enable":0},"err_code":0,"err_msg":"ok","req_id":"{{token}}"}</t>
  </si>
  <si>
    <t>获取 机动车检测参数设置 参数</t>
  </si>
  <si>
    <t>/jvt_v1/smart/get_vehicle_det_info?requestTime=1678095364430</t>
  </si>
  <si>
    <t>{"data":{"ftp_enable_snap":0,"io_duration":{"current":0,"range":[10,300]},"io_enable":0,"io_out_type":{"select_content":[{"id":0,"name":"常开"},{"id":1,"name":"常闭"}],"select_index":0},"light_enable":0,"record_enable":0,"record_time":{"current":0,"range":[10,300]},"smtp_enable_snap":0,"snap_enable":0,"sound_enable":0,"time_socpe":[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],"ucDefenceStatus":{"select_content":[{"id":1,"name":"全天打开"},{"id":2,"name":"部分时间段打开"}],"select_index":1},"vehicle_alarmpush":{"select_content":[{"id":0,"name":"关闭"},{"id":1,"name":"开启"}],"select_index":1},"vehicle_bigpic_quality":{"current":70,"range":[1,100]},"vehicle_cap_model":{"select_content":[{"id":0,"name":"离开后抓拍(质量选优)"},{"id":1,"name":"间隔抓拍(秒为单位)"},{"id":2,"name":"离开后抓拍(大小优先)"},{"id":3,"name":"快速抓拍"},{"id":4,"name":"全局抓拍"}],"select_index":0},"vehicle_cap_times":{"select_content":[{"id":1,"name":"1"},{"id":2,"name":"2"},{"id":3,"name":"3"},{"id":4,"name":"4"},{"id":5,"name":"5"}],"select_index":0},"vehicle_det_enable":1,"vehicle_drawbox_enable":{"select_content":[{"id":0,"name":"关闭"},{"id":1,"name":"开启"}],"select_index":1},"vehicle_frame_interval":{"current":0,"range":[1,20]},"vehicle_msgpush":{"select_content":[{"id":0,"name":"关闭"},{"id":1,"name":"开启"}],"select_index":1},"vehicle_pic_quality":{"current":80,"range":[1,100]},"vehicle_picpush":{"select_content":[{"id":0,"name":"关闭"},{"id":1,"name":"开启"}],"select_index":1},"vehicle_upload_interval":{"current":0,"range":[1,1000]},"vehicle_upload_model":{"select_content":[{"id":0,"name":"机动车图"},{"id":1,"name":"原图"}],"select_index":[0,1]}},"err_code":0,"err_msg":"ok","req_id":"{{token}}"}</t>
  </si>
  <si>
    <t>获取 机动车检测区域设置 参数</t>
  </si>
  <si>
    <t>/jvt_v1/smart/get_vehicle_det_area?requestTime=1678095370102</t>
  </si>
  <si>
    <t>获取 车牌识别参数设置 参数</t>
  </si>
  <si>
    <t>/jvt_v1/smart/get_carplate_det_info?requestTime=1678095480968</t>
  </si>
  <si>
    <t>{"data":{"carplate_alarmpush":{"select_content":[{"id":0,"name":"关闭"},{"id":1,"name":"开启"}],"select_index":1},"carplate_bigpic_quality":{"current":80,"range":[1,100]},"carplate_cap_model":{"select_content":[{"id":0,"name":"离开后抓拍(质量选优)"},{"id":1,"name":"间隔抓拍(秒为单位)"},{"id":2,"name":"离开后抓拍(大小优先)"},{"id":3,"name":"快速抓拍"},{"id":4,"name":"全局抓拍"}],"select_index":0},"carplate_cap_times":{"select_content":[{"id":1,"name":"1"},{"id":2,"name":"2"},{"id":3,"name":"3"},{"id":4,"name":"4"},{"id":5,"name":"5"}],"select_index":0},"carplate_det_enable":1,"carplate_drawbox_enable":{"select_content":[{"id":0,"name":"关闭"},{"id":1,"name":"开启"}],"select_index":0},"carplate_frame_interval":{"current":0,"range":[1,20]},"carplate_msgpush":{"select_content":[{"id":0,"name":"关闭"},{"id":1,"name":"开启"}],"select_index":1},"carplate_pic_quality":{"current":80,"range":[1,100]},"carplate_picpush":{"select_content":[{"id":0,"name":"关闭"},{"id":1,"name":"开启"}],"select_index":1},"carplate_upload_interval":{"current":0,"range":[1,1000]},"carplate_upload_model":{"select_content":[{"id":0,"name":"车牌图"},{"id":1,"name":"原图"}],"select_index":[0,1]},"ftp_enable_snap":0,"io_duration":{"current":0,"range":[10,300]},"io_enable":0,"io_out_type":{"select_content":[{"id":0,"name":"常开"},{"id":1,"name":"常闭"}],"select_index":0},"light_enable":0,"record_enable":0,"record_time":{"current":0,"range":[10,300]},"smtp_enable_snap":0,"snap_enable":0,"sound_enable":0,"time_socpe":[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,{"begin_hour":0,"begin_minute":0,"enable":1,"end_hour":0,"end_minute":0}],"ucDefenceStatus":{"select_content":[{"id":1,"name":"全天打开"},{"id":2,"name":"部分时间段打开"}],"select_index":1}},"err_code":0,"err_msg":"ok","req_id":"{{token}}"}</t>
  </si>
  <si>
    <t>获取 车牌识别区域设置 参数</t>
  </si>
  <si>
    <t>/jvt_v1/smart/get_carplate_det_area?requestTime=1678095521959</t>
  </si>
  <si>
    <t>获取 智能方案信息 参数</t>
  </si>
  <si>
    <t>/jvt_v1/face/get_aiConfig_info?requestTime=1678095563631</t>
  </si>
  <si>
    <t>{"data":[{"component":"smart/man","hidden":false,"imgName":"man.png","title":"人形检测·参数设置"},{"component":"smart/manframe","hidden":false,"imgName":"manframe.png","title":"人形检测·区域设置"},{"component":"smart/compare","hidden":true,"imgName":"compare.png","title":"人脸比对·参数设置"},{"component":"smart/faceLibrary","hidden":true,"imgName":"faceLibrary.png","title":"人脸比对·人脸库设置"},{"component":"smart/comparisonRecord","hidden":true,"imgName":"man.png","title":"比对记录"},{"component":"smart/faceSum","hidden":true,"imgName":"faceSum.png","title":"人数统计"},{"component":"smart/maskIdentification","hidden":false,"imgName":"compare.png","title":"口罩识别"},{"component":"smart/parameter","hidden":false,"imgName":"man.png","title":"人脸检测·参数设置"},{"component":"smart/identify","hidden":false,"imgName":"manframe.png","title":"人脸检测·区域设置"}],"err_code":0,"err_msg":"ok","req_id":"{{token}}"}</t>
  </si>
  <si>
    <t>获取 智能方案菜单 参数</t>
  </si>
  <si>
    <t>/jvt_v1/face/get_aiConfig_menu?requestTime=1678095701638</t>
  </si>
  <si>
    <t>{"data":[{"enable":true,"hidden":false,"title":"人形检测","type":"manEnable"},{"enable":false,"hidden":false,"title":"陌生人识别","type":"faceCompare"},{"enable":false,"hidden":false,"title":"人数统计","type":"faceNum"},{"enable":true,"hidden":false,"title":"口罩识别","type":"maskIdentify"},{"enable":true,"hidden":false,"title":"人脸识别","type":"faceDetect"}],"err_code":0,"err_msg":"ok","req_id":"{{token}}"}</t>
  </si>
  <si>
    <t>Web登录</t>
  </si>
  <si>
    <t>正确用户名和错误密码</t>
  </si>
  <si>
    <t>{"action":"login","username":"{{EncryptedUsername}}","pwd":"Error.Pwd"}</t>
  </si>
  <si>
    <t>{"err_code":800,"err_msg":"登录失败，用户名或密码错误"}</t>
  </si>
  <si>
    <t>错误用户名和正确密码</t>
  </si>
  <si>
    <t>{"action":"login","username":"Error.Usr","pwd":"{{EncryptedPassword}}"}</t>
  </si>
  <si>
    <t>错误用户名和错误密码</t>
  </si>
  <si>
    <t>{"action":"login","username":"Error.Usr","pwd":"Error.Pwd"}</t>
  </si>
  <si>
    <t>正确用户名和正确密码</t>
  </si>
  <si>
    <t>{"data":{"local_ip":"128.128.0.31","local_port":36123,"token":"1D7C75D8-6B8D-FD42-8EDF-E4BEFA9C9BD7","username":"admin"},"err_code":0,"err_msg":"ok"}</t>
  </si>
  <si>
    <t>音频属性(音频配置)</t>
  </si>
  <si>
    <t>音频开关_打开</t>
  </si>
  <si>
    <t>/jvt_v1/audio_info/set_audio_param?requestTime=1676617642770</t>
  </si>
  <si>
    <t>{"data":{"audio_enable":1,"audio_input_enable":1,"audio_input_format":1,"in_volume":11,"out_volume":11,"silence_upgrade_enable":1},"req_id":"{{token}}"}</t>
  </si>
  <si>
    <t>{"err_code":0,"err_msg":"ok","req_id":"{{token}}"}</t>
  </si>
  <si>
    <t>JSONPath</t>
  </si>
  <si>
    <t>$.data.audio_enable=1</t>
  </si>
  <si>
    <t>音频开关_关闭</t>
  </si>
  <si>
    <t>{"data":{"audio_enable":0,"audio_input_enable":1,"audio_input_format":1,"in_volume":11,"out_volume":11,"silence_upgrade_enable":1},"req_id":"{{token}}"}</t>
  </si>
  <si>
    <t>$.data.audio_enable=0</t>
  </si>
  <si>
    <t>拾音开关_打开</t>
  </si>
  <si>
    <t>$.data.audio_input_enable=1</t>
  </si>
  <si>
    <t>拾音开关_关闭</t>
  </si>
  <si>
    <t>{"data":{"audio_enable":0,"audio_input_enable":0,"audio_input_format":1,"in_volume":11,"out_volume":11,"silence_upgrade_enable":1},"req_id":"{{token}}"}</t>
  </si>
  <si>
    <t>$.data.audio_input_enable=0</t>
  </si>
  <si>
    <t>静默升级_打开</t>
  </si>
  <si>
    <t>$.data.silence_upgrade_enable=1</t>
  </si>
  <si>
    <t>静默升级_关闭</t>
  </si>
  <si>
    <t>{"data":{"audio_enable":0,"audio_input_enable":0,"audio_input_format":1,"in_volume":11,"out_volume":11,"silence_upgrade_enable":0},"req_id":"{{token}}"}</t>
  </si>
  <si>
    <t>$.data.silence_upgrade_enable=0</t>
  </si>
  <si>
    <t>压缩格式_G711A</t>
  </si>
  <si>
    <t>$.data.audio_input_format.select_index=1</t>
  </si>
  <si>
    <t>压缩格式_G711U</t>
  </si>
  <si>
    <t>{"data":{"audio_enable":0,"audio_input_enable":0,"audio_input_format":0,"in_volume":11,"out_volume":11,"silence_upgrade_enable":0},"req_id":"{{token}}"}</t>
  </si>
  <si>
    <t>$.data.audio_input_format.select_index=0</t>
  </si>
  <si>
    <t>输入音量_0</t>
  </si>
  <si>
    <t>{"data":{"audio_enable":0,"audio_input_enable":0,"audio_input_format":0,"in_volume":0,"out_volume":11,"silence_upgrade_enable":0},"req_id":"{{token}}"}</t>
  </si>
  <si>
    <t>$.data.in_volume.current=0</t>
  </si>
  <si>
    <t>输入音量_20</t>
  </si>
  <si>
    <t>{"data":{"audio_enable":0,"audio_input_enable":0,"audio_input_format":0,"in_volume":20,"out_volume":11,"silence_upgrade_enable":0},"req_id":"{{token}}"}</t>
  </si>
  <si>
    <t>$.data.in_volume.current=20</t>
  </si>
  <si>
    <t>输入音量_100</t>
  </si>
  <si>
    <t>{"data":{"audio_enable":0,"audio_input_enable":0,"audio_input_format":0,"in_volume":100,"out_volume":11,"silence_upgrade_enable":0},"req_id":"{{token}}"}</t>
  </si>
  <si>
    <t>$.data.in_volume.current=100</t>
  </si>
  <si>
    <t>输出音量_0</t>
  </si>
  <si>
    <t>{"data":{"audio_enable":0,"audio_input_enable":0,"audio_input_format":0,"in_volume":100,"out_volume":0,"silence_upgrade_enable":0},"req_id":"{{token}}"}</t>
  </si>
  <si>
    <t>$.data.out_volume.current=0</t>
  </si>
  <si>
    <t>输出音量_20</t>
  </si>
  <si>
    <t>{"data":{"audio_enable":0,"audio_input_enable":0,"audio_input_format":0,"in_volume":100,"out_volume":20,"silence_upgrade_enable":0},"req_id":"{{token}}"}</t>
  </si>
  <si>
    <t>$.data.out_volume.current=20</t>
  </si>
  <si>
    <t>输出音量_100</t>
  </si>
  <si>
    <t>{"data":{"audio_enable":0,"audio_input_enable":0,"audio_input_format":0,"in_volume":100,"out_volume":100,"silence_upgrade_enable":0},"req_id":"{{token}}"}</t>
  </si>
  <si>
    <t>$.data.out_volume.current=100</t>
  </si>
  <si>
    <t>厨师帽0307版本默认值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</si>
</sst>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rgb="FF000000"/>
      <name val="微软雅黑"/>
      <charset val="134"/>
    </font>
    <font>
      <sz val="10.5"/>
      <color rgb="FF000000"/>
      <name val="Arial"/>
      <charset val="134"/>
    </font>
    <font>
      <u/>
      <sz val="11"/>
      <color rgb="FF0000FF"/>
      <name val="宋体"/>
      <charset val="134"/>
    </font>
    <font>
      <u/>
      <sz val="10"/>
      <color rgb="FF0000FF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4C7E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5E0B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20" fillId="16" borderId="2" applyNumberFormat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3" borderId="0" xfId="0" applyNumberFormat="1" applyFont="1" applyFill="1" applyAlignment="1">
      <alignment vertical="center"/>
    </xf>
    <xf numFmtId="0" fontId="2" fillId="4" borderId="0" xfId="0" applyNumberFormat="1" applyFont="1" applyFill="1" applyAlignment="1">
      <alignment vertical="center"/>
    </xf>
    <xf numFmtId="0" fontId="2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left" vertical="center"/>
    </xf>
    <xf numFmtId="0" fontId="2" fillId="4" borderId="0" xfId="0" applyNumberFormat="1" applyFont="1" applyFill="1" applyAlignment="1">
      <alignment horizontal="left" vertical="center"/>
    </xf>
    <xf numFmtId="0" fontId="2" fillId="0" borderId="0" xfId="0" applyNumberFormat="1" applyFont="1" applyFill="1" applyAlignment="1">
      <alignment horizontal="right" vertical="center"/>
    </xf>
    <xf numFmtId="0" fontId="2" fillId="5" borderId="0" xfId="0" applyNumberFormat="1" applyFont="1" applyFill="1" applyAlignment="1">
      <alignment horizontal="right" vertical="center"/>
    </xf>
    <xf numFmtId="0" fontId="2" fillId="5" borderId="0" xfId="0" applyNumberFormat="1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2" fillId="6" borderId="0" xfId="0" applyNumberFormat="1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0" fontId="2" fillId="0" borderId="0" xfId="0" applyNumberFormat="1" applyFont="1" applyFill="1" applyAlignment="1">
      <alignment vertical="center" wrapText="1"/>
    </xf>
    <xf numFmtId="0" fontId="4" fillId="0" borderId="0" xfId="0" applyNumberFormat="1" applyFont="1" applyFill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vertical="center"/>
    </xf>
    <xf numFmtId="0" fontId="6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ustomXml" Target="../customXml/item2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128.128.0.31" TargetMode="External"/><Relationship Id="rId2" Type="http://schemas.openxmlformats.org/officeDocument/2006/relationships/hyperlink" Target="http://gateway.mj.cn/" TargetMode="External"/><Relationship Id="rId1" Type="http://schemas.openxmlformats.org/officeDocument/2006/relationships/hyperlink" Target="http://localhost:808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workbookViewId="0">
      <selection activeCell="E36" sqref="E36"/>
    </sheetView>
  </sheetViews>
  <sheetFormatPr defaultColWidth="11.3333333333333" defaultRowHeight="16.5" outlineLevelRow="1" outlineLevelCol="1"/>
  <cols>
    <col min="1" max="1" width="22.5555555555556" style="1" customWidth="1"/>
    <col min="2" max="16384" width="11.3333333333333" style="1"/>
  </cols>
  <sheetData>
    <row r="1" spans="1:2">
      <c r="A1" s="5" t="s">
        <v>0</v>
      </c>
      <c r="B1" s="5" t="s">
        <v>1</v>
      </c>
    </row>
    <row r="2" spans="1:2">
      <c r="A2" s="5" t="s">
        <v>2</v>
      </c>
      <c r="B2" s="5" t="s">
        <v>3</v>
      </c>
    </row>
  </sheetData>
  <sheetProtection formatCells="0" insertHyperlinks="0" autoFilter="0"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H11" sqref="H11"/>
    </sheetView>
  </sheetViews>
  <sheetFormatPr defaultColWidth="11.3333333333333" defaultRowHeight="16.5" outlineLevelRow="5"/>
  <cols>
    <col min="1" max="16384" width="11.3333333333333" style="1"/>
  </cols>
  <sheetData>
    <row r="1" ht="19.5" customHeight="1" spans="1:9">
      <c r="A1" s="5" t="s">
        <v>4</v>
      </c>
      <c r="B1" s="5" t="s">
        <v>5</v>
      </c>
      <c r="C1" s="5" t="s">
        <v>6</v>
      </c>
      <c r="D1" s="5"/>
      <c r="E1" s="5"/>
      <c r="F1" s="5"/>
      <c r="G1" s="19" t="s">
        <v>7</v>
      </c>
      <c r="H1" s="19"/>
      <c r="I1" s="19"/>
    </row>
    <row r="2" spans="1:9">
      <c r="A2" s="5" t="s">
        <v>8</v>
      </c>
      <c r="B2" s="20" t="s">
        <v>9</v>
      </c>
      <c r="C2" s="5" t="s">
        <v>10</v>
      </c>
      <c r="D2" s="5"/>
      <c r="E2" s="21" t="s">
        <v>11</v>
      </c>
      <c r="F2" s="5"/>
      <c r="G2" s="5" t="s">
        <v>4</v>
      </c>
      <c r="H2" s="5" t="s">
        <v>5</v>
      </c>
      <c r="I2" s="5" t="s">
        <v>6</v>
      </c>
    </row>
    <row r="3" spans="1:9">
      <c r="A3" s="5" t="s">
        <v>12</v>
      </c>
      <c r="B3" s="5" t="s">
        <v>13</v>
      </c>
      <c r="C3" s="5" t="s">
        <v>14</v>
      </c>
      <c r="D3" s="5"/>
      <c r="E3" s="20" t="s">
        <v>9</v>
      </c>
      <c r="F3" s="5"/>
      <c r="G3" s="5" t="s">
        <v>15</v>
      </c>
      <c r="H3" s="5" t="s">
        <v>16</v>
      </c>
      <c r="I3" s="5" t="s">
        <v>17</v>
      </c>
    </row>
    <row r="4" spans="1:9">
      <c r="A4" s="5"/>
      <c r="B4" s="5"/>
      <c r="C4" s="5"/>
      <c r="D4" s="5"/>
      <c r="E4" s="20"/>
      <c r="F4" s="5"/>
      <c r="G4" s="5" t="s">
        <v>18</v>
      </c>
      <c r="H4" s="5" t="s">
        <v>19</v>
      </c>
      <c r="I4" s="5" t="s">
        <v>20</v>
      </c>
    </row>
    <row r="5" spans="1:9">
      <c r="A5" s="5"/>
      <c r="B5" s="5"/>
      <c r="C5" s="5"/>
      <c r="D5" s="5"/>
      <c r="E5" s="5"/>
      <c r="F5" s="5"/>
      <c r="G5" s="5" t="s">
        <v>21</v>
      </c>
      <c r="H5" s="5" t="s">
        <v>22</v>
      </c>
      <c r="I5" s="5" t="s">
        <v>23</v>
      </c>
    </row>
    <row r="6" spans="1:9">
      <c r="A6" s="5"/>
      <c r="B6" s="5"/>
      <c r="C6" s="5"/>
      <c r="D6" s="5"/>
      <c r="E6" s="5"/>
      <c r="F6" s="5"/>
      <c r="G6" s="5" t="s">
        <v>8</v>
      </c>
      <c r="H6" s="20" t="s">
        <v>24</v>
      </c>
      <c r="I6" s="5" t="s">
        <v>25</v>
      </c>
    </row>
  </sheetData>
  <sheetProtection formatCells="0" insertHyperlinks="0" autoFilter="0"/>
  <mergeCells count="1">
    <mergeCell ref="G1:I1"/>
  </mergeCells>
  <hyperlinks>
    <hyperlink ref="B2" r:id="rId1" display="http://localhost:8081" tooltip="http://localhost:8081/"/>
    <hyperlink ref="E2" r:id="rId2" display="http://gateway.mj.cn" tooltip="http://gateway.mj.cn/"/>
    <hyperlink ref="E3" r:id="rId1" display="http://localhost:8081" tooltip="http://localhost:8081/"/>
    <hyperlink ref="H6" r:id="rId3" display="http://128.128.0.31" tooltip="http://128.128.0.31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7"/>
  <sheetViews>
    <sheetView topLeftCell="A2" workbookViewId="0">
      <selection activeCell="E1" sqref="E1"/>
    </sheetView>
  </sheetViews>
  <sheetFormatPr defaultColWidth="11.3333333333333" defaultRowHeight="16.5"/>
  <cols>
    <col min="1" max="1" width="11.3333333333333" style="16"/>
    <col min="2" max="2" width="11.3333333333333" style="1"/>
    <col min="3" max="3" width="16.8888888888889" style="1" customWidth="1"/>
    <col min="4" max="5" width="11.3333333333333" style="1"/>
    <col min="6" max="6" width="52.4444444444444" style="1" customWidth="1"/>
    <col min="7" max="16384" width="11.3333333333333" style="1"/>
  </cols>
  <sheetData>
    <row r="1" spans="1:13">
      <c r="A1" s="9" t="s">
        <v>26</v>
      </c>
      <c r="B1" s="9" t="s">
        <v>27</v>
      </c>
      <c r="C1" s="9" t="s">
        <v>28</v>
      </c>
      <c r="D1" s="9" t="s">
        <v>29</v>
      </c>
      <c r="E1" s="9" t="s">
        <v>30</v>
      </c>
      <c r="F1" s="9" t="s">
        <v>31</v>
      </c>
      <c r="G1" s="9" t="s">
        <v>32</v>
      </c>
      <c r="H1" s="9" t="s">
        <v>33</v>
      </c>
      <c r="I1" s="9" t="s">
        <v>34</v>
      </c>
      <c r="J1" s="9" t="s">
        <v>35</v>
      </c>
      <c r="K1" s="9" t="s">
        <v>36</v>
      </c>
      <c r="L1" s="9" t="s">
        <v>37</v>
      </c>
      <c r="M1" s="9" t="s">
        <v>38</v>
      </c>
    </row>
    <row r="2" spans="1:13">
      <c r="A2" s="10" t="s">
        <v>39</v>
      </c>
      <c r="B2" s="4" t="s">
        <v>40</v>
      </c>
      <c r="C2" s="4" t="s">
        <v>41</v>
      </c>
      <c r="D2" s="3" t="s">
        <v>42</v>
      </c>
      <c r="E2" s="3" t="s">
        <v>43</v>
      </c>
      <c r="F2" s="3" t="s">
        <v>44</v>
      </c>
      <c r="G2" s="3" t="s">
        <v>45</v>
      </c>
      <c r="H2" s="3" t="s">
        <v>46</v>
      </c>
      <c r="I2" s="3" t="s">
        <v>47</v>
      </c>
      <c r="J2" s="15" t="s">
        <v>48</v>
      </c>
      <c r="K2" s="15" t="s">
        <v>49</v>
      </c>
      <c r="L2" s="15" t="s">
        <v>50</v>
      </c>
      <c r="M2" s="5" t="s">
        <v>51</v>
      </c>
    </row>
    <row r="3" spans="1:13">
      <c r="A3" s="11" t="str">
        <f>概览!B$1&amp;"__"&amp;TEXT(COUNTA(A$2:A2)+"000","000")</f>
        <v>MagicMirror-API-testcase__001</v>
      </c>
      <c r="B3" s="5"/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/>
      <c r="L3" s="5"/>
      <c r="M3" s="5"/>
    </row>
    <row r="4" spans="1:13">
      <c r="A4" s="11" t="str">
        <f>概览!B$1&amp;"__"&amp;TEXT(COUNTA(A$2:A3)+"000","000")</f>
        <v>MagicMirror-API-testcase__002</v>
      </c>
      <c r="B4" s="5"/>
      <c r="C4" s="5" t="s">
        <v>60</v>
      </c>
      <c r="D4" s="5" t="s">
        <v>53</v>
      </c>
      <c r="E4" s="5" t="s">
        <v>54</v>
      </c>
      <c r="F4" s="5" t="s">
        <v>61</v>
      </c>
      <c r="G4" s="5" t="s">
        <v>62</v>
      </c>
      <c r="H4" s="5" t="s">
        <v>57</v>
      </c>
      <c r="I4" s="5" t="s">
        <v>63</v>
      </c>
      <c r="J4" s="5" t="s">
        <v>59</v>
      </c>
      <c r="K4" s="5"/>
      <c r="L4" s="5"/>
      <c r="M4" s="5"/>
    </row>
    <row r="5" spans="1:13">
      <c r="A5" s="11" t="str">
        <f>概览!B$1&amp;"__"&amp;TEXT(COUNTA(A$2:A4)+"000","000")</f>
        <v>MagicMirror-API-testcase__003</v>
      </c>
      <c r="B5" s="5"/>
      <c r="C5" s="17" t="s">
        <v>64</v>
      </c>
      <c r="D5" s="5" t="s">
        <v>53</v>
      </c>
      <c r="E5" s="5" t="s">
        <v>54</v>
      </c>
      <c r="F5" s="5" t="s">
        <v>65</v>
      </c>
      <c r="G5" s="5" t="s">
        <v>56</v>
      </c>
      <c r="H5" s="5" t="s">
        <v>57</v>
      </c>
      <c r="I5" s="5" t="s">
        <v>66</v>
      </c>
      <c r="J5" s="5" t="s">
        <v>59</v>
      </c>
      <c r="K5" s="5"/>
      <c r="L5" s="5"/>
      <c r="M5" s="5"/>
    </row>
    <row r="6" spans="1:13">
      <c r="A6" s="11" t="str">
        <f>概览!B$1&amp;"__"&amp;TEXT(COUNTA(A$2:A5)+"000","000")</f>
        <v>MagicMirror-API-testcase__004</v>
      </c>
      <c r="B6" s="5"/>
      <c r="C6" s="5" t="s">
        <v>67</v>
      </c>
      <c r="D6" s="5" t="s">
        <v>53</v>
      </c>
      <c r="E6" s="5" t="s">
        <v>54</v>
      </c>
      <c r="F6" s="5" t="s">
        <v>68</v>
      </c>
      <c r="G6" s="5" t="s">
        <v>56</v>
      </c>
      <c r="H6" s="5" t="s">
        <v>57</v>
      </c>
      <c r="I6" s="5" t="s">
        <v>69</v>
      </c>
      <c r="J6" s="5" t="s">
        <v>59</v>
      </c>
      <c r="K6" s="5"/>
      <c r="L6" s="5"/>
      <c r="M6" s="5"/>
    </row>
    <row r="7" spans="1:13">
      <c r="A7" s="11" t="str">
        <f>概览!B$1&amp;"__"&amp;TEXT(COUNTA(A$2:A6)+"000","000")</f>
        <v>MagicMirror-API-testcase__005</v>
      </c>
      <c r="B7" s="5"/>
      <c r="C7" s="5" t="s">
        <v>70</v>
      </c>
      <c r="D7" s="5" t="s">
        <v>53</v>
      </c>
      <c r="E7" s="5" t="s">
        <v>54</v>
      </c>
      <c r="F7" s="5" t="s">
        <v>61</v>
      </c>
      <c r="G7" s="5" t="s">
        <v>71</v>
      </c>
      <c r="H7" s="5" t="s">
        <v>57</v>
      </c>
      <c r="I7" s="5" t="s">
        <v>72</v>
      </c>
      <c r="J7" s="5" t="s">
        <v>59</v>
      </c>
      <c r="K7" s="5"/>
      <c r="L7" s="5"/>
      <c r="M7" s="5"/>
    </row>
    <row r="8" spans="1:13">
      <c r="A8" s="11" t="str">
        <f>概览!B$1&amp;"__"&amp;TEXT(COUNTA(A$2:A7)+"000","000")</f>
        <v>MagicMirror-API-testcase__006</v>
      </c>
      <c r="B8" s="5"/>
      <c r="C8" s="5" t="s">
        <v>73</v>
      </c>
      <c r="D8" s="5" t="s">
        <v>53</v>
      </c>
      <c r="E8" s="5" t="s">
        <v>74</v>
      </c>
      <c r="F8" s="5" t="s">
        <v>75</v>
      </c>
      <c r="G8" s="5" t="s">
        <v>56</v>
      </c>
      <c r="H8" s="5" t="s">
        <v>57</v>
      </c>
      <c r="I8" s="5" t="s">
        <v>76</v>
      </c>
      <c r="J8" s="5" t="s">
        <v>59</v>
      </c>
      <c r="K8" s="5"/>
      <c r="L8" s="5"/>
      <c r="M8" s="5"/>
    </row>
    <row r="9" spans="1:13">
      <c r="A9" s="11" t="str">
        <f>概览!B$1&amp;"__"&amp;TEXT(COUNTA(A$2:A8)+"000","000")</f>
        <v>MagicMirror-API-testcase__007</v>
      </c>
      <c r="B9" s="5"/>
      <c r="C9" s="5" t="s">
        <v>77</v>
      </c>
      <c r="D9" s="5" t="s">
        <v>53</v>
      </c>
      <c r="E9" s="5" t="s">
        <v>54</v>
      </c>
      <c r="F9" s="5" t="s">
        <v>78</v>
      </c>
      <c r="G9" s="5" t="s">
        <v>56</v>
      </c>
      <c r="H9" s="5" t="s">
        <v>57</v>
      </c>
      <c r="I9" s="5" t="s">
        <v>79</v>
      </c>
      <c r="J9" s="5" t="s">
        <v>59</v>
      </c>
      <c r="K9" s="5"/>
      <c r="L9" s="5"/>
      <c r="M9" s="5"/>
    </row>
    <row r="10" spans="1:13">
      <c r="A10" s="11" t="str">
        <f>概览!B$1&amp;"__"&amp;TEXT(COUNTA(A$2:A9)+"000","000")</f>
        <v>MagicMirror-API-testcase__008</v>
      </c>
      <c r="B10" s="5"/>
      <c r="C10" s="5" t="s">
        <v>80</v>
      </c>
      <c r="D10" s="5" t="s">
        <v>53</v>
      </c>
      <c r="E10" s="5" t="s">
        <v>54</v>
      </c>
      <c r="F10" s="5" t="s">
        <v>81</v>
      </c>
      <c r="G10" s="5" t="s">
        <v>56</v>
      </c>
      <c r="H10" s="5" t="s">
        <v>57</v>
      </c>
      <c r="I10" s="5" t="s">
        <v>82</v>
      </c>
      <c r="J10" s="5" t="s">
        <v>59</v>
      </c>
      <c r="K10" s="5"/>
      <c r="L10" s="5"/>
      <c r="M10" s="5"/>
    </row>
    <row r="11" spans="1:13">
      <c r="A11" s="11" t="str">
        <f>概览!B$1&amp;"__"&amp;TEXT(COUNTA(A$2:A10)+"000","000")</f>
        <v>MagicMirror-API-testcase__009</v>
      </c>
      <c r="B11" s="5"/>
      <c r="C11" s="5" t="s">
        <v>83</v>
      </c>
      <c r="D11" s="5" t="s">
        <v>53</v>
      </c>
      <c r="E11" s="5" t="s">
        <v>54</v>
      </c>
      <c r="F11" s="5" t="s">
        <v>84</v>
      </c>
      <c r="G11" s="5" t="s">
        <v>85</v>
      </c>
      <c r="H11" s="5" t="s">
        <v>57</v>
      </c>
      <c r="I11" s="5" t="s">
        <v>86</v>
      </c>
      <c r="J11" s="5" t="s">
        <v>59</v>
      </c>
      <c r="K11" s="5"/>
      <c r="L11" s="5"/>
      <c r="M11" s="5"/>
    </row>
    <row r="12" spans="1:13">
      <c r="A12" s="11" t="str">
        <f>概览!B$1&amp;"__"&amp;TEXT(COUNTA(A$2:A11)+"000","000")</f>
        <v>MagicMirror-API-testcase__010</v>
      </c>
      <c r="B12" s="5"/>
      <c r="C12" s="5" t="s">
        <v>87</v>
      </c>
      <c r="D12" s="5" t="s">
        <v>53</v>
      </c>
      <c r="E12" s="5" t="s">
        <v>54</v>
      </c>
      <c r="F12" s="5" t="s">
        <v>88</v>
      </c>
      <c r="G12" s="5" t="s">
        <v>89</v>
      </c>
      <c r="H12" s="5" t="s">
        <v>57</v>
      </c>
      <c r="I12" s="5" t="s">
        <v>90</v>
      </c>
      <c r="J12" s="5" t="s">
        <v>59</v>
      </c>
      <c r="K12" s="5"/>
      <c r="L12" s="5"/>
      <c r="M12" s="5"/>
    </row>
    <row r="13" spans="1:13">
      <c r="A13" s="11" t="str">
        <f>概览!B$1&amp;"__"&amp;TEXT(COUNTA(A$2:A12)+"000","000")</f>
        <v>MagicMirror-API-testcase__011</v>
      </c>
      <c r="B13" s="5"/>
      <c r="C13" s="5" t="s">
        <v>91</v>
      </c>
      <c r="D13" s="5" t="s">
        <v>53</v>
      </c>
      <c r="E13" s="5" t="s">
        <v>54</v>
      </c>
      <c r="F13" s="5" t="s">
        <v>92</v>
      </c>
      <c r="G13" s="5" t="s">
        <v>56</v>
      </c>
      <c r="H13" s="5" t="s">
        <v>57</v>
      </c>
      <c r="I13" s="5" t="s">
        <v>93</v>
      </c>
      <c r="J13" s="5" t="s">
        <v>59</v>
      </c>
      <c r="K13" s="5"/>
      <c r="L13" s="5"/>
      <c r="M13" s="5"/>
    </row>
    <row r="14" spans="1:13">
      <c r="A14" s="11" t="str">
        <f>概览!B$1&amp;"__"&amp;TEXT(COUNTA(A$2:A13)+"000","000")</f>
        <v>MagicMirror-API-testcase__012</v>
      </c>
      <c r="B14" s="5"/>
      <c r="C14" s="5" t="s">
        <v>94</v>
      </c>
      <c r="D14" s="5" t="s">
        <v>53</v>
      </c>
      <c r="E14" s="5" t="s">
        <v>74</v>
      </c>
      <c r="F14" s="18" t="s">
        <v>95</v>
      </c>
      <c r="G14" s="5" t="s">
        <v>96</v>
      </c>
      <c r="H14" s="5" t="s">
        <v>57</v>
      </c>
      <c r="I14" s="5" t="s">
        <v>97</v>
      </c>
      <c r="J14" s="5" t="s">
        <v>59</v>
      </c>
      <c r="K14" s="5"/>
      <c r="L14" s="5"/>
      <c r="M14" s="5"/>
    </row>
    <row r="15" spans="1:13">
      <c r="A15" s="11" t="str">
        <f>概览!B$1&amp;"__"&amp;TEXT(COUNTA(A$2:A14)+"000","000")</f>
        <v>MagicMirror-API-testcase__013</v>
      </c>
      <c r="B15" s="5"/>
      <c r="C15" s="5" t="s">
        <v>98</v>
      </c>
      <c r="D15" s="5" t="s">
        <v>53</v>
      </c>
      <c r="E15" s="5" t="s">
        <v>54</v>
      </c>
      <c r="F15" s="18" t="s">
        <v>99</v>
      </c>
      <c r="G15" s="5" t="s">
        <v>56</v>
      </c>
      <c r="H15" s="5" t="s">
        <v>57</v>
      </c>
      <c r="I15" s="5" t="s">
        <v>100</v>
      </c>
      <c r="J15" s="5" t="s">
        <v>59</v>
      </c>
      <c r="K15" s="5"/>
      <c r="L15" s="5"/>
      <c r="M15" s="5"/>
    </row>
    <row r="16" spans="1:13">
      <c r="A16" s="11" t="str">
        <f>概览!B$1&amp;"__"&amp;TEXT(COUNTA(A$2:A15)+"000","000")</f>
        <v>MagicMirror-API-testcase__014</v>
      </c>
      <c r="B16" s="5"/>
      <c r="C16" s="5" t="s">
        <v>101</v>
      </c>
      <c r="D16" s="5" t="s">
        <v>53</v>
      </c>
      <c r="E16" s="5" t="s">
        <v>54</v>
      </c>
      <c r="F16" s="18" t="s">
        <v>102</v>
      </c>
      <c r="G16" s="5" t="s">
        <v>103</v>
      </c>
      <c r="H16" s="5" t="s">
        <v>57</v>
      </c>
      <c r="I16" s="5" t="s">
        <v>104</v>
      </c>
      <c r="J16" s="5" t="s">
        <v>59</v>
      </c>
      <c r="K16" s="5"/>
      <c r="L16" s="5"/>
      <c r="M16" s="5"/>
    </row>
    <row r="17" spans="1:13">
      <c r="A17" s="11" t="str">
        <f>概览!B$1&amp;"__"&amp;TEXT(COUNTA(A$2:A16)+"000","000")</f>
        <v>MagicMirror-API-testcase__015</v>
      </c>
      <c r="B17" s="5"/>
      <c r="C17" s="5" t="s">
        <v>105</v>
      </c>
      <c r="D17" s="5" t="s">
        <v>53</v>
      </c>
      <c r="E17" s="5" t="s">
        <v>54</v>
      </c>
      <c r="F17" s="18" t="s">
        <v>102</v>
      </c>
      <c r="G17" s="5" t="s">
        <v>106</v>
      </c>
      <c r="H17" s="5" t="s">
        <v>57</v>
      </c>
      <c r="I17" s="5" t="s">
        <v>107</v>
      </c>
      <c r="J17" s="5" t="s">
        <v>59</v>
      </c>
      <c r="K17" s="5"/>
      <c r="L17" s="5"/>
      <c r="M17" s="5"/>
    </row>
  </sheetData>
  <sheetProtection formatCells="0" insertHyperlinks="0" autoFilter="0"/>
  <dataValidations count="4">
    <dataValidation type="list" allowBlank="1" showErrorMessage="1" errorTitle="错误提示" error="请输入下拉列表中的一个值" sqref="J18:J1048576" errorStyle="information">
      <formula1>"是, 否"</formula1>
    </dataValidation>
    <dataValidation type="list" allowBlank="1" showErrorMessage="1" errorTitle="错误提示" error="请输入下拉列表中的一个值" sqref="D18:D1048576" errorStyle="information">
      <formula1>"GET, POST"</formula1>
    </dataValidation>
    <dataValidation allowBlank="1" showErrorMessage="1" errorTitle="错误提示" error="请输入下拉列表中的一个值" sqref="E18:E1048576" errorStyle="information"/>
    <dataValidation type="list" allowBlank="1" showErrorMessage="1" errorTitle="错误提示" error="请输入下拉列表中的一个值" sqref="H18:H1048576" errorStyle="information">
      <formula1>"全部参数值相同"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2"/>
  <sheetViews>
    <sheetView tabSelected="1" topLeftCell="A48" workbookViewId="0">
      <selection activeCell="H48" sqref="H48"/>
    </sheetView>
  </sheetViews>
  <sheetFormatPr defaultColWidth="11.3333333333333" defaultRowHeight="16.5"/>
  <cols>
    <col min="1" max="2" width="11.3333333333333" style="1"/>
    <col min="3" max="3" width="13.1111111111111" style="1" customWidth="1"/>
    <col min="4" max="4" width="17.1111111111111" style="1" customWidth="1"/>
    <col min="5" max="6" width="11.3333333333333" style="1"/>
    <col min="7" max="7" width="38.5555555555556" style="1" customWidth="1"/>
    <col min="8" max="9" width="11.3333333333333" style="1"/>
    <col min="10" max="10" width="11.5555555555556" style="1" customWidth="1"/>
    <col min="11" max="16384" width="11.3333333333333" style="1"/>
  </cols>
  <sheetData>
    <row r="1" spans="1:18">
      <c r="A1" s="9" t="s">
        <v>26</v>
      </c>
      <c r="B1" s="9" t="s">
        <v>27</v>
      </c>
      <c r="C1" s="9" t="s">
        <v>108</v>
      </c>
      <c r="D1" s="9" t="s">
        <v>28</v>
      </c>
      <c r="E1" s="9" t="s">
        <v>29</v>
      </c>
      <c r="F1" s="9" t="s">
        <v>30</v>
      </c>
      <c r="G1" s="9" t="s">
        <v>31</v>
      </c>
      <c r="H1" s="9" t="s">
        <v>32</v>
      </c>
      <c r="I1" s="9" t="s">
        <v>33</v>
      </c>
      <c r="J1" s="9" t="s">
        <v>34</v>
      </c>
      <c r="K1" s="9" t="s">
        <v>35</v>
      </c>
      <c r="L1" s="9" t="s">
        <v>36</v>
      </c>
      <c r="M1" s="9" t="s">
        <v>37</v>
      </c>
      <c r="N1" s="9" t="s">
        <v>109</v>
      </c>
      <c r="O1" s="9" t="s">
        <v>110</v>
      </c>
      <c r="P1" s="9" t="s">
        <v>38</v>
      </c>
      <c r="Q1" s="5" t="s">
        <v>111</v>
      </c>
      <c r="R1" s="5" t="s">
        <v>112</v>
      </c>
    </row>
    <row r="2" spans="1:18">
      <c r="A2" s="10" t="s">
        <v>39</v>
      </c>
      <c r="B2" s="4" t="s">
        <v>40</v>
      </c>
      <c r="C2" s="4" t="s">
        <v>113</v>
      </c>
      <c r="D2" s="4" t="s">
        <v>41</v>
      </c>
      <c r="E2" s="3" t="s">
        <v>42</v>
      </c>
      <c r="F2" s="3" t="s">
        <v>43</v>
      </c>
      <c r="G2" s="3" t="s">
        <v>44</v>
      </c>
      <c r="H2" s="3" t="s">
        <v>45</v>
      </c>
      <c r="I2" s="3" t="s">
        <v>46</v>
      </c>
      <c r="J2" s="3" t="s">
        <v>47</v>
      </c>
      <c r="K2" s="15" t="s">
        <v>48</v>
      </c>
      <c r="L2" s="15" t="s">
        <v>49</v>
      </c>
      <c r="M2" s="15" t="s">
        <v>50</v>
      </c>
      <c r="N2" s="5" t="s">
        <v>114</v>
      </c>
      <c r="O2" s="5" t="s">
        <v>115</v>
      </c>
      <c r="P2" s="5" t="s">
        <v>51</v>
      </c>
      <c r="Q2" s="5" t="s">
        <v>116</v>
      </c>
      <c r="R2" s="5" t="s">
        <v>117</v>
      </c>
    </row>
    <row r="3" spans="1:18">
      <c r="A3" s="11" t="str">
        <f>概览!B$2&amp;"__"&amp;TEXT(ROW()-2+"000","000")</f>
        <v>IPCWeb-API-testcase__001</v>
      </c>
      <c r="B3" s="5">
        <v>1</v>
      </c>
      <c r="C3" s="5" t="s">
        <v>118</v>
      </c>
      <c r="D3" s="5" t="s">
        <v>119</v>
      </c>
      <c r="E3" s="5" t="s">
        <v>120</v>
      </c>
      <c r="F3" s="5"/>
      <c r="G3" s="5" t="s">
        <v>121</v>
      </c>
      <c r="H3" s="5" t="s">
        <v>122</v>
      </c>
      <c r="I3" s="5" t="s">
        <v>123</v>
      </c>
      <c r="J3" s="5"/>
      <c r="K3" s="5" t="s">
        <v>59</v>
      </c>
      <c r="L3" s="5"/>
      <c r="M3" s="5"/>
      <c r="N3" s="5" t="s">
        <v>124</v>
      </c>
      <c r="O3" s="5"/>
      <c r="P3" s="5"/>
      <c r="Q3" s="5">
        <f t="shared" ref="Q3:Q66" si="0">ROW()</f>
        <v>3</v>
      </c>
      <c r="R3" s="5">
        <f t="shared" ref="R3:R66" si="1">COLUMN()-3</f>
        <v>15</v>
      </c>
    </row>
    <row r="4" spans="1:18">
      <c r="A4" s="11" t="str">
        <f>概览!B$2&amp;"__"&amp;TEXT(ROW()-2+"000","000")</f>
        <v>IPCWeb-API-testcase__002</v>
      </c>
      <c r="B4" s="5"/>
      <c r="C4" s="5" t="s">
        <v>125</v>
      </c>
      <c r="D4" s="5" t="s">
        <v>119</v>
      </c>
      <c r="E4" s="5" t="s">
        <v>120</v>
      </c>
      <c r="F4" s="5"/>
      <c r="G4" s="5" t="s">
        <v>126</v>
      </c>
      <c r="H4" s="5" t="s">
        <v>127</v>
      </c>
      <c r="I4" s="5" t="s">
        <v>123</v>
      </c>
      <c r="J4" s="6" t="s">
        <v>128</v>
      </c>
      <c r="K4" s="5" t="s">
        <v>59</v>
      </c>
      <c r="L4" s="5"/>
      <c r="M4" s="5"/>
      <c r="N4" s="5" t="s">
        <v>59</v>
      </c>
      <c r="O4" s="6"/>
      <c r="P4" s="6"/>
      <c r="Q4" s="5">
        <f t="shared" si="0"/>
        <v>4</v>
      </c>
      <c r="R4" s="5">
        <f t="shared" si="1"/>
        <v>15</v>
      </c>
    </row>
    <row r="5" spans="1:18">
      <c r="A5" s="11" t="str">
        <f>概览!B$2&amp;"__"&amp;TEXT(ROW()-2+"000","000")</f>
        <v>IPCWeb-API-testcase__003</v>
      </c>
      <c r="B5" s="5"/>
      <c r="C5" s="5" t="s">
        <v>129</v>
      </c>
      <c r="D5" s="5" t="s">
        <v>119</v>
      </c>
      <c r="E5" s="5" t="s">
        <v>120</v>
      </c>
      <c r="F5" s="5"/>
      <c r="G5" s="5" t="s">
        <v>130</v>
      </c>
      <c r="H5" s="5" t="s">
        <v>131</v>
      </c>
      <c r="I5" s="5" t="s">
        <v>123</v>
      </c>
      <c r="J5" s="6" t="s">
        <v>132</v>
      </c>
      <c r="K5" s="5" t="s">
        <v>59</v>
      </c>
      <c r="L5" s="5"/>
      <c r="M5" s="5"/>
      <c r="N5" s="5" t="s">
        <v>59</v>
      </c>
      <c r="O5" s="6"/>
      <c r="P5" s="6"/>
      <c r="Q5" s="5">
        <f t="shared" si="0"/>
        <v>5</v>
      </c>
      <c r="R5" s="5">
        <f t="shared" si="1"/>
        <v>15</v>
      </c>
    </row>
    <row r="6" spans="1:18">
      <c r="A6" s="11" t="str">
        <f>概览!B$2&amp;"__"&amp;TEXT(ROW()-2+"000","000")</f>
        <v>IPCWeb-API-testcase__004</v>
      </c>
      <c r="B6" s="5"/>
      <c r="C6" s="5" t="s">
        <v>133</v>
      </c>
      <c r="D6" s="5" t="s">
        <v>119</v>
      </c>
      <c r="E6" s="5" t="s">
        <v>120</v>
      </c>
      <c r="F6" s="5"/>
      <c r="G6" s="5" t="s">
        <v>134</v>
      </c>
      <c r="H6" s="5" t="s">
        <v>135</v>
      </c>
      <c r="I6" s="5" t="s">
        <v>123</v>
      </c>
      <c r="J6" s="6" t="s">
        <v>136</v>
      </c>
      <c r="K6" s="5" t="s">
        <v>59</v>
      </c>
      <c r="L6" s="5"/>
      <c r="M6" s="5"/>
      <c r="N6" s="5" t="s">
        <v>59</v>
      </c>
      <c r="O6" s="6"/>
      <c r="P6" s="6"/>
      <c r="Q6" s="5">
        <f t="shared" si="0"/>
        <v>6</v>
      </c>
      <c r="R6" s="5">
        <f t="shared" si="1"/>
        <v>15</v>
      </c>
    </row>
    <row r="7" spans="1:18">
      <c r="A7" s="11" t="str">
        <f>概览!B$2&amp;"__"&amp;TEXT(ROW()-2+"000","000")</f>
        <v>IPCWeb-API-testcase__005</v>
      </c>
      <c r="B7" s="5"/>
      <c r="C7" s="5" t="s">
        <v>137</v>
      </c>
      <c r="D7" s="5" t="s">
        <v>119</v>
      </c>
      <c r="E7" s="5" t="s">
        <v>120</v>
      </c>
      <c r="F7" s="5"/>
      <c r="G7" s="5" t="s">
        <v>138</v>
      </c>
      <c r="H7" s="5" t="s">
        <v>131</v>
      </c>
      <c r="I7" s="5" t="s">
        <v>123</v>
      </c>
      <c r="J7" s="6" t="s">
        <v>139</v>
      </c>
      <c r="K7" s="5" t="s">
        <v>59</v>
      </c>
      <c r="L7" s="5"/>
      <c r="M7" s="5"/>
      <c r="N7" s="5" t="s">
        <v>59</v>
      </c>
      <c r="O7" s="6"/>
      <c r="P7" s="6"/>
      <c r="Q7" s="5">
        <f t="shared" si="0"/>
        <v>7</v>
      </c>
      <c r="R7" s="5">
        <f t="shared" si="1"/>
        <v>15</v>
      </c>
    </row>
    <row r="8" spans="1:18">
      <c r="A8" s="11" t="str">
        <f>概览!B$2&amp;"__"&amp;TEXT(ROW()-2+"000","000")</f>
        <v>IPCWeb-API-testcase__006</v>
      </c>
      <c r="B8" s="5"/>
      <c r="C8" s="5" t="s">
        <v>140</v>
      </c>
      <c r="D8" s="5" t="s">
        <v>119</v>
      </c>
      <c r="E8" s="5" t="s">
        <v>120</v>
      </c>
      <c r="F8" s="5"/>
      <c r="G8" s="5" t="s">
        <v>141</v>
      </c>
      <c r="H8" s="5" t="s">
        <v>131</v>
      </c>
      <c r="I8" s="5" t="s">
        <v>123</v>
      </c>
      <c r="J8" s="6" t="s">
        <v>142</v>
      </c>
      <c r="K8" s="5" t="s">
        <v>59</v>
      </c>
      <c r="L8" s="5"/>
      <c r="M8" s="5"/>
      <c r="N8" s="5" t="s">
        <v>59</v>
      </c>
      <c r="O8" s="6"/>
      <c r="P8" s="6"/>
      <c r="Q8" s="5">
        <f t="shared" si="0"/>
        <v>8</v>
      </c>
      <c r="R8" s="5">
        <f t="shared" si="1"/>
        <v>15</v>
      </c>
    </row>
    <row r="9" spans="1:18">
      <c r="A9" s="11" t="str">
        <f>概览!B$2&amp;"__"&amp;TEXT(ROW()-2+"000","000")</f>
        <v>IPCWeb-API-testcase__007</v>
      </c>
      <c r="B9" s="5"/>
      <c r="C9" s="5" t="s">
        <v>143</v>
      </c>
      <c r="D9" s="5" t="s">
        <v>119</v>
      </c>
      <c r="E9" s="5" t="s">
        <v>120</v>
      </c>
      <c r="F9" s="5"/>
      <c r="G9" s="5" t="s">
        <v>144</v>
      </c>
      <c r="H9" s="5" t="s">
        <v>131</v>
      </c>
      <c r="I9" s="5" t="s">
        <v>123</v>
      </c>
      <c r="J9" s="6" t="s">
        <v>145</v>
      </c>
      <c r="K9" s="5" t="s">
        <v>59</v>
      </c>
      <c r="L9" s="5"/>
      <c r="M9" s="5"/>
      <c r="N9" s="5" t="s">
        <v>59</v>
      </c>
      <c r="O9" s="6"/>
      <c r="P9" s="6"/>
      <c r="Q9" s="5">
        <f t="shared" si="0"/>
        <v>9</v>
      </c>
      <c r="R9" s="5">
        <f t="shared" si="1"/>
        <v>15</v>
      </c>
    </row>
    <row r="10" spans="1:18">
      <c r="A10" s="11" t="str">
        <f>概览!B$2&amp;"__"&amp;TEXT(ROW()-2+"000","000")</f>
        <v>IPCWeb-API-testcase__008</v>
      </c>
      <c r="B10" s="5"/>
      <c r="C10" s="5" t="s">
        <v>146</v>
      </c>
      <c r="D10" s="5" t="s">
        <v>119</v>
      </c>
      <c r="E10" s="5" t="s">
        <v>120</v>
      </c>
      <c r="F10" s="5"/>
      <c r="G10" s="5" t="s">
        <v>147</v>
      </c>
      <c r="H10" s="5" t="s">
        <v>131</v>
      </c>
      <c r="I10" s="5" t="s">
        <v>123</v>
      </c>
      <c r="J10" s="6" t="s">
        <v>148</v>
      </c>
      <c r="K10" s="5" t="s">
        <v>59</v>
      </c>
      <c r="L10" s="5"/>
      <c r="M10" s="5"/>
      <c r="N10" s="5" t="s">
        <v>59</v>
      </c>
      <c r="O10" s="6"/>
      <c r="P10" s="6"/>
      <c r="Q10" s="5">
        <f t="shared" si="0"/>
        <v>10</v>
      </c>
      <c r="R10" s="5">
        <f t="shared" si="1"/>
        <v>15</v>
      </c>
    </row>
    <row r="11" spans="1:18">
      <c r="A11" s="11" t="str">
        <f>概览!B$2&amp;"__"&amp;TEXT(ROW()-2+"000","000")</f>
        <v>IPCWeb-API-testcase__009</v>
      </c>
      <c r="B11" s="5"/>
      <c r="C11" s="5" t="s">
        <v>149</v>
      </c>
      <c r="D11" s="5" t="s">
        <v>119</v>
      </c>
      <c r="E11" s="5" t="s">
        <v>120</v>
      </c>
      <c r="F11" s="5"/>
      <c r="G11" s="5" t="s">
        <v>150</v>
      </c>
      <c r="H11" s="5" t="s">
        <v>131</v>
      </c>
      <c r="I11" s="5" t="s">
        <v>123</v>
      </c>
      <c r="J11" s="5" t="s">
        <v>151</v>
      </c>
      <c r="K11" s="5" t="s">
        <v>59</v>
      </c>
      <c r="L11" s="5"/>
      <c r="M11" s="5"/>
      <c r="N11" s="5" t="s">
        <v>59</v>
      </c>
      <c r="O11" s="5"/>
      <c r="P11" s="5"/>
      <c r="Q11" s="5">
        <f t="shared" si="0"/>
        <v>11</v>
      </c>
      <c r="R11" s="5">
        <f t="shared" si="1"/>
        <v>15</v>
      </c>
    </row>
    <row r="12" spans="1:18">
      <c r="A12" s="11" t="str">
        <f>概览!B$2&amp;"__"&amp;TEXT(ROW()-2+"000","000")</f>
        <v>IPCWeb-API-testcase__010</v>
      </c>
      <c r="B12" s="5"/>
      <c r="C12" s="5" t="s">
        <v>152</v>
      </c>
      <c r="D12" s="5" t="s">
        <v>119</v>
      </c>
      <c r="E12" s="5" t="s">
        <v>120</v>
      </c>
      <c r="F12" s="5"/>
      <c r="G12" s="5" t="s">
        <v>153</v>
      </c>
      <c r="H12" s="5" t="s">
        <v>131</v>
      </c>
      <c r="I12" s="5" t="s">
        <v>123</v>
      </c>
      <c r="J12" s="5" t="s">
        <v>154</v>
      </c>
      <c r="K12" s="5" t="s">
        <v>59</v>
      </c>
      <c r="L12" s="5"/>
      <c r="M12" s="5"/>
      <c r="N12" s="5" t="s">
        <v>59</v>
      </c>
      <c r="O12" s="5"/>
      <c r="P12" s="5"/>
      <c r="Q12" s="5">
        <f t="shared" si="0"/>
        <v>12</v>
      </c>
      <c r="R12" s="5">
        <f t="shared" si="1"/>
        <v>15</v>
      </c>
    </row>
    <row r="13" spans="1:18">
      <c r="A13" s="11" t="str">
        <f>概览!B$2&amp;"__"&amp;TEXT(ROW()-2+"000","000")</f>
        <v>IPCWeb-API-testcase__011</v>
      </c>
      <c r="B13" s="5"/>
      <c r="C13" s="1" t="s">
        <v>155</v>
      </c>
      <c r="D13" s="5" t="s">
        <v>119</v>
      </c>
      <c r="E13" s="5" t="s">
        <v>120</v>
      </c>
      <c r="G13" s="7" t="s">
        <v>156</v>
      </c>
      <c r="H13" s="5" t="s">
        <v>131</v>
      </c>
      <c r="I13" s="5" t="s">
        <v>123</v>
      </c>
      <c r="J13" s="6" t="s">
        <v>157</v>
      </c>
      <c r="K13" s="5" t="s">
        <v>59</v>
      </c>
      <c r="N13" s="5" t="s">
        <v>59</v>
      </c>
      <c r="Q13" s="5">
        <f t="shared" si="0"/>
        <v>13</v>
      </c>
      <c r="R13" s="5">
        <f t="shared" si="1"/>
        <v>15</v>
      </c>
    </row>
    <row r="14" spans="1:18">
      <c r="A14" s="11" t="str">
        <f>概览!B$2&amp;"__"&amp;TEXT(ROW()-2+"000","000")</f>
        <v>IPCWeb-API-testcase__012</v>
      </c>
      <c r="B14" s="5"/>
      <c r="C14" s="1" t="s">
        <v>158</v>
      </c>
      <c r="D14" s="5" t="s">
        <v>119</v>
      </c>
      <c r="E14" s="5" t="s">
        <v>120</v>
      </c>
      <c r="G14" s="1" t="s">
        <v>159</v>
      </c>
      <c r="H14" s="5" t="s">
        <v>131</v>
      </c>
      <c r="I14" s="5" t="s">
        <v>123</v>
      </c>
      <c r="J14" s="6" t="s">
        <v>160</v>
      </c>
      <c r="K14" s="5" t="s">
        <v>59</v>
      </c>
      <c r="N14" s="5" t="s">
        <v>59</v>
      </c>
      <c r="Q14" s="5">
        <f t="shared" si="0"/>
        <v>14</v>
      </c>
      <c r="R14" s="5">
        <f t="shared" si="1"/>
        <v>15</v>
      </c>
    </row>
    <row r="15" spans="1:18">
      <c r="A15" s="11" t="str">
        <f>概览!B$2&amp;"__"&amp;TEXT(ROW()-2+"000","000")</f>
        <v>IPCWeb-API-testcase__013</v>
      </c>
      <c r="B15" s="5"/>
      <c r="C15" s="1" t="s">
        <v>161</v>
      </c>
      <c r="D15" s="5" t="s">
        <v>119</v>
      </c>
      <c r="E15" s="5" t="s">
        <v>120</v>
      </c>
      <c r="G15" s="1" t="s">
        <v>162</v>
      </c>
      <c r="H15" s="5" t="s">
        <v>131</v>
      </c>
      <c r="I15" s="5" t="s">
        <v>123</v>
      </c>
      <c r="J15" s="6" t="s">
        <v>163</v>
      </c>
      <c r="K15" s="5" t="s">
        <v>59</v>
      </c>
      <c r="N15" s="5" t="s">
        <v>59</v>
      </c>
      <c r="Q15" s="5">
        <f t="shared" si="0"/>
        <v>15</v>
      </c>
      <c r="R15" s="5">
        <f t="shared" si="1"/>
        <v>15</v>
      </c>
    </row>
    <row r="16" spans="1:18">
      <c r="A16" s="11" t="str">
        <f>概览!B$2&amp;"__"&amp;TEXT(ROW()-2+"000","000")</f>
        <v>IPCWeb-API-testcase__014</v>
      </c>
      <c r="B16" s="5"/>
      <c r="C16" s="1" t="s">
        <v>164</v>
      </c>
      <c r="D16" s="5" t="s">
        <v>119</v>
      </c>
      <c r="E16" s="5" t="s">
        <v>120</v>
      </c>
      <c r="G16" s="1" t="s">
        <v>165</v>
      </c>
      <c r="H16" s="5" t="s">
        <v>131</v>
      </c>
      <c r="I16" s="5" t="s">
        <v>123</v>
      </c>
      <c r="J16" s="5" t="s">
        <v>96</v>
      </c>
      <c r="K16" s="5" t="s">
        <v>59</v>
      </c>
      <c r="N16" s="5" t="s">
        <v>59</v>
      </c>
      <c r="Q16" s="5">
        <f t="shared" si="0"/>
        <v>16</v>
      </c>
      <c r="R16" s="5">
        <f t="shared" si="1"/>
        <v>15</v>
      </c>
    </row>
    <row r="17" spans="1:18">
      <c r="A17" s="11" t="str">
        <f>概览!B$2&amp;"__"&amp;TEXT(ROW()-2+"000","000")</f>
        <v>IPCWeb-API-testcase__015</v>
      </c>
      <c r="B17" s="5"/>
      <c r="C17" s="1" t="s">
        <v>166</v>
      </c>
      <c r="D17" s="5" t="s">
        <v>119</v>
      </c>
      <c r="E17" s="5" t="s">
        <v>120</v>
      </c>
      <c r="G17" s="1" t="s">
        <v>167</v>
      </c>
      <c r="H17" s="5" t="s">
        <v>131</v>
      </c>
      <c r="I17" s="5" t="s">
        <v>123</v>
      </c>
      <c r="J17" s="6" t="s">
        <v>168</v>
      </c>
      <c r="K17" s="5" t="s">
        <v>59</v>
      </c>
      <c r="N17" s="5" t="s">
        <v>59</v>
      </c>
      <c r="Q17" s="5">
        <f t="shared" si="0"/>
        <v>17</v>
      </c>
      <c r="R17" s="5">
        <f t="shared" si="1"/>
        <v>15</v>
      </c>
    </row>
    <row r="18" spans="1:18">
      <c r="A18" s="11" t="str">
        <f>概览!B$2&amp;"__"&amp;TEXT(ROW()-2+"000","000")</f>
        <v>IPCWeb-API-testcase__016</v>
      </c>
      <c r="B18" s="5"/>
      <c r="C18" s="1" t="s">
        <v>169</v>
      </c>
      <c r="D18" s="5" t="s">
        <v>119</v>
      </c>
      <c r="E18" s="5" t="s">
        <v>120</v>
      </c>
      <c r="G18" s="1" t="s">
        <v>170</v>
      </c>
      <c r="H18" s="5" t="s">
        <v>131</v>
      </c>
      <c r="I18" s="5" t="s">
        <v>123</v>
      </c>
      <c r="J18" s="6" t="s">
        <v>171</v>
      </c>
      <c r="K18" s="5" t="s">
        <v>59</v>
      </c>
      <c r="N18" s="5" t="s">
        <v>59</v>
      </c>
      <c r="Q18" s="5">
        <f t="shared" si="0"/>
        <v>18</v>
      </c>
      <c r="R18" s="5">
        <f t="shared" si="1"/>
        <v>15</v>
      </c>
    </row>
    <row r="19" spans="1:18">
      <c r="A19" s="11" t="str">
        <f>概览!B$2&amp;"__"&amp;TEXT(ROW()-2+"000","000")</f>
        <v>IPCWeb-API-testcase__017</v>
      </c>
      <c r="B19" s="5"/>
      <c r="C19" s="1" t="s">
        <v>172</v>
      </c>
      <c r="D19" s="5" t="s">
        <v>119</v>
      </c>
      <c r="E19" s="5" t="s">
        <v>120</v>
      </c>
      <c r="G19" s="1" t="s">
        <v>173</v>
      </c>
      <c r="H19" s="5" t="s">
        <v>131</v>
      </c>
      <c r="I19" s="5" t="s">
        <v>123</v>
      </c>
      <c r="J19" s="6" t="s">
        <v>174</v>
      </c>
      <c r="K19" s="5" t="s">
        <v>59</v>
      </c>
      <c r="N19" s="5" t="s">
        <v>59</v>
      </c>
      <c r="Q19" s="5">
        <f t="shared" si="0"/>
        <v>19</v>
      </c>
      <c r="R19" s="5">
        <f t="shared" si="1"/>
        <v>15</v>
      </c>
    </row>
    <row r="20" spans="1:18">
      <c r="A20" s="11" t="str">
        <f>概览!B$2&amp;"__"&amp;TEXT(ROW()-2+"000","000")</f>
        <v>IPCWeb-API-testcase__018</v>
      </c>
      <c r="B20" s="5"/>
      <c r="C20" s="1" t="s">
        <v>175</v>
      </c>
      <c r="D20" s="5" t="s">
        <v>119</v>
      </c>
      <c r="E20" s="5" t="s">
        <v>120</v>
      </c>
      <c r="G20" s="1" t="s">
        <v>176</v>
      </c>
      <c r="H20" s="5" t="s">
        <v>131</v>
      </c>
      <c r="I20" s="5" t="s">
        <v>123</v>
      </c>
      <c r="J20" s="6" t="s">
        <v>177</v>
      </c>
      <c r="K20" s="5" t="s">
        <v>59</v>
      </c>
      <c r="N20" s="5" t="s">
        <v>59</v>
      </c>
      <c r="Q20" s="5">
        <f t="shared" si="0"/>
        <v>20</v>
      </c>
      <c r="R20" s="5">
        <f t="shared" si="1"/>
        <v>15</v>
      </c>
    </row>
    <row r="21" spans="1:18">
      <c r="A21" s="11" t="str">
        <f>概览!B$2&amp;"__"&amp;TEXT(ROW()-2+"000","000")</f>
        <v>IPCWeb-API-testcase__019</v>
      </c>
      <c r="B21" s="5"/>
      <c r="C21" s="1" t="s">
        <v>178</v>
      </c>
      <c r="D21" s="5" t="s">
        <v>119</v>
      </c>
      <c r="E21" s="5" t="s">
        <v>120</v>
      </c>
      <c r="G21" s="1" t="s">
        <v>179</v>
      </c>
      <c r="H21" s="5" t="s">
        <v>131</v>
      </c>
      <c r="I21" s="5" t="s">
        <v>123</v>
      </c>
      <c r="J21" s="6" t="s">
        <v>180</v>
      </c>
      <c r="K21" s="5" t="s">
        <v>59</v>
      </c>
      <c r="N21" s="5" t="s">
        <v>59</v>
      </c>
      <c r="Q21" s="5">
        <f t="shared" si="0"/>
        <v>21</v>
      </c>
      <c r="R21" s="5">
        <f t="shared" si="1"/>
        <v>15</v>
      </c>
    </row>
    <row r="22" spans="1:18">
      <c r="A22" s="11" t="str">
        <f>概览!B$2&amp;"__"&amp;TEXT(ROW()-2+"000","000")</f>
        <v>IPCWeb-API-testcase__020</v>
      </c>
      <c r="B22" s="5"/>
      <c r="C22" s="1" t="s">
        <v>181</v>
      </c>
      <c r="D22" s="5" t="s">
        <v>119</v>
      </c>
      <c r="E22" s="5" t="s">
        <v>120</v>
      </c>
      <c r="G22" s="1" t="s">
        <v>182</v>
      </c>
      <c r="H22" s="5" t="s">
        <v>131</v>
      </c>
      <c r="I22" s="5" t="s">
        <v>123</v>
      </c>
      <c r="J22" s="6" t="s">
        <v>183</v>
      </c>
      <c r="K22" s="5" t="s">
        <v>59</v>
      </c>
      <c r="N22" s="5" t="s">
        <v>59</v>
      </c>
      <c r="Q22" s="5">
        <f t="shared" si="0"/>
        <v>22</v>
      </c>
      <c r="R22" s="5">
        <f t="shared" si="1"/>
        <v>15</v>
      </c>
    </row>
    <row r="23" spans="1:18">
      <c r="A23" s="11" t="str">
        <f>概览!B$2&amp;"__"&amp;TEXT(ROW()-2+"000","000")</f>
        <v>IPCWeb-API-testcase__021</v>
      </c>
      <c r="B23" s="5"/>
      <c r="C23" s="1" t="s">
        <v>184</v>
      </c>
      <c r="D23" s="5" t="s">
        <v>119</v>
      </c>
      <c r="E23" s="5" t="s">
        <v>120</v>
      </c>
      <c r="G23" s="1" t="s">
        <v>185</v>
      </c>
      <c r="H23" s="5" t="s">
        <v>131</v>
      </c>
      <c r="I23" s="5" t="s">
        <v>123</v>
      </c>
      <c r="J23" s="6" t="s">
        <v>186</v>
      </c>
      <c r="K23" s="5" t="s">
        <v>59</v>
      </c>
      <c r="N23" s="5" t="s">
        <v>59</v>
      </c>
      <c r="Q23" s="5">
        <f t="shared" si="0"/>
        <v>23</v>
      </c>
      <c r="R23" s="5">
        <f t="shared" si="1"/>
        <v>15</v>
      </c>
    </row>
    <row r="24" spans="1:18">
      <c r="A24" s="11" t="str">
        <f>概览!B$2&amp;"__"&amp;TEXT(ROW()-2+"000","000")</f>
        <v>IPCWeb-API-testcase__022</v>
      </c>
      <c r="B24" s="5"/>
      <c r="C24" s="1" t="s">
        <v>187</v>
      </c>
      <c r="D24" s="5" t="s">
        <v>119</v>
      </c>
      <c r="E24" s="5" t="s">
        <v>120</v>
      </c>
      <c r="G24" s="1" t="s">
        <v>188</v>
      </c>
      <c r="H24" s="5" t="s">
        <v>131</v>
      </c>
      <c r="I24" s="5" t="s">
        <v>123</v>
      </c>
      <c r="J24" s="6" t="s">
        <v>189</v>
      </c>
      <c r="K24" s="5" t="s">
        <v>59</v>
      </c>
      <c r="N24" s="5" t="s">
        <v>59</v>
      </c>
      <c r="Q24" s="5">
        <f t="shared" si="0"/>
        <v>24</v>
      </c>
      <c r="R24" s="5">
        <f t="shared" si="1"/>
        <v>15</v>
      </c>
    </row>
    <row r="25" spans="1:18">
      <c r="A25" s="11" t="str">
        <f>概览!B$2&amp;"__"&amp;TEXT(ROW()-2+"000","000")</f>
        <v>IPCWeb-API-testcase__023</v>
      </c>
      <c r="B25" s="5"/>
      <c r="C25" s="1" t="s">
        <v>190</v>
      </c>
      <c r="D25" s="5" t="s">
        <v>119</v>
      </c>
      <c r="E25" s="5" t="s">
        <v>120</v>
      </c>
      <c r="G25" s="1" t="s">
        <v>191</v>
      </c>
      <c r="H25" s="5" t="s">
        <v>131</v>
      </c>
      <c r="I25" s="5" t="s">
        <v>123</v>
      </c>
      <c r="J25" s="6" t="s">
        <v>192</v>
      </c>
      <c r="K25" s="5" t="s">
        <v>59</v>
      </c>
      <c r="N25" s="5" t="s">
        <v>59</v>
      </c>
      <c r="Q25" s="5">
        <f t="shared" si="0"/>
        <v>25</v>
      </c>
      <c r="R25" s="5">
        <f t="shared" si="1"/>
        <v>15</v>
      </c>
    </row>
    <row r="26" spans="1:18">
      <c r="A26" s="11" t="str">
        <f>概览!B$2&amp;"__"&amp;TEXT(ROW()-2+"000","000")</f>
        <v>IPCWeb-API-testcase__024</v>
      </c>
      <c r="B26" s="5"/>
      <c r="C26" s="1" t="s">
        <v>193</v>
      </c>
      <c r="D26" s="5" t="s">
        <v>119</v>
      </c>
      <c r="E26" s="5" t="s">
        <v>120</v>
      </c>
      <c r="G26" s="7" t="s">
        <v>194</v>
      </c>
      <c r="H26" s="5" t="s">
        <v>131</v>
      </c>
      <c r="I26" s="5" t="s">
        <v>123</v>
      </c>
      <c r="J26" s="6" t="s">
        <v>195</v>
      </c>
      <c r="K26" s="5" t="s">
        <v>59</v>
      </c>
      <c r="N26" s="5" t="s">
        <v>59</v>
      </c>
      <c r="Q26" s="5">
        <f t="shared" si="0"/>
        <v>26</v>
      </c>
      <c r="R26" s="5">
        <f t="shared" si="1"/>
        <v>15</v>
      </c>
    </row>
    <row r="27" spans="1:18">
      <c r="A27" s="11" t="str">
        <f>概览!B$2&amp;"__"&amp;TEXT(ROW()-2+"000","000")</f>
        <v>IPCWeb-API-testcase__025</v>
      </c>
      <c r="B27" s="5"/>
      <c r="C27" s="1" t="s">
        <v>196</v>
      </c>
      <c r="D27" s="5" t="s">
        <v>119</v>
      </c>
      <c r="E27" s="5" t="s">
        <v>120</v>
      </c>
      <c r="G27" s="1" t="s">
        <v>197</v>
      </c>
      <c r="H27" s="5" t="s">
        <v>131</v>
      </c>
      <c r="I27" s="5" t="s">
        <v>123</v>
      </c>
      <c r="J27" s="6" t="s">
        <v>198</v>
      </c>
      <c r="K27" s="5" t="s">
        <v>59</v>
      </c>
      <c r="N27" s="5" t="s">
        <v>59</v>
      </c>
      <c r="Q27" s="5">
        <f t="shared" si="0"/>
        <v>27</v>
      </c>
      <c r="R27" s="5">
        <f t="shared" si="1"/>
        <v>15</v>
      </c>
    </row>
    <row r="28" spans="1:18">
      <c r="A28" s="11" t="str">
        <f>概览!B$2&amp;"__"&amp;TEXT(ROW()-2+"000","000")</f>
        <v>IPCWeb-API-testcase__026</v>
      </c>
      <c r="B28" s="5"/>
      <c r="C28" s="1" t="s">
        <v>199</v>
      </c>
      <c r="D28" s="5" t="s">
        <v>119</v>
      </c>
      <c r="E28" s="5" t="s">
        <v>120</v>
      </c>
      <c r="G28" s="1" t="s">
        <v>200</v>
      </c>
      <c r="H28" s="5" t="s">
        <v>131</v>
      </c>
      <c r="I28" s="5" t="s">
        <v>123</v>
      </c>
      <c r="J28" s="6" t="s">
        <v>201</v>
      </c>
      <c r="K28" s="5" t="s">
        <v>59</v>
      </c>
      <c r="N28" s="5" t="s">
        <v>59</v>
      </c>
      <c r="Q28" s="5">
        <f t="shared" si="0"/>
        <v>28</v>
      </c>
      <c r="R28" s="5">
        <f t="shared" si="1"/>
        <v>15</v>
      </c>
    </row>
    <row r="29" spans="1:18">
      <c r="A29" s="11" t="str">
        <f>概览!B$2&amp;"__"&amp;TEXT(ROW()-2+"000","000")</f>
        <v>IPCWeb-API-testcase__027</v>
      </c>
      <c r="B29" s="5"/>
      <c r="C29" s="1" t="s">
        <v>202</v>
      </c>
      <c r="D29" s="5" t="s">
        <v>119</v>
      </c>
      <c r="E29" s="5" t="s">
        <v>120</v>
      </c>
      <c r="G29" s="7" t="s">
        <v>203</v>
      </c>
      <c r="H29" s="5" t="s">
        <v>204</v>
      </c>
      <c r="I29" s="5" t="s">
        <v>123</v>
      </c>
      <c r="J29" s="6" t="s">
        <v>205</v>
      </c>
      <c r="K29" s="5" t="s">
        <v>59</v>
      </c>
      <c r="N29" s="5" t="s">
        <v>59</v>
      </c>
      <c r="Q29" s="5">
        <f t="shared" si="0"/>
        <v>29</v>
      </c>
      <c r="R29" s="5">
        <f t="shared" si="1"/>
        <v>15</v>
      </c>
    </row>
    <row r="30" spans="1:18">
      <c r="A30" s="11" t="str">
        <f>概览!B$2&amp;"__"&amp;TEXT(ROW()-2+"000","000")</f>
        <v>IPCWeb-API-testcase__028</v>
      </c>
      <c r="B30" s="5"/>
      <c r="C30" s="7" t="s">
        <v>206</v>
      </c>
      <c r="D30" s="5" t="s">
        <v>119</v>
      </c>
      <c r="E30" s="5" t="s">
        <v>120</v>
      </c>
      <c r="G30" s="1" t="s">
        <v>207</v>
      </c>
      <c r="H30" s="5" t="s">
        <v>131</v>
      </c>
      <c r="I30" s="5" t="s">
        <v>123</v>
      </c>
      <c r="J30" s="6" t="s">
        <v>208</v>
      </c>
      <c r="K30" s="5" t="s">
        <v>59</v>
      </c>
      <c r="N30" s="5" t="s">
        <v>59</v>
      </c>
      <c r="Q30" s="5">
        <f t="shared" si="0"/>
        <v>30</v>
      </c>
      <c r="R30" s="5">
        <f t="shared" si="1"/>
        <v>15</v>
      </c>
    </row>
    <row r="31" spans="1:18">
      <c r="A31" s="11" t="str">
        <f>概览!B$2&amp;"__"&amp;TEXT(ROW()-2+"000","000")</f>
        <v>IPCWeb-API-testcase__029</v>
      </c>
      <c r="B31" s="5"/>
      <c r="C31" s="1" t="s">
        <v>209</v>
      </c>
      <c r="D31" s="5" t="s">
        <v>119</v>
      </c>
      <c r="E31" s="5" t="s">
        <v>120</v>
      </c>
      <c r="G31" s="1" t="s">
        <v>210</v>
      </c>
      <c r="H31" s="5" t="s">
        <v>131</v>
      </c>
      <c r="I31" s="5" t="s">
        <v>123</v>
      </c>
      <c r="J31" s="6" t="s">
        <v>211</v>
      </c>
      <c r="K31" s="5" t="s">
        <v>59</v>
      </c>
      <c r="N31" s="5" t="s">
        <v>59</v>
      </c>
      <c r="Q31" s="5">
        <f t="shared" si="0"/>
        <v>31</v>
      </c>
      <c r="R31" s="5">
        <f t="shared" si="1"/>
        <v>15</v>
      </c>
    </row>
    <row r="32" spans="1:18">
      <c r="A32" s="11" t="str">
        <f>概览!B$2&amp;"__"&amp;TEXT(ROW()-2+"000","000")</f>
        <v>IPCWeb-API-testcase__030</v>
      </c>
      <c r="B32" s="5"/>
      <c r="C32" s="1" t="s">
        <v>212</v>
      </c>
      <c r="D32" s="5" t="s">
        <v>119</v>
      </c>
      <c r="E32" s="5" t="s">
        <v>120</v>
      </c>
      <c r="G32" s="1" t="s">
        <v>213</v>
      </c>
      <c r="H32" s="5" t="s">
        <v>131</v>
      </c>
      <c r="I32" s="5" t="s">
        <v>123</v>
      </c>
      <c r="J32" s="6" t="s">
        <v>214</v>
      </c>
      <c r="K32" s="5" t="s">
        <v>59</v>
      </c>
      <c r="N32" s="5" t="s">
        <v>59</v>
      </c>
      <c r="Q32" s="5">
        <f t="shared" si="0"/>
        <v>32</v>
      </c>
      <c r="R32" s="5">
        <f t="shared" si="1"/>
        <v>15</v>
      </c>
    </row>
    <row r="33" spans="1:18">
      <c r="A33" s="11" t="str">
        <f>概览!B$2&amp;"__"&amp;TEXT(ROW()-2+"000","000")</f>
        <v>IPCWeb-API-testcase__031</v>
      </c>
      <c r="B33" s="5"/>
      <c r="C33" s="1" t="s">
        <v>215</v>
      </c>
      <c r="D33" s="5" t="s">
        <v>119</v>
      </c>
      <c r="E33" s="5" t="s">
        <v>120</v>
      </c>
      <c r="G33" s="1" t="s">
        <v>216</v>
      </c>
      <c r="H33" s="5" t="s">
        <v>131</v>
      </c>
      <c r="I33" s="5" t="s">
        <v>123</v>
      </c>
      <c r="J33" s="6" t="s">
        <v>217</v>
      </c>
      <c r="K33" s="5" t="s">
        <v>59</v>
      </c>
      <c r="N33" s="5" t="s">
        <v>59</v>
      </c>
      <c r="Q33" s="5">
        <f t="shared" si="0"/>
        <v>33</v>
      </c>
      <c r="R33" s="5">
        <f t="shared" si="1"/>
        <v>15</v>
      </c>
    </row>
    <row r="34" spans="1:18">
      <c r="A34" s="11" t="str">
        <f>概览!B$2&amp;"__"&amp;TEXT(ROW()-2+"000","000")</f>
        <v>IPCWeb-API-testcase__032</v>
      </c>
      <c r="B34" s="5"/>
      <c r="C34" s="1" t="s">
        <v>218</v>
      </c>
      <c r="D34" s="5" t="s">
        <v>119</v>
      </c>
      <c r="E34" s="5" t="s">
        <v>120</v>
      </c>
      <c r="G34" s="1" t="s">
        <v>219</v>
      </c>
      <c r="H34" s="5" t="s">
        <v>131</v>
      </c>
      <c r="I34" s="5" t="s">
        <v>123</v>
      </c>
      <c r="J34" s="6" t="s">
        <v>220</v>
      </c>
      <c r="K34" s="5" t="s">
        <v>59</v>
      </c>
      <c r="N34" s="5" t="s">
        <v>59</v>
      </c>
      <c r="Q34" s="5">
        <f t="shared" si="0"/>
        <v>34</v>
      </c>
      <c r="R34" s="5">
        <f t="shared" si="1"/>
        <v>15</v>
      </c>
    </row>
    <row r="35" spans="1:18">
      <c r="A35" s="11" t="str">
        <f>概览!B$2&amp;"__"&amp;TEXT(ROW()-2+"000","000")</f>
        <v>IPCWeb-API-testcase__033</v>
      </c>
      <c r="B35" s="5"/>
      <c r="C35" s="7" t="s">
        <v>221</v>
      </c>
      <c r="D35" s="5" t="s">
        <v>119</v>
      </c>
      <c r="E35" s="5" t="s">
        <v>120</v>
      </c>
      <c r="G35" s="1" t="s">
        <v>222</v>
      </c>
      <c r="H35" s="5" t="s">
        <v>131</v>
      </c>
      <c r="I35" s="5" t="s">
        <v>123</v>
      </c>
      <c r="J35" s="6" t="s">
        <v>223</v>
      </c>
      <c r="K35" s="5" t="s">
        <v>59</v>
      </c>
      <c r="N35" s="5" t="s">
        <v>59</v>
      </c>
      <c r="Q35" s="5">
        <f t="shared" si="0"/>
        <v>35</v>
      </c>
      <c r="R35" s="5">
        <f t="shared" si="1"/>
        <v>15</v>
      </c>
    </row>
    <row r="36" spans="1:18">
      <c r="A36" s="11" t="str">
        <f>概览!B$2&amp;"__"&amp;TEXT(ROW()-2+"000","000")</f>
        <v>IPCWeb-API-testcase__034</v>
      </c>
      <c r="B36" s="5"/>
      <c r="C36" s="5" t="s">
        <v>224</v>
      </c>
      <c r="D36" s="5" t="s">
        <v>119</v>
      </c>
      <c r="E36" s="5" t="s">
        <v>120</v>
      </c>
      <c r="F36" s="5"/>
      <c r="G36" s="5" t="s">
        <v>225</v>
      </c>
      <c r="H36" s="5" t="s">
        <v>131</v>
      </c>
      <c r="I36" s="5" t="s">
        <v>123</v>
      </c>
      <c r="J36" s="6" t="s">
        <v>226</v>
      </c>
      <c r="K36" s="5" t="s">
        <v>59</v>
      </c>
      <c r="N36" s="5" t="s">
        <v>59</v>
      </c>
      <c r="Q36" s="5">
        <f t="shared" si="0"/>
        <v>36</v>
      </c>
      <c r="R36" s="5">
        <f t="shared" si="1"/>
        <v>15</v>
      </c>
    </row>
    <row r="37" spans="1:18">
      <c r="A37" s="11" t="str">
        <f>概览!B$2&amp;"__"&amp;TEXT(ROW()-2+"000","000")</f>
        <v>IPCWeb-API-testcase__035</v>
      </c>
      <c r="B37" s="5"/>
      <c r="C37" s="5" t="s">
        <v>227</v>
      </c>
      <c r="D37" s="5" t="s">
        <v>119</v>
      </c>
      <c r="E37" s="5" t="s">
        <v>120</v>
      </c>
      <c r="F37" s="5"/>
      <c r="G37" s="5" t="s">
        <v>228</v>
      </c>
      <c r="H37" s="5" t="s">
        <v>131</v>
      </c>
      <c r="I37" s="5" t="s">
        <v>123</v>
      </c>
      <c r="J37" s="6" t="s">
        <v>229</v>
      </c>
      <c r="K37" s="5" t="s">
        <v>59</v>
      </c>
      <c r="N37" s="5" t="s">
        <v>59</v>
      </c>
      <c r="Q37" s="5">
        <f t="shared" si="0"/>
        <v>37</v>
      </c>
      <c r="R37" s="5">
        <f t="shared" si="1"/>
        <v>15</v>
      </c>
    </row>
    <row r="38" spans="1:18">
      <c r="A38" s="11" t="str">
        <f>概览!B$2&amp;"__"&amp;TEXT(ROW()-2+"000","000")</f>
        <v>IPCWeb-API-testcase__036</v>
      </c>
      <c r="B38" s="5"/>
      <c r="C38" s="5" t="s">
        <v>230</v>
      </c>
      <c r="D38" s="5" t="s">
        <v>119</v>
      </c>
      <c r="E38" s="5" t="s">
        <v>120</v>
      </c>
      <c r="F38" s="5"/>
      <c r="G38" s="5" t="s">
        <v>231</v>
      </c>
      <c r="H38" s="5" t="s">
        <v>131</v>
      </c>
      <c r="I38" s="5" t="s">
        <v>123</v>
      </c>
      <c r="J38" s="6" t="s">
        <v>232</v>
      </c>
      <c r="K38" s="5" t="s">
        <v>59</v>
      </c>
      <c r="N38" s="5" t="s">
        <v>59</v>
      </c>
      <c r="Q38" s="5">
        <f t="shared" si="0"/>
        <v>38</v>
      </c>
      <c r="R38" s="5">
        <f t="shared" si="1"/>
        <v>15</v>
      </c>
    </row>
    <row r="39" spans="1:18">
      <c r="A39" s="11" t="str">
        <f>概览!B$2&amp;"__"&amp;TEXT(ROW()-2+"000","000")</f>
        <v>IPCWeb-API-testcase__037</v>
      </c>
      <c r="B39" s="5"/>
      <c r="C39" s="5" t="s">
        <v>233</v>
      </c>
      <c r="D39" s="5" t="s">
        <v>119</v>
      </c>
      <c r="E39" s="5" t="s">
        <v>120</v>
      </c>
      <c r="F39" s="5"/>
      <c r="G39" s="5" t="s">
        <v>234</v>
      </c>
      <c r="H39" s="5" t="s">
        <v>131</v>
      </c>
      <c r="I39" s="5" t="s">
        <v>123</v>
      </c>
      <c r="J39" s="6" t="s">
        <v>235</v>
      </c>
      <c r="K39" s="5" t="s">
        <v>59</v>
      </c>
      <c r="N39" s="5" t="s">
        <v>59</v>
      </c>
      <c r="Q39" s="5">
        <f t="shared" si="0"/>
        <v>39</v>
      </c>
      <c r="R39" s="5">
        <f t="shared" si="1"/>
        <v>15</v>
      </c>
    </row>
    <row r="40" spans="1:18">
      <c r="A40" s="11" t="str">
        <f>概览!B$2&amp;"__"&amp;TEXT(ROW()-2+"000","000")</f>
        <v>IPCWeb-API-testcase__038</v>
      </c>
      <c r="B40" s="5"/>
      <c r="C40" s="5" t="s">
        <v>236</v>
      </c>
      <c r="D40" s="5" t="s">
        <v>119</v>
      </c>
      <c r="E40" s="5" t="s">
        <v>120</v>
      </c>
      <c r="F40" s="5"/>
      <c r="G40" s="5" t="s">
        <v>237</v>
      </c>
      <c r="H40" s="5" t="s">
        <v>238</v>
      </c>
      <c r="I40" s="5" t="s">
        <v>123</v>
      </c>
      <c r="J40" s="6" t="s">
        <v>239</v>
      </c>
      <c r="K40" s="5" t="s">
        <v>59</v>
      </c>
      <c r="N40" s="5" t="s">
        <v>59</v>
      </c>
      <c r="Q40" s="5">
        <f t="shared" si="0"/>
        <v>40</v>
      </c>
      <c r="R40" s="5">
        <f t="shared" si="1"/>
        <v>15</v>
      </c>
    </row>
    <row r="41" spans="1:18">
      <c r="A41" s="11" t="str">
        <f>概览!B$2&amp;"__"&amp;TEXT(ROW()-2+"000","000")</f>
        <v>IPCWeb-API-testcase__039</v>
      </c>
      <c r="B41" s="5"/>
      <c r="C41" s="5" t="s">
        <v>240</v>
      </c>
      <c r="D41" s="5" t="s">
        <v>119</v>
      </c>
      <c r="E41" s="5" t="s">
        <v>120</v>
      </c>
      <c r="F41" s="5"/>
      <c r="G41" s="5" t="s">
        <v>241</v>
      </c>
      <c r="H41" s="5" t="s">
        <v>131</v>
      </c>
      <c r="I41" s="5" t="s">
        <v>123</v>
      </c>
      <c r="J41" s="6" t="s">
        <v>242</v>
      </c>
      <c r="K41" s="5" t="s">
        <v>59</v>
      </c>
      <c r="N41" s="5" t="s">
        <v>59</v>
      </c>
      <c r="Q41" s="5">
        <f t="shared" si="0"/>
        <v>41</v>
      </c>
      <c r="R41" s="5">
        <f t="shared" si="1"/>
        <v>15</v>
      </c>
    </row>
    <row r="42" spans="1:18">
      <c r="A42" s="11" t="str">
        <f>概览!B$2&amp;"__"&amp;TEXT(ROW()-2+"000","000")</f>
        <v>IPCWeb-API-testcase__040</v>
      </c>
      <c r="B42" s="5"/>
      <c r="C42" s="5" t="s">
        <v>243</v>
      </c>
      <c r="D42" s="5" t="s">
        <v>119</v>
      </c>
      <c r="E42" s="5" t="s">
        <v>120</v>
      </c>
      <c r="F42" s="5"/>
      <c r="G42" s="5" t="s">
        <v>244</v>
      </c>
      <c r="H42" s="5" t="s">
        <v>131</v>
      </c>
      <c r="I42" s="5" t="s">
        <v>123</v>
      </c>
      <c r="J42" s="6" t="s">
        <v>245</v>
      </c>
      <c r="K42" s="5" t="s">
        <v>59</v>
      </c>
      <c r="N42" s="5" t="s">
        <v>59</v>
      </c>
      <c r="Q42" s="5">
        <f t="shared" si="0"/>
        <v>42</v>
      </c>
      <c r="R42" s="5">
        <f t="shared" si="1"/>
        <v>15</v>
      </c>
    </row>
    <row r="43" spans="1:18">
      <c r="A43" s="11" t="str">
        <f>概览!B$2&amp;"__"&amp;TEXT(ROW()-2+"000","000")</f>
        <v>IPCWeb-API-testcase__041</v>
      </c>
      <c r="B43" s="5"/>
      <c r="C43" s="5" t="s">
        <v>246</v>
      </c>
      <c r="D43" s="5" t="s">
        <v>119</v>
      </c>
      <c r="E43" s="5" t="s">
        <v>120</v>
      </c>
      <c r="F43" s="5"/>
      <c r="G43" s="5" t="s">
        <v>247</v>
      </c>
      <c r="H43" s="5" t="s">
        <v>131</v>
      </c>
      <c r="I43" s="5" t="s">
        <v>123</v>
      </c>
      <c r="J43" s="5" t="s">
        <v>96</v>
      </c>
      <c r="K43" s="5" t="s">
        <v>59</v>
      </c>
      <c r="N43" s="5" t="s">
        <v>59</v>
      </c>
      <c r="Q43" s="5">
        <f t="shared" si="0"/>
        <v>43</v>
      </c>
      <c r="R43" s="5">
        <f t="shared" si="1"/>
        <v>15</v>
      </c>
    </row>
    <row r="44" spans="1:18">
      <c r="A44" s="11" t="str">
        <f>概览!B$2&amp;"__"&amp;TEXT(ROW()-2+"000","000")</f>
        <v>IPCWeb-API-testcase__042</v>
      </c>
      <c r="B44" s="5"/>
      <c r="C44" s="5" t="s">
        <v>248</v>
      </c>
      <c r="D44" s="5" t="s">
        <v>119</v>
      </c>
      <c r="E44" s="5" t="s">
        <v>120</v>
      </c>
      <c r="F44" s="5"/>
      <c r="G44" s="5" t="s">
        <v>249</v>
      </c>
      <c r="H44" s="5" t="s">
        <v>131</v>
      </c>
      <c r="I44" s="5" t="s">
        <v>123</v>
      </c>
      <c r="J44" s="6" t="s">
        <v>250</v>
      </c>
      <c r="K44" s="5" t="s">
        <v>59</v>
      </c>
      <c r="N44" s="5" t="s">
        <v>59</v>
      </c>
      <c r="Q44" s="5">
        <f t="shared" si="0"/>
        <v>44</v>
      </c>
      <c r="R44" s="5">
        <f t="shared" si="1"/>
        <v>15</v>
      </c>
    </row>
    <row r="45" spans="1:18">
      <c r="A45" s="11" t="str">
        <f>概览!B$2&amp;"__"&amp;TEXT(ROW()-2+"000","000")</f>
        <v>IPCWeb-API-testcase__043</v>
      </c>
      <c r="B45" s="5"/>
      <c r="C45" s="5" t="s">
        <v>251</v>
      </c>
      <c r="D45" s="5" t="s">
        <v>119</v>
      </c>
      <c r="E45" s="5" t="s">
        <v>120</v>
      </c>
      <c r="F45" s="5"/>
      <c r="G45" s="5" t="s">
        <v>252</v>
      </c>
      <c r="H45" s="5" t="s">
        <v>131</v>
      </c>
      <c r="I45" s="5" t="s">
        <v>123</v>
      </c>
      <c r="J45" s="6" t="s">
        <v>253</v>
      </c>
      <c r="K45" s="5" t="s">
        <v>59</v>
      </c>
      <c r="N45" s="5" t="s">
        <v>59</v>
      </c>
      <c r="Q45" s="5">
        <f t="shared" si="0"/>
        <v>45</v>
      </c>
      <c r="R45" s="5">
        <f t="shared" si="1"/>
        <v>15</v>
      </c>
    </row>
    <row r="46" spans="1:18">
      <c r="A46" s="11" t="str">
        <f>概览!B$2&amp;"__"&amp;TEXT(ROW()-2+"000","000")</f>
        <v>IPCWeb-API-testcase__044</v>
      </c>
      <c r="B46" s="5"/>
      <c r="C46" s="5" t="s">
        <v>254</v>
      </c>
      <c r="D46" s="5" t="s">
        <v>119</v>
      </c>
      <c r="E46" s="5" t="s">
        <v>120</v>
      </c>
      <c r="F46" s="5"/>
      <c r="G46" s="5" t="s">
        <v>255</v>
      </c>
      <c r="H46" s="5" t="s">
        <v>131</v>
      </c>
      <c r="I46" s="5" t="s">
        <v>123</v>
      </c>
      <c r="J46" s="6" t="s">
        <v>250</v>
      </c>
      <c r="K46" s="5" t="s">
        <v>59</v>
      </c>
      <c r="N46" s="5" t="s">
        <v>59</v>
      </c>
      <c r="Q46" s="5">
        <f t="shared" si="0"/>
        <v>46</v>
      </c>
      <c r="R46" s="5">
        <f t="shared" si="1"/>
        <v>15</v>
      </c>
    </row>
    <row r="47" spans="1:18">
      <c r="A47" s="11" t="str">
        <f>概览!B$2&amp;"__"&amp;TEXT(ROW()-2+"000","000")</f>
        <v>IPCWeb-API-testcase__045</v>
      </c>
      <c r="B47" s="5"/>
      <c r="C47" s="5" t="s">
        <v>256</v>
      </c>
      <c r="D47" s="5" t="s">
        <v>119</v>
      </c>
      <c r="E47" s="5" t="s">
        <v>120</v>
      </c>
      <c r="F47" s="5"/>
      <c r="G47" s="5" t="s">
        <v>257</v>
      </c>
      <c r="H47" s="5" t="s">
        <v>131</v>
      </c>
      <c r="I47" s="5" t="s">
        <v>123</v>
      </c>
      <c r="J47" s="6" t="s">
        <v>258</v>
      </c>
      <c r="K47" s="5" t="s">
        <v>59</v>
      </c>
      <c r="N47" s="5" t="s">
        <v>59</v>
      </c>
      <c r="Q47" s="5">
        <f t="shared" si="0"/>
        <v>47</v>
      </c>
      <c r="R47" s="5">
        <f t="shared" si="1"/>
        <v>15</v>
      </c>
    </row>
    <row r="48" spans="1:18">
      <c r="A48" s="11" t="str">
        <f>概览!B$2&amp;"__"&amp;TEXT(ROW()-2+"000","000")</f>
        <v>IPCWeb-API-testcase__046</v>
      </c>
      <c r="B48" s="5"/>
      <c r="C48" s="5" t="s">
        <v>259</v>
      </c>
      <c r="D48" s="5" t="s">
        <v>119</v>
      </c>
      <c r="E48" s="5" t="s">
        <v>120</v>
      </c>
      <c r="F48" s="5"/>
      <c r="G48" s="5" t="s">
        <v>260</v>
      </c>
      <c r="H48" s="5" t="s">
        <v>131</v>
      </c>
      <c r="I48" s="5" t="s">
        <v>123</v>
      </c>
      <c r="J48" s="6" t="s">
        <v>250</v>
      </c>
      <c r="K48" s="5" t="s">
        <v>59</v>
      </c>
      <c r="N48" s="5" t="s">
        <v>59</v>
      </c>
      <c r="Q48" s="5">
        <f t="shared" si="0"/>
        <v>48</v>
      </c>
      <c r="R48" s="5">
        <f t="shared" si="1"/>
        <v>15</v>
      </c>
    </row>
    <row r="49" spans="1:18">
      <c r="A49" s="11" t="str">
        <f>概览!B$2&amp;"__"&amp;TEXT(ROW()-2+"000","000")</f>
        <v>IPCWeb-API-testcase__047</v>
      </c>
      <c r="B49" s="5"/>
      <c r="C49" s="5" t="s">
        <v>261</v>
      </c>
      <c r="D49" s="5" t="s">
        <v>119</v>
      </c>
      <c r="E49" s="5" t="s">
        <v>120</v>
      </c>
      <c r="F49" s="5"/>
      <c r="G49" s="5" t="s">
        <v>262</v>
      </c>
      <c r="H49" s="5" t="s">
        <v>131</v>
      </c>
      <c r="I49" s="5" t="s">
        <v>123</v>
      </c>
      <c r="J49" s="6" t="s">
        <v>263</v>
      </c>
      <c r="K49" s="5" t="s">
        <v>59</v>
      </c>
      <c r="N49" s="5" t="s">
        <v>59</v>
      </c>
      <c r="Q49" s="5">
        <f t="shared" si="0"/>
        <v>49</v>
      </c>
      <c r="R49" s="5">
        <f t="shared" si="1"/>
        <v>15</v>
      </c>
    </row>
    <row r="50" spans="1:18">
      <c r="A50" s="11" t="str">
        <f>概览!B$2&amp;"__"&amp;TEXT(ROW()-2+"000","000")</f>
        <v>IPCWeb-API-testcase__048</v>
      </c>
      <c r="B50" s="5"/>
      <c r="C50" s="5" t="s">
        <v>264</v>
      </c>
      <c r="D50" s="5" t="s">
        <v>119</v>
      </c>
      <c r="E50" s="5" t="s">
        <v>120</v>
      </c>
      <c r="F50" s="5"/>
      <c r="G50" s="5" t="s">
        <v>265</v>
      </c>
      <c r="H50" s="5" t="s">
        <v>131</v>
      </c>
      <c r="I50" s="5" t="s">
        <v>123</v>
      </c>
      <c r="J50" s="6" t="s">
        <v>266</v>
      </c>
      <c r="K50" s="5" t="s">
        <v>59</v>
      </c>
      <c r="N50" s="5" t="s">
        <v>59</v>
      </c>
      <c r="Q50" s="5">
        <f t="shared" si="0"/>
        <v>50</v>
      </c>
      <c r="R50" s="5">
        <f t="shared" si="1"/>
        <v>15</v>
      </c>
    </row>
    <row r="51" spans="1:18">
      <c r="A51" s="11" t="str">
        <f>概览!B$2&amp;"__"&amp;TEXT(ROW()-2+"000","000")</f>
        <v>IPCWeb-API-testcase__049</v>
      </c>
      <c r="B51" s="5">
        <v>1</v>
      </c>
      <c r="C51" s="7" t="s">
        <v>267</v>
      </c>
      <c r="D51" s="7" t="s">
        <v>268</v>
      </c>
      <c r="E51" s="5" t="s">
        <v>120</v>
      </c>
      <c r="G51" s="5" t="s">
        <v>121</v>
      </c>
      <c r="H51" s="5" t="s">
        <v>269</v>
      </c>
      <c r="I51" s="5" t="s">
        <v>123</v>
      </c>
      <c r="J51" s="6" t="s">
        <v>270</v>
      </c>
      <c r="N51" s="7" t="s">
        <v>124</v>
      </c>
      <c r="Q51" s="5">
        <f t="shared" si="0"/>
        <v>51</v>
      </c>
      <c r="R51" s="5">
        <f t="shared" si="1"/>
        <v>15</v>
      </c>
    </row>
    <row r="52" spans="1:18">
      <c r="A52" s="11" t="str">
        <f>概览!B$2&amp;"__"&amp;TEXT(ROW()-2+"000","000")</f>
        <v>IPCWeb-API-testcase__050</v>
      </c>
      <c r="B52" s="5">
        <v>1</v>
      </c>
      <c r="C52" s="7" t="s">
        <v>267</v>
      </c>
      <c r="D52" s="7" t="s">
        <v>271</v>
      </c>
      <c r="E52" s="5" t="s">
        <v>120</v>
      </c>
      <c r="G52" s="5" t="s">
        <v>121</v>
      </c>
      <c r="H52" s="5" t="s">
        <v>272</v>
      </c>
      <c r="I52" s="5" t="s">
        <v>123</v>
      </c>
      <c r="J52" s="6" t="s">
        <v>270</v>
      </c>
      <c r="N52" s="7" t="s">
        <v>124</v>
      </c>
      <c r="Q52" s="5">
        <f t="shared" si="0"/>
        <v>52</v>
      </c>
      <c r="R52" s="5">
        <f t="shared" si="1"/>
        <v>15</v>
      </c>
    </row>
    <row r="53" spans="1:18">
      <c r="A53" s="11" t="str">
        <f>概览!B$2&amp;"__"&amp;TEXT(ROW()-2+"000","000")</f>
        <v>IPCWeb-API-testcase__051</v>
      </c>
      <c r="B53" s="5">
        <v>1</v>
      </c>
      <c r="C53" s="7" t="s">
        <v>267</v>
      </c>
      <c r="D53" s="7" t="s">
        <v>273</v>
      </c>
      <c r="E53" s="5" t="s">
        <v>120</v>
      </c>
      <c r="G53" s="5" t="s">
        <v>121</v>
      </c>
      <c r="H53" s="5" t="s">
        <v>274</v>
      </c>
      <c r="I53" s="5" t="s">
        <v>123</v>
      </c>
      <c r="J53" s="6" t="s">
        <v>270</v>
      </c>
      <c r="N53" s="7" t="s">
        <v>124</v>
      </c>
      <c r="Q53" s="5">
        <f t="shared" si="0"/>
        <v>53</v>
      </c>
      <c r="R53" s="5">
        <f t="shared" si="1"/>
        <v>15</v>
      </c>
    </row>
    <row r="54" spans="1:18">
      <c r="A54" s="11" t="str">
        <f>概览!B$2&amp;"__"&amp;TEXT(ROW()-2+"000","000")</f>
        <v>IPCWeb-API-testcase__052</v>
      </c>
      <c r="B54" s="5">
        <v>1</v>
      </c>
      <c r="C54" s="5" t="s">
        <v>267</v>
      </c>
      <c r="D54" s="5" t="s">
        <v>275</v>
      </c>
      <c r="E54" s="5" t="s">
        <v>120</v>
      </c>
      <c r="F54" s="5"/>
      <c r="G54" s="5" t="s">
        <v>121</v>
      </c>
      <c r="H54" s="5" t="s">
        <v>122</v>
      </c>
      <c r="I54" s="5" t="s">
        <v>123</v>
      </c>
      <c r="J54" s="6" t="s">
        <v>276</v>
      </c>
      <c r="K54" s="5"/>
      <c r="N54" s="7" t="s">
        <v>124</v>
      </c>
      <c r="Q54" s="5">
        <f t="shared" si="0"/>
        <v>54</v>
      </c>
      <c r="R54" s="5">
        <f t="shared" si="1"/>
        <v>15</v>
      </c>
    </row>
    <row r="55" spans="1:18">
      <c r="A55" s="11" t="str">
        <f>概览!B$2&amp;"__"&amp;TEXT(ROW()-2+"000","000")</f>
        <v>IPCWeb-API-testcase__053</v>
      </c>
      <c r="B55" s="5">
        <v>1</v>
      </c>
      <c r="C55" s="7" t="s">
        <v>277</v>
      </c>
      <c r="D55" s="7" t="s">
        <v>278</v>
      </c>
      <c r="E55" s="5" t="s">
        <v>120</v>
      </c>
      <c r="G55" s="1" t="s">
        <v>279</v>
      </c>
      <c r="H55" s="1" t="s">
        <v>280</v>
      </c>
      <c r="I55" s="5" t="s">
        <v>123</v>
      </c>
      <c r="J55" s="7" t="s">
        <v>281</v>
      </c>
      <c r="N55" s="7" t="s">
        <v>124</v>
      </c>
      <c r="Q55" s="5">
        <f t="shared" si="0"/>
        <v>55</v>
      </c>
      <c r="R55" s="5">
        <f t="shared" si="1"/>
        <v>15</v>
      </c>
    </row>
    <row r="56" s="8" customFormat="1" spans="1:18">
      <c r="A56" s="12" t="str">
        <f>概览!B$2&amp;"__"&amp;TEXT(ROW()-2+"000","000")</f>
        <v>IPCWeb-API-testcase__054</v>
      </c>
      <c r="B56" s="13">
        <v>1</v>
      </c>
      <c r="C56" s="14" t="s">
        <v>277</v>
      </c>
      <c r="D56" s="14" t="str">
        <f t="shared" ref="D56:D60" si="2">"验证_"&amp;D55</f>
        <v>验证_音频开关_打开</v>
      </c>
      <c r="E56" s="13" t="s">
        <v>120</v>
      </c>
      <c r="G56" s="8" t="s">
        <v>126</v>
      </c>
      <c r="H56" s="8" t="s">
        <v>127</v>
      </c>
      <c r="I56" s="13" t="s">
        <v>282</v>
      </c>
      <c r="J56" s="14" t="s">
        <v>283</v>
      </c>
      <c r="N56" s="14" t="s">
        <v>124</v>
      </c>
      <c r="Q56" s="13">
        <f t="shared" si="0"/>
        <v>56</v>
      </c>
      <c r="R56" s="13">
        <f t="shared" si="1"/>
        <v>15</v>
      </c>
    </row>
    <row r="57" spans="1:18">
      <c r="A57" s="11" t="str">
        <f>概览!B$2&amp;"__"&amp;TEXT(ROW()-2+"000","000")</f>
        <v>IPCWeb-API-testcase__055</v>
      </c>
      <c r="B57" s="5">
        <v>1</v>
      </c>
      <c r="C57" s="7" t="s">
        <v>277</v>
      </c>
      <c r="D57" s="7" t="s">
        <v>284</v>
      </c>
      <c r="E57" s="5" t="s">
        <v>120</v>
      </c>
      <c r="G57" s="1" t="s">
        <v>279</v>
      </c>
      <c r="H57" s="1" t="s">
        <v>285</v>
      </c>
      <c r="I57" s="5" t="s">
        <v>123</v>
      </c>
      <c r="J57" s="7" t="s">
        <v>281</v>
      </c>
      <c r="N57" s="7" t="s">
        <v>124</v>
      </c>
      <c r="Q57" s="5">
        <f t="shared" si="0"/>
        <v>57</v>
      </c>
      <c r="R57" s="5">
        <f t="shared" si="1"/>
        <v>15</v>
      </c>
    </row>
    <row r="58" s="8" customFormat="1" spans="1:18">
      <c r="A58" s="12" t="str">
        <f>概览!B$2&amp;"__"&amp;TEXT(ROW()-2+"000","000")</f>
        <v>IPCWeb-API-testcase__056</v>
      </c>
      <c r="B58" s="13">
        <v>1</v>
      </c>
      <c r="C58" s="14" t="s">
        <v>277</v>
      </c>
      <c r="D58" s="14" t="str">
        <f t="shared" si="2"/>
        <v>验证_音频开关_关闭</v>
      </c>
      <c r="E58" s="13" t="s">
        <v>120</v>
      </c>
      <c r="G58" s="8" t="s">
        <v>126</v>
      </c>
      <c r="H58" s="8" t="s">
        <v>127</v>
      </c>
      <c r="I58" s="13" t="s">
        <v>282</v>
      </c>
      <c r="J58" s="14" t="s">
        <v>286</v>
      </c>
      <c r="N58" s="14" t="s">
        <v>124</v>
      </c>
      <c r="Q58" s="13">
        <f t="shared" si="0"/>
        <v>58</v>
      </c>
      <c r="R58" s="13">
        <f t="shared" si="1"/>
        <v>15</v>
      </c>
    </row>
    <row r="59" spans="1:18">
      <c r="A59" s="11" t="str">
        <f>概览!B$2&amp;"__"&amp;TEXT(ROW()-2+"000","000")</f>
        <v>IPCWeb-API-testcase__057</v>
      </c>
      <c r="B59" s="5">
        <v>1</v>
      </c>
      <c r="C59" s="7" t="s">
        <v>277</v>
      </c>
      <c r="D59" s="7" t="s">
        <v>287</v>
      </c>
      <c r="E59" s="5" t="s">
        <v>120</v>
      </c>
      <c r="G59" s="1" t="s">
        <v>279</v>
      </c>
      <c r="H59" s="1" t="s">
        <v>285</v>
      </c>
      <c r="I59" s="5" t="s">
        <v>123</v>
      </c>
      <c r="J59" s="7" t="s">
        <v>281</v>
      </c>
      <c r="N59" s="7" t="s">
        <v>124</v>
      </c>
      <c r="Q59" s="5">
        <f t="shared" si="0"/>
        <v>59</v>
      </c>
      <c r="R59" s="5">
        <f t="shared" si="1"/>
        <v>15</v>
      </c>
    </row>
    <row r="60" s="8" customFormat="1" spans="1:18">
      <c r="A60" s="12" t="str">
        <f>概览!B$2&amp;"__"&amp;TEXT(ROW()-2+"000","000")</f>
        <v>IPCWeb-API-testcase__058</v>
      </c>
      <c r="B60" s="13">
        <v>1</v>
      </c>
      <c r="C60" s="14" t="s">
        <v>277</v>
      </c>
      <c r="D60" s="14" t="str">
        <f t="shared" si="2"/>
        <v>验证_拾音开关_打开</v>
      </c>
      <c r="E60" s="13" t="s">
        <v>120</v>
      </c>
      <c r="G60" s="8" t="s">
        <v>126</v>
      </c>
      <c r="H60" s="8" t="s">
        <v>127</v>
      </c>
      <c r="I60" s="13" t="s">
        <v>282</v>
      </c>
      <c r="J60" s="14" t="s">
        <v>288</v>
      </c>
      <c r="N60" s="14" t="s">
        <v>124</v>
      </c>
      <c r="Q60" s="13">
        <f t="shared" si="0"/>
        <v>60</v>
      </c>
      <c r="R60" s="13">
        <f t="shared" si="1"/>
        <v>15</v>
      </c>
    </row>
    <row r="61" spans="1:18">
      <c r="A61" s="11" t="str">
        <f>概览!B$2&amp;"__"&amp;TEXT(ROW()-2+"000","000")</f>
        <v>IPCWeb-API-testcase__059</v>
      </c>
      <c r="B61" s="5">
        <v>1</v>
      </c>
      <c r="C61" s="7" t="s">
        <v>277</v>
      </c>
      <c r="D61" s="7" t="s">
        <v>289</v>
      </c>
      <c r="E61" s="5" t="s">
        <v>120</v>
      </c>
      <c r="G61" s="1" t="s">
        <v>279</v>
      </c>
      <c r="H61" s="1" t="s">
        <v>290</v>
      </c>
      <c r="I61" s="5" t="s">
        <v>123</v>
      </c>
      <c r="J61" s="7" t="s">
        <v>281</v>
      </c>
      <c r="N61" s="7" t="s">
        <v>124</v>
      </c>
      <c r="Q61" s="5">
        <f t="shared" si="0"/>
        <v>61</v>
      </c>
      <c r="R61" s="5">
        <f t="shared" si="1"/>
        <v>15</v>
      </c>
    </row>
    <row r="62" s="8" customFormat="1" spans="1:18">
      <c r="A62" s="12" t="str">
        <f>概览!B$2&amp;"__"&amp;TEXT(ROW()-2+"000","000")</f>
        <v>IPCWeb-API-testcase__060</v>
      </c>
      <c r="B62" s="13">
        <v>1</v>
      </c>
      <c r="C62" s="14" t="s">
        <v>277</v>
      </c>
      <c r="D62" s="14" t="str">
        <f t="shared" ref="D62:D66" si="3">"验证_"&amp;D61</f>
        <v>验证_拾音开关_关闭</v>
      </c>
      <c r="E62" s="13" t="s">
        <v>120</v>
      </c>
      <c r="G62" s="8" t="s">
        <v>126</v>
      </c>
      <c r="H62" s="8" t="s">
        <v>127</v>
      </c>
      <c r="I62" s="13" t="s">
        <v>282</v>
      </c>
      <c r="J62" s="14" t="s">
        <v>291</v>
      </c>
      <c r="N62" s="14" t="s">
        <v>124</v>
      </c>
      <c r="Q62" s="13">
        <f t="shared" si="0"/>
        <v>62</v>
      </c>
      <c r="R62" s="13">
        <f t="shared" si="1"/>
        <v>15</v>
      </c>
    </row>
    <row r="63" spans="1:18">
      <c r="A63" s="11" t="str">
        <f>概览!B$2&amp;"__"&amp;TEXT(ROW()-2+"000","000")</f>
        <v>IPCWeb-API-testcase__061</v>
      </c>
      <c r="B63" s="5">
        <v>1</v>
      </c>
      <c r="C63" s="7" t="s">
        <v>277</v>
      </c>
      <c r="D63" s="7" t="s">
        <v>292</v>
      </c>
      <c r="E63" s="5" t="s">
        <v>120</v>
      </c>
      <c r="G63" s="1" t="s">
        <v>279</v>
      </c>
      <c r="H63" s="1" t="s">
        <v>290</v>
      </c>
      <c r="I63" s="5" t="s">
        <v>123</v>
      </c>
      <c r="J63" s="7" t="s">
        <v>281</v>
      </c>
      <c r="N63" s="7" t="s">
        <v>124</v>
      </c>
      <c r="Q63" s="5">
        <f t="shared" si="0"/>
        <v>63</v>
      </c>
      <c r="R63" s="5">
        <f t="shared" si="1"/>
        <v>15</v>
      </c>
    </row>
    <row r="64" s="8" customFormat="1" spans="1:18">
      <c r="A64" s="12" t="str">
        <f>概览!B$2&amp;"__"&amp;TEXT(ROW()-2+"000","000")</f>
        <v>IPCWeb-API-testcase__062</v>
      </c>
      <c r="B64" s="13">
        <v>1</v>
      </c>
      <c r="C64" s="14" t="s">
        <v>277</v>
      </c>
      <c r="D64" s="14" t="str">
        <f t="shared" si="3"/>
        <v>验证_静默升级_打开</v>
      </c>
      <c r="E64" s="13" t="s">
        <v>120</v>
      </c>
      <c r="G64" s="8" t="s">
        <v>126</v>
      </c>
      <c r="H64" s="8" t="s">
        <v>127</v>
      </c>
      <c r="I64" s="13" t="s">
        <v>282</v>
      </c>
      <c r="J64" s="14" t="s">
        <v>293</v>
      </c>
      <c r="N64" s="14" t="s">
        <v>124</v>
      </c>
      <c r="Q64" s="13">
        <f t="shared" si="0"/>
        <v>64</v>
      </c>
      <c r="R64" s="13">
        <f t="shared" si="1"/>
        <v>15</v>
      </c>
    </row>
    <row r="65" spans="1:18">
      <c r="A65" s="11" t="str">
        <f>概览!B$2&amp;"__"&amp;TEXT(ROW()-2+"000","000")</f>
        <v>IPCWeb-API-testcase__063</v>
      </c>
      <c r="B65" s="5">
        <v>1</v>
      </c>
      <c r="C65" s="7" t="s">
        <v>277</v>
      </c>
      <c r="D65" s="7" t="s">
        <v>294</v>
      </c>
      <c r="E65" s="5" t="s">
        <v>120</v>
      </c>
      <c r="G65" s="1" t="s">
        <v>279</v>
      </c>
      <c r="H65" s="1" t="s">
        <v>295</v>
      </c>
      <c r="I65" s="5" t="s">
        <v>123</v>
      </c>
      <c r="J65" s="7" t="s">
        <v>281</v>
      </c>
      <c r="N65" s="7" t="s">
        <v>124</v>
      </c>
      <c r="Q65" s="5">
        <f t="shared" si="0"/>
        <v>65</v>
      </c>
      <c r="R65" s="5">
        <f t="shared" si="1"/>
        <v>15</v>
      </c>
    </row>
    <row r="66" s="8" customFormat="1" spans="1:18">
      <c r="A66" s="12" t="str">
        <f>概览!B$2&amp;"__"&amp;TEXT(ROW()-2+"000","000")</f>
        <v>IPCWeb-API-testcase__064</v>
      </c>
      <c r="B66" s="13">
        <v>1</v>
      </c>
      <c r="C66" s="14" t="s">
        <v>277</v>
      </c>
      <c r="D66" s="14" t="str">
        <f t="shared" si="3"/>
        <v>验证_静默升级_关闭</v>
      </c>
      <c r="E66" s="13" t="s">
        <v>120</v>
      </c>
      <c r="G66" s="8" t="s">
        <v>126</v>
      </c>
      <c r="H66" s="8" t="s">
        <v>127</v>
      </c>
      <c r="I66" s="13" t="s">
        <v>282</v>
      </c>
      <c r="J66" s="14" t="s">
        <v>296</v>
      </c>
      <c r="N66" s="14" t="s">
        <v>124</v>
      </c>
      <c r="Q66" s="13">
        <f t="shared" si="0"/>
        <v>66</v>
      </c>
      <c r="R66" s="13">
        <f t="shared" si="1"/>
        <v>15</v>
      </c>
    </row>
    <row r="67" spans="1:18">
      <c r="A67" s="11" t="str">
        <f>概览!B$2&amp;"__"&amp;TEXT(ROW()-2+"000","000")</f>
        <v>IPCWeb-API-testcase__065</v>
      </c>
      <c r="B67" s="5">
        <v>1</v>
      </c>
      <c r="C67" s="7" t="s">
        <v>277</v>
      </c>
      <c r="D67" s="7" t="s">
        <v>297</v>
      </c>
      <c r="E67" s="5" t="s">
        <v>120</v>
      </c>
      <c r="G67" s="1" t="s">
        <v>279</v>
      </c>
      <c r="H67" s="1" t="s">
        <v>295</v>
      </c>
      <c r="I67" s="5" t="s">
        <v>123</v>
      </c>
      <c r="J67" s="7" t="s">
        <v>281</v>
      </c>
      <c r="N67" s="7" t="s">
        <v>124</v>
      </c>
      <c r="Q67" s="5">
        <f t="shared" ref="Q67:Q82" si="4">ROW()</f>
        <v>67</v>
      </c>
      <c r="R67" s="5">
        <f t="shared" ref="R67:R82" si="5">COLUMN()-3</f>
        <v>15</v>
      </c>
    </row>
    <row r="68" s="8" customFormat="1" spans="1:18">
      <c r="A68" s="12" t="str">
        <f>概览!B$2&amp;"__"&amp;TEXT(ROW()-2+"000","000")</f>
        <v>IPCWeb-API-testcase__066</v>
      </c>
      <c r="B68" s="13">
        <v>1</v>
      </c>
      <c r="C68" s="14" t="s">
        <v>277</v>
      </c>
      <c r="D68" s="14" t="str">
        <f t="shared" ref="D68:D72" si="6">"验证_"&amp;D67</f>
        <v>验证_压缩格式_G711A</v>
      </c>
      <c r="E68" s="13" t="s">
        <v>120</v>
      </c>
      <c r="G68" s="8" t="s">
        <v>126</v>
      </c>
      <c r="H68" s="8" t="s">
        <v>127</v>
      </c>
      <c r="I68" s="13" t="s">
        <v>282</v>
      </c>
      <c r="J68" s="14" t="s">
        <v>298</v>
      </c>
      <c r="N68" s="14" t="s">
        <v>124</v>
      </c>
      <c r="Q68" s="13">
        <f t="shared" si="4"/>
        <v>68</v>
      </c>
      <c r="R68" s="13">
        <f t="shared" si="5"/>
        <v>15</v>
      </c>
    </row>
    <row r="69" spans="1:18">
      <c r="A69" s="11" t="str">
        <f>概览!B$2&amp;"__"&amp;TEXT(ROW()-2+"000","000")</f>
        <v>IPCWeb-API-testcase__067</v>
      </c>
      <c r="B69" s="5">
        <v>1</v>
      </c>
      <c r="C69" s="7" t="s">
        <v>277</v>
      </c>
      <c r="D69" s="7" t="s">
        <v>299</v>
      </c>
      <c r="E69" s="5" t="s">
        <v>120</v>
      </c>
      <c r="G69" s="1" t="s">
        <v>279</v>
      </c>
      <c r="H69" s="1" t="s">
        <v>300</v>
      </c>
      <c r="I69" s="5" t="s">
        <v>123</v>
      </c>
      <c r="J69" s="7" t="s">
        <v>281</v>
      </c>
      <c r="N69" s="7" t="s">
        <v>124</v>
      </c>
      <c r="Q69" s="5">
        <f t="shared" si="4"/>
        <v>69</v>
      </c>
      <c r="R69" s="5">
        <f t="shared" si="5"/>
        <v>15</v>
      </c>
    </row>
    <row r="70" s="8" customFormat="1" spans="1:18">
      <c r="A70" s="12" t="str">
        <f>概览!B$2&amp;"__"&amp;TEXT(ROW()-2+"000","000")</f>
        <v>IPCWeb-API-testcase__068</v>
      </c>
      <c r="B70" s="13">
        <v>1</v>
      </c>
      <c r="C70" s="14" t="s">
        <v>277</v>
      </c>
      <c r="D70" s="14" t="str">
        <f t="shared" si="6"/>
        <v>验证_压缩格式_G711U</v>
      </c>
      <c r="E70" s="13" t="s">
        <v>120</v>
      </c>
      <c r="G70" s="8" t="s">
        <v>126</v>
      </c>
      <c r="H70" s="8" t="s">
        <v>127</v>
      </c>
      <c r="I70" s="13" t="s">
        <v>282</v>
      </c>
      <c r="J70" s="14" t="s">
        <v>301</v>
      </c>
      <c r="N70" s="14" t="s">
        <v>124</v>
      </c>
      <c r="Q70" s="13">
        <f t="shared" si="4"/>
        <v>70</v>
      </c>
      <c r="R70" s="13">
        <f t="shared" si="5"/>
        <v>15</v>
      </c>
    </row>
    <row r="71" spans="1:18">
      <c r="A71" s="11" t="str">
        <f>概览!B$2&amp;"__"&amp;TEXT(ROW()-2+"000","000")</f>
        <v>IPCWeb-API-testcase__069</v>
      </c>
      <c r="B71" s="5">
        <v>1</v>
      </c>
      <c r="C71" s="7" t="s">
        <v>277</v>
      </c>
      <c r="D71" s="7" t="s">
        <v>302</v>
      </c>
      <c r="E71" s="5" t="s">
        <v>120</v>
      </c>
      <c r="G71" s="1" t="s">
        <v>279</v>
      </c>
      <c r="H71" s="1" t="s">
        <v>303</v>
      </c>
      <c r="I71" s="5" t="s">
        <v>123</v>
      </c>
      <c r="J71" s="7" t="s">
        <v>281</v>
      </c>
      <c r="N71" s="7" t="s">
        <v>124</v>
      </c>
      <c r="Q71" s="5">
        <f t="shared" si="4"/>
        <v>71</v>
      </c>
      <c r="R71" s="5">
        <f t="shared" si="5"/>
        <v>15</v>
      </c>
    </row>
    <row r="72" s="8" customFormat="1" spans="1:18">
      <c r="A72" s="12" t="str">
        <f>概览!B$2&amp;"__"&amp;TEXT(ROW()-2+"000","000")</f>
        <v>IPCWeb-API-testcase__070</v>
      </c>
      <c r="B72" s="13">
        <v>1</v>
      </c>
      <c r="C72" s="14" t="s">
        <v>277</v>
      </c>
      <c r="D72" s="14" t="str">
        <f t="shared" si="6"/>
        <v>验证_输入音量_0</v>
      </c>
      <c r="E72" s="13" t="s">
        <v>120</v>
      </c>
      <c r="G72" s="8" t="s">
        <v>126</v>
      </c>
      <c r="H72" s="8" t="s">
        <v>127</v>
      </c>
      <c r="I72" s="13" t="s">
        <v>282</v>
      </c>
      <c r="J72" s="14" t="s">
        <v>304</v>
      </c>
      <c r="N72" s="14" t="s">
        <v>124</v>
      </c>
      <c r="Q72" s="13">
        <f t="shared" si="4"/>
        <v>72</v>
      </c>
      <c r="R72" s="13">
        <f t="shared" si="5"/>
        <v>15</v>
      </c>
    </row>
    <row r="73" spans="1:18">
      <c r="A73" s="11" t="str">
        <f>概览!B$2&amp;"__"&amp;TEXT(ROW()-2+"000","000")</f>
        <v>IPCWeb-API-testcase__071</v>
      </c>
      <c r="B73" s="5">
        <v>1</v>
      </c>
      <c r="C73" s="7" t="s">
        <v>277</v>
      </c>
      <c r="D73" s="7" t="s">
        <v>305</v>
      </c>
      <c r="E73" s="5" t="s">
        <v>120</v>
      </c>
      <c r="G73" s="1" t="s">
        <v>279</v>
      </c>
      <c r="H73" s="1" t="s">
        <v>306</v>
      </c>
      <c r="I73" s="5" t="s">
        <v>123</v>
      </c>
      <c r="J73" s="7" t="s">
        <v>281</v>
      </c>
      <c r="N73" s="7" t="s">
        <v>124</v>
      </c>
      <c r="Q73" s="5">
        <f t="shared" si="4"/>
        <v>73</v>
      </c>
      <c r="R73" s="5">
        <f t="shared" si="5"/>
        <v>15</v>
      </c>
    </row>
    <row r="74" s="8" customFormat="1" spans="1:18">
      <c r="A74" s="12" t="str">
        <f>概览!B$2&amp;"__"&amp;TEXT(ROW()-2+"000","000")</f>
        <v>IPCWeb-API-testcase__072</v>
      </c>
      <c r="B74" s="13">
        <v>1</v>
      </c>
      <c r="C74" s="14" t="s">
        <v>277</v>
      </c>
      <c r="D74" s="14" t="str">
        <f t="shared" ref="D74:D78" si="7">"验证_"&amp;D73</f>
        <v>验证_输入音量_20</v>
      </c>
      <c r="E74" s="13" t="s">
        <v>120</v>
      </c>
      <c r="G74" s="8" t="s">
        <v>126</v>
      </c>
      <c r="H74" s="8" t="s">
        <v>127</v>
      </c>
      <c r="I74" s="13" t="s">
        <v>282</v>
      </c>
      <c r="J74" s="14" t="s">
        <v>307</v>
      </c>
      <c r="N74" s="14" t="s">
        <v>124</v>
      </c>
      <c r="Q74" s="13">
        <f t="shared" si="4"/>
        <v>74</v>
      </c>
      <c r="R74" s="13">
        <f t="shared" si="5"/>
        <v>15</v>
      </c>
    </row>
    <row r="75" spans="1:18">
      <c r="A75" s="11" t="str">
        <f>概览!B$2&amp;"__"&amp;TEXT(ROW()-2+"000","000")</f>
        <v>IPCWeb-API-testcase__073</v>
      </c>
      <c r="B75" s="5">
        <v>1</v>
      </c>
      <c r="C75" s="7" t="s">
        <v>277</v>
      </c>
      <c r="D75" s="7" t="s">
        <v>308</v>
      </c>
      <c r="E75" s="5" t="s">
        <v>120</v>
      </c>
      <c r="G75" s="1" t="s">
        <v>279</v>
      </c>
      <c r="H75" s="1" t="s">
        <v>309</v>
      </c>
      <c r="I75" s="5" t="s">
        <v>123</v>
      </c>
      <c r="J75" s="7" t="s">
        <v>281</v>
      </c>
      <c r="N75" s="7" t="s">
        <v>124</v>
      </c>
      <c r="Q75" s="5">
        <f t="shared" si="4"/>
        <v>75</v>
      </c>
      <c r="R75" s="5">
        <f t="shared" si="5"/>
        <v>15</v>
      </c>
    </row>
    <row r="76" s="8" customFormat="1" spans="1:18">
      <c r="A76" s="12" t="str">
        <f>概览!B$2&amp;"__"&amp;TEXT(ROW()-2+"000","000")</f>
        <v>IPCWeb-API-testcase__074</v>
      </c>
      <c r="B76" s="13">
        <v>1</v>
      </c>
      <c r="C76" s="14" t="s">
        <v>277</v>
      </c>
      <c r="D76" s="14" t="str">
        <f t="shared" si="7"/>
        <v>验证_输入音量_100</v>
      </c>
      <c r="E76" s="13" t="s">
        <v>120</v>
      </c>
      <c r="G76" s="8" t="s">
        <v>126</v>
      </c>
      <c r="H76" s="8" t="s">
        <v>127</v>
      </c>
      <c r="I76" s="13" t="s">
        <v>282</v>
      </c>
      <c r="J76" s="14" t="s">
        <v>310</v>
      </c>
      <c r="N76" s="14" t="s">
        <v>124</v>
      </c>
      <c r="Q76" s="13">
        <f t="shared" si="4"/>
        <v>76</v>
      </c>
      <c r="R76" s="13">
        <f t="shared" si="5"/>
        <v>15</v>
      </c>
    </row>
    <row r="77" spans="1:18">
      <c r="A77" s="11" t="str">
        <f>概览!B$2&amp;"__"&amp;TEXT(ROW()-2+"000","000")</f>
        <v>IPCWeb-API-testcase__075</v>
      </c>
      <c r="B77" s="5">
        <v>1</v>
      </c>
      <c r="C77" s="7" t="s">
        <v>277</v>
      </c>
      <c r="D77" s="7" t="s">
        <v>311</v>
      </c>
      <c r="E77" s="5" t="s">
        <v>120</v>
      </c>
      <c r="G77" s="1" t="s">
        <v>279</v>
      </c>
      <c r="H77" s="1" t="s">
        <v>312</v>
      </c>
      <c r="I77" s="5" t="s">
        <v>123</v>
      </c>
      <c r="J77" s="7" t="s">
        <v>281</v>
      </c>
      <c r="N77" s="7" t="s">
        <v>124</v>
      </c>
      <c r="Q77" s="5">
        <f t="shared" si="4"/>
        <v>77</v>
      </c>
      <c r="R77" s="5">
        <f t="shared" si="5"/>
        <v>15</v>
      </c>
    </row>
    <row r="78" s="8" customFormat="1" spans="1:18">
      <c r="A78" s="12" t="str">
        <f>概览!B$2&amp;"__"&amp;TEXT(ROW()-2+"000","000")</f>
        <v>IPCWeb-API-testcase__076</v>
      </c>
      <c r="B78" s="13">
        <v>1</v>
      </c>
      <c r="C78" s="14" t="s">
        <v>277</v>
      </c>
      <c r="D78" s="14" t="str">
        <f t="shared" si="7"/>
        <v>验证_输出音量_0</v>
      </c>
      <c r="E78" s="13" t="s">
        <v>120</v>
      </c>
      <c r="G78" s="8" t="s">
        <v>126</v>
      </c>
      <c r="H78" s="8" t="s">
        <v>127</v>
      </c>
      <c r="I78" s="13" t="s">
        <v>282</v>
      </c>
      <c r="J78" s="14" t="s">
        <v>313</v>
      </c>
      <c r="N78" s="14" t="s">
        <v>124</v>
      </c>
      <c r="Q78" s="13">
        <f t="shared" si="4"/>
        <v>78</v>
      </c>
      <c r="R78" s="13">
        <f t="shared" si="5"/>
        <v>15</v>
      </c>
    </row>
    <row r="79" spans="1:18">
      <c r="A79" s="11" t="str">
        <f>概览!B$2&amp;"__"&amp;TEXT(ROW()-2+"000","000")</f>
        <v>IPCWeb-API-testcase__077</v>
      </c>
      <c r="B79" s="5">
        <v>1</v>
      </c>
      <c r="C79" s="7" t="s">
        <v>277</v>
      </c>
      <c r="D79" s="7" t="s">
        <v>314</v>
      </c>
      <c r="E79" s="5" t="s">
        <v>120</v>
      </c>
      <c r="G79" s="1" t="s">
        <v>279</v>
      </c>
      <c r="H79" s="1" t="s">
        <v>315</v>
      </c>
      <c r="I79" s="5" t="s">
        <v>123</v>
      </c>
      <c r="J79" s="7" t="s">
        <v>281</v>
      </c>
      <c r="N79" s="7" t="s">
        <v>124</v>
      </c>
      <c r="Q79" s="5">
        <f t="shared" si="4"/>
        <v>79</v>
      </c>
      <c r="R79" s="5">
        <f t="shared" si="5"/>
        <v>15</v>
      </c>
    </row>
    <row r="80" s="8" customFormat="1" spans="1:18">
      <c r="A80" s="12" t="str">
        <f>概览!B$2&amp;"__"&amp;TEXT(ROW()-2+"000","000")</f>
        <v>IPCWeb-API-testcase__078</v>
      </c>
      <c r="B80" s="13">
        <v>1</v>
      </c>
      <c r="C80" s="14" t="s">
        <v>277</v>
      </c>
      <c r="D80" s="14" t="str">
        <f>"验证_"&amp;D79</f>
        <v>验证_输出音量_20</v>
      </c>
      <c r="E80" s="13" t="s">
        <v>120</v>
      </c>
      <c r="G80" s="8" t="s">
        <v>126</v>
      </c>
      <c r="H80" s="8" t="s">
        <v>127</v>
      </c>
      <c r="I80" s="13" t="s">
        <v>282</v>
      </c>
      <c r="J80" s="14" t="s">
        <v>316</v>
      </c>
      <c r="N80" s="14" t="s">
        <v>124</v>
      </c>
      <c r="Q80" s="13">
        <f t="shared" si="4"/>
        <v>80</v>
      </c>
      <c r="R80" s="13">
        <f t="shared" si="5"/>
        <v>15</v>
      </c>
    </row>
    <row r="81" spans="1:18">
      <c r="A81" s="11" t="str">
        <f>概览!B$2&amp;"__"&amp;TEXT(ROW()-2+"000","000")</f>
        <v>IPCWeb-API-testcase__079</v>
      </c>
      <c r="B81" s="5">
        <v>1</v>
      </c>
      <c r="C81" s="7" t="s">
        <v>277</v>
      </c>
      <c r="D81" s="7" t="s">
        <v>317</v>
      </c>
      <c r="E81" s="5" t="s">
        <v>120</v>
      </c>
      <c r="G81" s="1" t="s">
        <v>279</v>
      </c>
      <c r="H81" s="1" t="s">
        <v>318</v>
      </c>
      <c r="I81" s="5" t="s">
        <v>123</v>
      </c>
      <c r="J81" s="7" t="s">
        <v>281</v>
      </c>
      <c r="N81" s="7" t="s">
        <v>124</v>
      </c>
      <c r="Q81" s="5">
        <f t="shared" si="4"/>
        <v>81</v>
      </c>
      <c r="R81" s="5">
        <f t="shared" si="5"/>
        <v>15</v>
      </c>
    </row>
    <row r="82" s="8" customFormat="1" spans="1:18">
      <c r="A82" s="12" t="str">
        <f>概览!B$2&amp;"__"&amp;TEXT(ROW()-2+"000","000")</f>
        <v>IPCWeb-API-testcase__080</v>
      </c>
      <c r="B82" s="13">
        <v>1</v>
      </c>
      <c r="C82" s="14" t="s">
        <v>277</v>
      </c>
      <c r="D82" s="14" t="str">
        <f>"验证_"&amp;D81</f>
        <v>验证_输出音量_100</v>
      </c>
      <c r="E82" s="13" t="s">
        <v>120</v>
      </c>
      <c r="G82" s="8" t="s">
        <v>126</v>
      </c>
      <c r="H82" s="8" t="s">
        <v>127</v>
      </c>
      <c r="I82" s="13" t="s">
        <v>282</v>
      </c>
      <c r="J82" s="14" t="s">
        <v>319</v>
      </c>
      <c r="N82" s="14" t="s">
        <v>124</v>
      </c>
      <c r="Q82" s="13">
        <f t="shared" si="4"/>
        <v>82</v>
      </c>
      <c r="R82" s="13">
        <f t="shared" si="5"/>
        <v>15</v>
      </c>
    </row>
  </sheetData>
  <sheetProtection formatCells="0" insertHyperlinks="0" autoFilter="0"/>
  <autoFilter ref="A2:R82">
    <extLst/>
  </autoFilter>
  <dataValidations count="1">
    <dataValidation type="list" allowBlank="1" showErrorMessage="1" errorTitle="错误提示" error="请输入下拉列表中的一个值" sqref="E82 E1:E81 E83:E1048576" errorStyle="information">
      <formula1>"GET, POST"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50"/>
  <sheetViews>
    <sheetView topLeftCell="A51" workbookViewId="0">
      <selection activeCell="D1" sqref="D$1:D$1048576"/>
    </sheetView>
  </sheetViews>
  <sheetFormatPr defaultColWidth="11.3333333333333" defaultRowHeight="16.5" outlineLevelCol="2"/>
  <cols>
    <col min="1" max="16384" width="11.3333333333333" style="1"/>
  </cols>
  <sheetData>
    <row r="1" spans="2:3">
      <c r="B1" s="2" t="s">
        <v>320</v>
      </c>
      <c r="C1" s="2"/>
    </row>
    <row r="2" spans="2:3">
      <c r="B2" s="3" t="s">
        <v>47</v>
      </c>
      <c r="C2" s="4" t="s">
        <v>113</v>
      </c>
    </row>
    <row r="3" spans="2:3">
      <c r="B3" s="5"/>
      <c r="C3" s="5" t="s">
        <v>118</v>
      </c>
    </row>
    <row r="4" spans="2:3">
      <c r="B4" s="6" t="s">
        <v>128</v>
      </c>
      <c r="C4" s="5" t="s">
        <v>125</v>
      </c>
    </row>
    <row r="5" spans="2:3">
      <c r="B5" s="6" t="s">
        <v>132</v>
      </c>
      <c r="C5" s="5" t="s">
        <v>129</v>
      </c>
    </row>
    <row r="6" spans="2:3">
      <c r="B6" s="6" t="s">
        <v>136</v>
      </c>
      <c r="C6" s="5" t="s">
        <v>133</v>
      </c>
    </row>
    <row r="7" spans="2:3">
      <c r="B7" s="6" t="s">
        <v>139</v>
      </c>
      <c r="C7" s="5" t="s">
        <v>137</v>
      </c>
    </row>
    <row r="8" spans="2:3">
      <c r="B8" s="6" t="s">
        <v>142</v>
      </c>
      <c r="C8" s="5" t="s">
        <v>140</v>
      </c>
    </row>
    <row r="9" spans="2:3">
      <c r="B9" s="6" t="s">
        <v>145</v>
      </c>
      <c r="C9" s="5" t="s">
        <v>143</v>
      </c>
    </row>
    <row r="10" spans="2:3">
      <c r="B10" s="6" t="s">
        <v>148</v>
      </c>
      <c r="C10" s="5" t="s">
        <v>146</v>
      </c>
    </row>
    <row r="11" spans="2:3">
      <c r="B11" s="5" t="s">
        <v>151</v>
      </c>
      <c r="C11" s="5" t="s">
        <v>149</v>
      </c>
    </row>
    <row r="12" spans="2:3">
      <c r="B12" s="5" t="s">
        <v>154</v>
      </c>
      <c r="C12" s="5" t="s">
        <v>152</v>
      </c>
    </row>
    <row r="13" spans="2:3">
      <c r="B13" s="6" t="s">
        <v>157</v>
      </c>
      <c r="C13" s="1" t="s">
        <v>155</v>
      </c>
    </row>
    <row r="14" spans="2:3">
      <c r="B14" s="6" t="s">
        <v>160</v>
      </c>
      <c r="C14" s="1" t="s">
        <v>158</v>
      </c>
    </row>
    <row r="15" spans="2:3">
      <c r="B15" s="6" t="s">
        <v>163</v>
      </c>
      <c r="C15" s="1" t="s">
        <v>161</v>
      </c>
    </row>
    <row r="16" spans="2:3">
      <c r="B16" s="5" t="s">
        <v>96</v>
      </c>
      <c r="C16" s="1" t="s">
        <v>164</v>
      </c>
    </row>
    <row r="17" spans="2:3">
      <c r="B17" s="6" t="s">
        <v>168</v>
      </c>
      <c r="C17" s="1" t="s">
        <v>166</v>
      </c>
    </row>
    <row r="18" spans="2:3">
      <c r="B18" s="6" t="s">
        <v>171</v>
      </c>
      <c r="C18" s="1" t="s">
        <v>169</v>
      </c>
    </row>
    <row r="19" spans="2:3">
      <c r="B19" s="6" t="s">
        <v>174</v>
      </c>
      <c r="C19" s="1" t="s">
        <v>172</v>
      </c>
    </row>
    <row r="20" spans="2:3">
      <c r="B20" s="6" t="s">
        <v>177</v>
      </c>
      <c r="C20" s="1" t="s">
        <v>175</v>
      </c>
    </row>
    <row r="21" spans="2:3">
      <c r="B21" s="6" t="s">
        <v>180</v>
      </c>
      <c r="C21" s="1" t="s">
        <v>178</v>
      </c>
    </row>
    <row r="22" spans="2:3">
      <c r="B22" s="6" t="s">
        <v>183</v>
      </c>
      <c r="C22" s="1" t="s">
        <v>181</v>
      </c>
    </row>
    <row r="23" spans="2:3">
      <c r="B23" s="6" t="s">
        <v>186</v>
      </c>
      <c r="C23" s="1" t="s">
        <v>184</v>
      </c>
    </row>
    <row r="24" spans="2:3">
      <c r="B24" s="6" t="s">
        <v>189</v>
      </c>
      <c r="C24" s="1" t="s">
        <v>187</v>
      </c>
    </row>
    <row r="25" spans="2:3">
      <c r="B25" s="6" t="s">
        <v>192</v>
      </c>
      <c r="C25" s="1" t="s">
        <v>190</v>
      </c>
    </row>
    <row r="26" spans="2:3">
      <c r="B26" s="6" t="s">
        <v>195</v>
      </c>
      <c r="C26" s="1" t="s">
        <v>193</v>
      </c>
    </row>
    <row r="27" spans="2:3">
      <c r="B27" s="6" t="s">
        <v>198</v>
      </c>
      <c r="C27" s="1" t="s">
        <v>196</v>
      </c>
    </row>
    <row r="28" spans="2:3">
      <c r="B28" s="6" t="s">
        <v>201</v>
      </c>
      <c r="C28" s="1" t="s">
        <v>199</v>
      </c>
    </row>
    <row r="29" spans="2:3">
      <c r="B29" s="6" t="s">
        <v>205</v>
      </c>
      <c r="C29" s="1" t="s">
        <v>202</v>
      </c>
    </row>
    <row r="30" spans="2:3">
      <c r="B30" s="6" t="s">
        <v>208</v>
      </c>
      <c r="C30" s="7" t="s">
        <v>206</v>
      </c>
    </row>
    <row r="31" spans="2:3">
      <c r="B31" s="6" t="s">
        <v>211</v>
      </c>
      <c r="C31" s="1" t="s">
        <v>209</v>
      </c>
    </row>
    <row r="32" spans="2:3">
      <c r="B32" s="6" t="s">
        <v>214</v>
      </c>
      <c r="C32" s="1" t="s">
        <v>212</v>
      </c>
    </row>
    <row r="33" spans="2:3">
      <c r="B33" s="6" t="s">
        <v>217</v>
      </c>
      <c r="C33" s="1" t="s">
        <v>215</v>
      </c>
    </row>
    <row r="34" spans="2:3">
      <c r="B34" s="6" t="s">
        <v>220</v>
      </c>
      <c r="C34" s="1" t="s">
        <v>218</v>
      </c>
    </row>
    <row r="35" spans="2:3">
      <c r="B35" s="6" t="s">
        <v>223</v>
      </c>
      <c r="C35" s="7" t="s">
        <v>221</v>
      </c>
    </row>
    <row r="36" spans="2:3">
      <c r="B36" s="6" t="s">
        <v>226</v>
      </c>
      <c r="C36" s="5" t="s">
        <v>224</v>
      </c>
    </row>
    <row r="37" spans="2:3">
      <c r="B37" s="6" t="s">
        <v>229</v>
      </c>
      <c r="C37" s="5" t="s">
        <v>227</v>
      </c>
    </row>
    <row r="38" spans="2:3">
      <c r="B38" s="6" t="s">
        <v>232</v>
      </c>
      <c r="C38" s="5" t="s">
        <v>230</v>
      </c>
    </row>
    <row r="39" spans="2:3">
      <c r="B39" s="6" t="s">
        <v>235</v>
      </c>
      <c r="C39" s="5" t="s">
        <v>233</v>
      </c>
    </row>
    <row r="40" spans="2:3">
      <c r="B40" s="6" t="s">
        <v>239</v>
      </c>
      <c r="C40" s="5" t="s">
        <v>236</v>
      </c>
    </row>
    <row r="41" spans="2:3">
      <c r="B41" s="6" t="s">
        <v>242</v>
      </c>
      <c r="C41" s="5" t="s">
        <v>240</v>
      </c>
    </row>
    <row r="42" spans="2:3">
      <c r="B42" s="6" t="s">
        <v>245</v>
      </c>
      <c r="C42" s="5" t="s">
        <v>243</v>
      </c>
    </row>
    <row r="43" spans="2:3">
      <c r="B43" s="5"/>
      <c r="C43" s="5" t="s">
        <v>246</v>
      </c>
    </row>
    <row r="44" spans="2:3">
      <c r="B44" s="6" t="s">
        <v>250</v>
      </c>
      <c r="C44" s="5" t="s">
        <v>248</v>
      </c>
    </row>
    <row r="45" spans="2:3">
      <c r="B45" s="6" t="s">
        <v>253</v>
      </c>
      <c r="C45" s="5" t="s">
        <v>251</v>
      </c>
    </row>
    <row r="46" spans="2:3">
      <c r="B46" s="6" t="s">
        <v>250</v>
      </c>
      <c r="C46" s="5" t="s">
        <v>254</v>
      </c>
    </row>
    <row r="47" spans="2:3">
      <c r="B47" s="6" t="s">
        <v>258</v>
      </c>
      <c r="C47" s="5" t="s">
        <v>256</v>
      </c>
    </row>
    <row r="48" spans="2:3">
      <c r="B48" s="6" t="s">
        <v>250</v>
      </c>
      <c r="C48" s="5" t="s">
        <v>259</v>
      </c>
    </row>
    <row r="49" spans="2:3">
      <c r="B49" s="6" t="s">
        <v>263</v>
      </c>
      <c r="C49" s="5" t="s">
        <v>261</v>
      </c>
    </row>
    <row r="50" spans="2:3">
      <c r="B50" s="6" t="s">
        <v>266</v>
      </c>
      <c r="C50" s="5" t="s">
        <v>264</v>
      </c>
    </row>
  </sheetData>
  <sheetProtection formatCells="0" insertHyperlinks="0" autoFilter="0"/>
  <mergeCells count="1">
    <mergeCell ref="B1:C1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w o S h e e t P r o p s   s h e e t S t i d = " 4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w o S h e e t P r o p s   s h e e t S t i d = " 5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h y p e r l i n k s > < h y p e r l i n k   r e f = " J 7 2 " > < h y p e r s u b l i n k   p o s = " 1 "   l e n g t h = " 7 "   d i s p l a y = " d a t a . i n "   a d d r e s s = " h t t p s : / / d a t a . i n "   s u b a d d r e s s = " "   s c r e e n T i p = " "   l i n k r u n s t y p e = " L R T U R L " / > < / h y p e r l i n k > < h y p e r l i n k   r e f = " J 7 4 " > < h y p e r s u b l i n k   p o s = " 1 "   l e n g t h = " 7 "   d i s p l a y = " d a t a . i n "   a d d r e s s = " h t t p s : / / d a t a . i n "   s u b a d d r e s s = " "   s c r e e n T i p = " "   l i n k r u n s t y p e = " L R T U R L " / > < / h y p e r l i n k > < h y p e r l i n k   r e f = " J 7 6 " > < h y p e r s u b l i n k   p o s = " 1 "   l e n g t h = " 7 "   d i s p l a y = " d a t a . i n "   a d d r e s s = " h t t p s : / / d a t a . i n "   s u b a d d r e s s = " "   s c r e e n T i p = " "   l i n k r u n s t y p e = " L R T U R L " / > < / h y p e r l i n k > < / h y p e r l i n k s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  t o p P a d d i n g = " 3 0 "   b o t t o m P a d d i n g = " 3 0 "   l e f t P a d d i n g = " 1 5 "   r i g h t P a d d i n g = " 1 5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p i x e l a t o r L i s t   s h e e t S t i d = " 4 " / > < p i x e l a t o r L i s t   s h e e t S t i d = " 5 " / > < p i x e l a t o r L i s t   s h e e t S t i d = " 6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WWO_wpscloud_20230302195443-2a1d5ab744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概览</vt:lpstr>
      <vt:lpstr>变量列表</vt:lpstr>
      <vt:lpstr>MagicMirror测试用例</vt:lpstr>
      <vt:lpstr>IPCWeb测试用例</vt:lpstr>
      <vt:lpstr>默认参数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Darren岑小鸡</cp:lastModifiedBy>
  <dcterms:created xsi:type="dcterms:W3CDTF">2023-03-09T13:39:00Z</dcterms:created>
  <dcterms:modified xsi:type="dcterms:W3CDTF">2023-03-09T06:32:29Z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2052-11.1.0.13703</vt:lpwstr>
  </property>
</Properties>
</file>