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542cd3a3268f44e/Desktop/Py-DS-ML-Bootcamp-master/GL/Market and Retail Analytics/Project/"/>
    </mc:Choice>
  </mc:AlternateContent>
  <xr:revisionPtr revIDLastSave="75" documentId="11_0379C174E0E0F526CB76CCBE95039525FA13C2C8" xr6:coauthVersionLast="47" xr6:coauthVersionMax="47" xr10:uidLastSave="{62448462-8C7E-4E75-9332-A7D37DA9609D}"/>
  <bookViews>
    <workbookView xWindow="-120" yWindow="-120" windowWidth="20730" windowHeight="11040" activeTab="1" xr2:uid="{00000000-000D-0000-FFFF-FFFF00000000}"/>
  </bookViews>
  <sheets>
    <sheet name="python_RFM" sheetId="1" r:id="rId1"/>
    <sheet name="RFM" sheetId="2" r:id="rId2"/>
    <sheet name="Segmentation" sheetId="3" r:id="rId3"/>
  </sheets>
  <definedNames>
    <definedName name="_xlnm._FilterDatabase" localSheetId="1" hidden="1">RFM!$B$1:$G$90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4" i="2"/>
  <c r="G45" i="2"/>
  <c r="G56" i="2"/>
  <c r="G3" i="2"/>
  <c r="G81" i="2"/>
  <c r="G63" i="2"/>
  <c r="G41" i="2"/>
  <c r="G75" i="2"/>
  <c r="G64" i="2"/>
  <c r="G11" i="2"/>
  <c r="G42" i="2"/>
  <c r="G26" i="2"/>
  <c r="G15" i="2"/>
  <c r="G18" i="2"/>
  <c r="G19" i="2"/>
  <c r="G49" i="2"/>
  <c r="G50" i="2"/>
  <c r="G33" i="2"/>
  <c r="G53" i="2"/>
  <c r="G72" i="2"/>
  <c r="G52" i="2"/>
  <c r="G31" i="2"/>
  <c r="G37" i="2"/>
  <c r="G58" i="2"/>
  <c r="G28" i="2"/>
  <c r="G55" i="2"/>
  <c r="G60" i="2"/>
  <c r="G20" i="2"/>
  <c r="G29" i="2"/>
  <c r="G44" i="2"/>
  <c r="G5" i="2"/>
  <c r="G76" i="2"/>
  <c r="G78" i="2"/>
  <c r="G68" i="2"/>
  <c r="G85" i="2"/>
  <c r="G57" i="2"/>
  <c r="G77" i="2"/>
  <c r="G40" i="2"/>
  <c r="G22" i="2"/>
  <c r="G65" i="2"/>
  <c r="G47" i="2"/>
  <c r="G69" i="2"/>
  <c r="G13" i="2"/>
  <c r="G9" i="2"/>
  <c r="G21" i="2"/>
  <c r="G17" i="2"/>
  <c r="G23" i="2"/>
  <c r="G16" i="2"/>
  <c r="G79" i="2"/>
  <c r="G82" i="2"/>
  <c r="G54" i="2"/>
  <c r="G8" i="2"/>
  <c r="G48" i="2"/>
  <c r="G83" i="2"/>
  <c r="G86" i="2"/>
  <c r="G24" i="2"/>
  <c r="G61" i="2"/>
  <c r="G67" i="2"/>
  <c r="G59" i="2"/>
  <c r="G6" i="2"/>
  <c r="G7" i="2"/>
  <c r="G32" i="2"/>
  <c r="G35" i="2"/>
  <c r="G70" i="2"/>
  <c r="G87" i="2"/>
  <c r="G34" i="2"/>
  <c r="G4" i="2"/>
  <c r="G38" i="2"/>
  <c r="G25" i="2"/>
  <c r="G62" i="2"/>
  <c r="G71" i="2"/>
  <c r="G66" i="2"/>
  <c r="G36" i="2"/>
  <c r="G30" i="2"/>
  <c r="G46" i="2"/>
  <c r="G84" i="2"/>
  <c r="G74" i="2"/>
  <c r="G80" i="2"/>
  <c r="G89" i="2"/>
  <c r="G39" i="2"/>
  <c r="G73" i="2"/>
  <c r="G43" i="2"/>
  <c r="G10" i="2"/>
  <c r="G51" i="2"/>
  <c r="G88" i="2"/>
  <c r="G27" i="2"/>
  <c r="G90" i="2"/>
  <c r="G2" i="2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J3" i="3"/>
  <c r="J4" i="3"/>
  <c r="J5" i="3"/>
  <c r="J1" i="3"/>
  <c r="I21" i="3"/>
  <c r="I16" i="3"/>
  <c r="I17" i="3"/>
  <c r="I18" i="3"/>
  <c r="I19" i="3"/>
  <c r="I20" i="3"/>
  <c r="I15" i="3"/>
  <c r="I10" i="3"/>
  <c r="I11" i="3"/>
  <c r="I12" i="3"/>
  <c r="I13" i="3"/>
  <c r="I14" i="3"/>
  <c r="I9" i="3"/>
  <c r="I7" i="3"/>
  <c r="I8" i="3"/>
  <c r="I6" i="3"/>
  <c r="I2" i="3"/>
  <c r="I3" i="3"/>
  <c r="I4" i="3"/>
  <c r="I5" i="3"/>
  <c r="I1" i="3"/>
  <c r="I23" i="3" l="1"/>
  <c r="J23" i="3"/>
</calcChain>
</file>

<file path=xl/sharedStrings.xml><?xml version="1.0" encoding="utf-8"?>
<sst xmlns="http://schemas.openxmlformats.org/spreadsheetml/2006/main" count="1004" uniqueCount="143">
  <si>
    <t>CUSTOMERNAME</t>
  </si>
  <si>
    <t>DAYS_SINCE_LASTORDER</t>
  </si>
  <si>
    <t>Max_Order_Date</t>
  </si>
  <si>
    <t>Recency</t>
  </si>
  <si>
    <t>Num_Transactions</t>
  </si>
  <si>
    <t>Oldest_order_date</t>
  </si>
  <si>
    <t>Num_Months_01_06_20</t>
  </si>
  <si>
    <t>Transc_per_month</t>
  </si>
  <si>
    <t>Frequency</t>
  </si>
  <si>
    <t>SALES</t>
  </si>
  <si>
    <t>Monetary</t>
  </si>
  <si>
    <t>rfm</t>
  </si>
  <si>
    <t>AV Stores, Co.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</si>
  <si>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</si>
  <si>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</si>
  <si>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</si>
  <si>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</si>
  <si>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</si>
  <si>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</si>
  <si>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</si>
  <si>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Assoc. &amp; Cie.</t>
  </si>
  <si>
    <t>Auto Canal Petit</t>
  </si>
  <si>
    <t>Auto-Moto Classics Inc.</t>
  </si>
  <si>
    <t>Baane Mini Imports</t>
  </si>
  <si>
    <t>Bavarian Collectables Imports, Co.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</si>
  <si>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</si>
  <si>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</si>
  <si>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</si>
  <si>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</si>
  <si>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</si>
  <si>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</si>
  <si>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</si>
  <si>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</si>
  <si>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</si>
  <si>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</si>
  <si>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</si>
  <si>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</si>
  <si>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</si>
  <si>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</si>
  <si>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</si>
  <si>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</si>
  <si>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</si>
  <si>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Dragon Souveniers, Ltd.</t>
  </si>
  <si>
    <t>Enaco Distributors</t>
  </si>
  <si>
    <t>Euro Shopping Channel</t>
  </si>
  <si>
    <t>FunGiftIdeas.com</t>
  </si>
  <si>
    <t>Gift Depot Inc.</t>
  </si>
  <si>
    <t>Gift Ideas Corp.</t>
  </si>
  <si>
    <t>Gifts4AllAges.com</t>
  </si>
  <si>
    <t>Handji Gifts&amp; Co</t>
  </si>
  <si>
    <t>Heintze Collectables</t>
  </si>
  <si>
    <t>Herkku Gifts</t>
  </si>
  <si>
    <t>Iberia Gift Imports, Corp.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</si>
  <si>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</si>
  <si>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</si>
  <si>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</si>
  <si>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</si>
  <si>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</si>
  <si>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</si>
  <si>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</si>
  <si>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</si>
  <si>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</si>
  <si>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</si>
  <si>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</si>
  <si>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</si>
  <si>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</si>
  <si>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</si>
  <si>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</si>
  <si>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</si>
  <si>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</si>
  <si>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</si>
  <si>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</si>
  <si>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</si>
  <si>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</si>
  <si>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Quebec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</si>
  <si>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</si>
  <si>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</si>
  <si>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</si>
  <si>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</si>
  <si>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</si>
  <si>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</si>
  <si>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</si>
  <si>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</si>
  <si>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</si>
  <si>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</si>
  <si>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</si>
  <si>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</si>
  <si>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</si>
  <si>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</si>
  <si>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</si>
  <si>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</si>
  <si>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</si>
  <si>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</si>
  <si>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</si>
  <si>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</si>
  <si>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</si>
  <si>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</si>
  <si>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</si>
  <si>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</si>
  <si>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</si>
  <si>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giftsbymail.co.uk</t>
  </si>
  <si>
    <t>Medium</t>
  </si>
  <si>
    <t>High</t>
  </si>
  <si>
    <t>Low</t>
  </si>
  <si>
    <t>VeryHigh</t>
  </si>
  <si>
    <t>Medium_Medium_High</t>
  </si>
  <si>
    <t>High_Low_Low</t>
  </si>
  <si>
    <t>Low_High_Medium</t>
  </si>
  <si>
    <t>High_High_High</t>
  </si>
  <si>
    <t>Medium_Low_Low</t>
  </si>
  <si>
    <t>High_Medium_Low</t>
  </si>
  <si>
    <t>Medium_High_High</t>
  </si>
  <si>
    <t>Low_Medium_Low</t>
  </si>
  <si>
    <t>High_Medium_Medium</t>
  </si>
  <si>
    <t>Medium_Low_Medium</t>
  </si>
  <si>
    <t>Low_Low_Low</t>
  </si>
  <si>
    <t>Low_Medium_Medium</t>
  </si>
  <si>
    <t>Medium_Medium_Medium</t>
  </si>
  <si>
    <t>Low_Medium_High</t>
  </si>
  <si>
    <t>High_Medium_High</t>
  </si>
  <si>
    <t>High_VeryHigh_High</t>
  </si>
  <si>
    <t>High_High_Medium</t>
  </si>
  <si>
    <t>High_Low_Medium</t>
  </si>
  <si>
    <t>Medium_Medium_Low</t>
  </si>
  <si>
    <t>Low_High_High</t>
  </si>
  <si>
    <t>Low_Low_Medium</t>
  </si>
  <si>
    <t>Row Labels</t>
  </si>
  <si>
    <t>(blank)</t>
  </si>
  <si>
    <t>Grand Total</t>
  </si>
  <si>
    <t>Count of CUSTOMERNAME</t>
  </si>
  <si>
    <t>Count of CUSTOMERNAME2</t>
  </si>
  <si>
    <t>Segment 1</t>
  </si>
  <si>
    <t>Customer Segment4 (Low recency)</t>
  </si>
  <si>
    <t>TOTAL</t>
  </si>
  <si>
    <t>Customers Segment1 (&gt;=2 High+No low)</t>
  </si>
  <si>
    <t>Customer Segment2 (&gt;=2 Medium, No low)</t>
  </si>
  <si>
    <t>Customer segment3 (High/medium recency,  =&lt; 2 Low)</t>
  </si>
  <si>
    <t>Segment2</t>
  </si>
  <si>
    <t>Segment3</t>
  </si>
  <si>
    <t>Segment4</t>
  </si>
  <si>
    <t>Segment</t>
  </si>
  <si>
    <t>SEGMENT (SEGMENTATION SHEET)</t>
  </si>
  <si>
    <t>RFM (SEGMENTATION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</si>
</sst>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0" fontId="0" fillId="0" borderId="1" xfId="0" applyNumberFormat="1" applyBorder="1"/>
    <xf numFmtId="0" fontId="0" fillId="3" borderId="2" xfId="0" applyFill="1" applyBorder="1"/>
    <xf numFmtId="0" fontId="0" fillId="0" borderId="2" xfId="0" applyBorder="1"/>
    <xf numFmtId="10" fontId="0" fillId="0" borderId="3" xfId="1" applyNumberFormat="1" applyFont="1" applyBorder="1"/>
    <xf numFmtId="0" fontId="0" fillId="3" borderId="0" xfId="0" applyFill="1" applyBorder="1"/>
    <xf numFmtId="0" fontId="0" fillId="0" borderId="0" xfId="0" applyBorder="1"/>
    <xf numFmtId="10" fontId="0" fillId="0" borderId="4" xfId="1" applyNumberFormat="1" applyFont="1" applyBorder="1"/>
    <xf numFmtId="0" fontId="0" fillId="3" borderId="5" xfId="0" applyFill="1" applyBorder="1"/>
    <xf numFmtId="0" fontId="0" fillId="0" borderId="5" xfId="0" applyBorder="1"/>
    <xf numFmtId="10" fontId="0" fillId="0" borderId="6" xfId="1" applyNumberFormat="1" applyFont="1" applyBorder="1"/>
    <xf numFmtId="0" fontId="0" fillId="4" borderId="2" xfId="0" applyFill="1" applyBorder="1"/>
    <xf numFmtId="0" fontId="0" fillId="4" borderId="0" xfId="0" applyFill="1" applyBorder="1"/>
    <xf numFmtId="0" fontId="0" fillId="4" borderId="5" xfId="0" applyFill="1" applyBorder="1"/>
    <xf numFmtId="0" fontId="0" fillId="8" borderId="2" xfId="0" applyFill="1" applyBorder="1"/>
    <xf numFmtId="0" fontId="0" fillId="8" borderId="0" xfId="0" applyFill="1" applyBorder="1"/>
    <xf numFmtId="0" fontId="0" fillId="8" borderId="5" xfId="0" applyFill="1" applyBorder="1"/>
    <xf numFmtId="0" fontId="0" fillId="6" borderId="2" xfId="0" applyFont="1" applyFill="1" applyBorder="1"/>
    <xf numFmtId="0" fontId="0" fillId="6" borderId="0" xfId="0" applyFont="1" applyFill="1" applyBorder="1"/>
    <xf numFmtId="0" fontId="0" fillId="6" borderId="5" xfId="0" applyFont="1" applyFill="1" applyBorder="1" applyAlignment="1">
      <alignment horizontal="left"/>
    </xf>
    <xf numFmtId="0" fontId="0" fillId="0" borderId="0" xfId="0" applyFont="1" applyFill="1" applyBorder="1"/>
    <xf numFmtId="0" fontId="4" fillId="5" borderId="13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4" xfId="0" applyBorder="1"/>
    <xf numFmtId="0" fontId="0" fillId="0" borderId="15" xfId="0" applyBorder="1"/>
    <xf numFmtId="0" fontId="0" fillId="0" borderId="6" xfId="0" applyBorder="1"/>
    <xf numFmtId="0" fontId="1" fillId="0" borderId="18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6" borderId="0" xfId="0" applyFill="1"/>
    <xf numFmtId="0" fontId="0" fillId="3" borderId="0" xfId="0" applyFill="1"/>
    <xf numFmtId="0" fontId="0" fillId="10" borderId="0" xfId="0" applyFill="1"/>
    <xf numFmtId="0" fontId="0" fillId="11" borderId="0" xfId="0" applyFill="1"/>
    <xf numFmtId="0" fontId="3" fillId="9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7" xfId="0" applyFont="1" applyBorder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tripathi" refreshedDate="44541.52440115741" createdVersion="7" refreshedVersion="7" minRefreshableVersion="3" recordCount="90" xr:uid="{0EFCFF88-614D-499D-B097-09FA3CB8D90D}">
  <cacheSource type="worksheet">
    <worksheetSource ref="A1:A1048576" sheet="RFM"/>
  </cacheSource>
  <cacheFields count="5">
    <cacheField name="CUSTOMERNAME" numFmtId="0">
      <sharedItems containsBlank="1"/>
    </cacheField>
    <cacheField name="Recency" numFmtId="0">
      <sharedItems containsBlank="1"/>
    </cacheField>
    <cacheField name="Frequency" numFmtId="0">
      <sharedItems containsBlank="1"/>
    </cacheField>
    <cacheField name="Monetary" numFmtId="0">
      <sharedItems containsBlank="1"/>
    </cacheField>
    <cacheField name="rfm" numFmtId="0">
      <sharedItems containsBlank="1" count="22">
        <s v="Medium_Medium_High"/>
        <s v="High_Low_Low"/>
        <s v="Low_High_Medium"/>
        <s v="High_High_High"/>
        <s v="Medium_Low_Low"/>
        <s v="High_Medium_Low"/>
        <s v="Medium_High_High"/>
        <s v="Low_Medium_Low"/>
        <s v="High_Medium_Medium"/>
        <s v="Medium_Low_Medium"/>
        <s v="Low_Low_Low"/>
        <s v="Low_Medium_Medium"/>
        <s v="Medium_Medium_Medium"/>
        <s v="Low_Medium_High"/>
        <s v="High_Medium_High"/>
        <s v="High_VeryHigh_High"/>
        <s v="High_High_Medium"/>
        <s v="High_Low_Medium"/>
        <s v="Medium_Medium_Low"/>
        <s v="Low_High_High"/>
        <s v="Low_Low_Mediu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V Stores, Co."/>
    <s v="Medium"/>
    <s v="Medium"/>
    <s v="High"/>
    <x v="0"/>
  </r>
  <r>
    <s v="Alpha Cognac"/>
    <s v="High"/>
    <s v="Low"/>
    <s v="Low"/>
    <x v="1"/>
  </r>
  <r>
    <s v="Amica Models &amp; Co."/>
    <s v="Low"/>
    <s v="High"/>
    <s v="Medium"/>
    <x v="2"/>
  </r>
  <r>
    <s v="Anna's Decorations, Ltd"/>
    <s v="High"/>
    <s v="High"/>
    <s v="High"/>
    <x v="3"/>
  </r>
  <r>
    <s v="Atelier graphique"/>
    <s v="Medium"/>
    <s v="Low"/>
    <s v="Low"/>
    <x v="4"/>
  </r>
  <r>
    <s v="Australian Collectables, Ltd"/>
    <s v="High"/>
    <s v="Medium"/>
    <s v="Low"/>
    <x v="5"/>
  </r>
  <r>
    <s v="Australian Collectors, Co."/>
    <s v="Medium"/>
    <s v="High"/>
    <s v="High"/>
    <x v="6"/>
  </r>
  <r>
    <s v="Australian Gift Network, Co"/>
    <s v="Medium"/>
    <s v="Low"/>
    <s v="Low"/>
    <x v="4"/>
  </r>
  <r>
    <s v="Auto Assoc. &amp; Cie."/>
    <s v="Low"/>
    <s v="Medium"/>
    <s v="Low"/>
    <x v="7"/>
  </r>
  <r>
    <s v="Auto Canal Petit"/>
    <s v="High"/>
    <s v="Medium"/>
    <s v="Medium"/>
    <x v="8"/>
  </r>
  <r>
    <s v="Auto-Moto Classics Inc."/>
    <s v="Medium"/>
    <s v="Low"/>
    <s v="Low"/>
    <x v="4"/>
  </r>
  <r>
    <s v="Baane Mini Imports"/>
    <s v="Medium"/>
    <s v="Medium"/>
    <s v="High"/>
    <x v="0"/>
  </r>
  <r>
    <s v="Bavarian Collectables Imports, Co."/>
    <s v="Low"/>
    <s v="Medium"/>
    <s v="Low"/>
    <x v="7"/>
  </r>
  <r>
    <s v="Blauer See Auto, Co."/>
    <s v="Medium"/>
    <s v="Low"/>
    <s v="Medium"/>
    <x v="9"/>
  </r>
  <r>
    <s v="Boards &amp; Toys Co."/>
    <s v="High"/>
    <s v="Low"/>
    <s v="Low"/>
    <x v="1"/>
  </r>
  <r>
    <s v="CAF Imports"/>
    <s v="Low"/>
    <s v="Low"/>
    <s v="Low"/>
    <x v="10"/>
  </r>
  <r>
    <s v="Cambridge Collectables Co."/>
    <s v="Low"/>
    <s v="Low"/>
    <s v="Low"/>
    <x v="10"/>
  </r>
  <r>
    <s v="Canadian Gift Exchange Network"/>
    <s v="Low"/>
    <s v="Medium"/>
    <s v="Low"/>
    <x v="7"/>
  </r>
  <r>
    <s v="Classic Gift Ideas, Inc"/>
    <s v="Low"/>
    <s v="Medium"/>
    <s v="Low"/>
    <x v="7"/>
  </r>
  <r>
    <s v="Classic Legends Inc."/>
    <s v="Medium"/>
    <s v="Low"/>
    <s v="Medium"/>
    <x v="9"/>
  </r>
  <r>
    <s v="Clover Collections, Co."/>
    <s v="Low"/>
    <s v="Medium"/>
    <s v="Low"/>
    <x v="7"/>
  </r>
  <r>
    <s v="Collectable Mini Designs Co."/>
    <s v="Low"/>
    <s v="Medium"/>
    <s v="Medium"/>
    <x v="11"/>
  </r>
  <r>
    <s v="Collectables For Less Inc."/>
    <s v="Medium"/>
    <s v="Medium"/>
    <s v="Medium"/>
    <x v="12"/>
  </r>
  <r>
    <s v="Corrida Auto Replicas, Ltd"/>
    <s v="Low"/>
    <s v="Medium"/>
    <s v="High"/>
    <x v="13"/>
  </r>
  <r>
    <s v="Cruz &amp; Sons Co."/>
    <s v="Medium"/>
    <s v="Low"/>
    <s v="Medium"/>
    <x v="9"/>
  </r>
  <r>
    <s v="Daedalus Designs Imports"/>
    <s v="Low"/>
    <s v="Medium"/>
    <s v="Low"/>
    <x v="7"/>
  </r>
  <r>
    <s v="Danish Wholesale Imports"/>
    <s v="High"/>
    <s v="Medium"/>
    <s v="High"/>
    <x v="14"/>
  </r>
  <r>
    <s v="Diecast Classics Inc."/>
    <s v="High"/>
    <s v="High"/>
    <s v="High"/>
    <x v="3"/>
  </r>
  <r>
    <s v="Diecast Collectables"/>
    <s v="Low"/>
    <s v="Medium"/>
    <s v="Low"/>
    <x v="7"/>
  </r>
  <r>
    <s v="Double Decker Gift Stores, Ltd"/>
    <s v="Low"/>
    <s v="Low"/>
    <s v="Low"/>
    <x v="10"/>
  </r>
  <r>
    <s v="Dragon Souveniers, Ltd."/>
    <s v="High"/>
    <s v="Medium"/>
    <s v="High"/>
    <x v="14"/>
  </r>
  <r>
    <s v="Enaco Distributors"/>
    <s v="Medium"/>
    <s v="Low"/>
    <s v="Medium"/>
    <x v="9"/>
  </r>
  <r>
    <s v="Euro Shopping Channel"/>
    <s v="High"/>
    <s v="VeryHigh"/>
    <s v="High"/>
    <x v="15"/>
  </r>
  <r>
    <s v="FunGiftIdeas.com"/>
    <s v="High"/>
    <s v="Medium"/>
    <s v="Medium"/>
    <x v="8"/>
  </r>
  <r>
    <s v="Gift Depot Inc."/>
    <s v="High"/>
    <s v="Medium"/>
    <s v="Medium"/>
    <x v="8"/>
  </r>
  <r>
    <s v="Gift Ideas Corp."/>
    <s v="Medium"/>
    <s v="Low"/>
    <s v="Low"/>
    <x v="4"/>
  </r>
  <r>
    <s v="Gifts4AllAges.com"/>
    <s v="High"/>
    <s v="High"/>
    <s v="Medium"/>
    <x v="16"/>
  </r>
  <r>
    <s v="Handji Gifts&amp; Co"/>
    <s v="High"/>
    <s v="High"/>
    <s v="High"/>
    <x v="3"/>
  </r>
  <r>
    <s v="Heintze Collectables"/>
    <s v="Low"/>
    <s v="Medium"/>
    <s v="Medium"/>
    <x v="11"/>
  </r>
  <r>
    <s v="Herkku Gifts"/>
    <s v="Low"/>
    <s v="Medium"/>
    <s v="High"/>
    <x v="13"/>
  </r>
  <r>
    <s v="Iberia Gift Imports, Corp."/>
    <s v="Low"/>
    <s v="Low"/>
    <s v="Low"/>
    <x v="10"/>
  </r>
  <r>
    <s v="L'ordine Souveniers"/>
    <s v="High"/>
    <s v="High"/>
    <s v="High"/>
    <x v="3"/>
  </r>
  <r>
    <s v="La Corne D'abondance, Co."/>
    <s v="Medium"/>
    <s v="Low"/>
    <s v="Medium"/>
    <x v="9"/>
  </r>
  <r>
    <s v="La Rochelle Gifts"/>
    <s v="High"/>
    <s v="High"/>
    <s v="High"/>
    <x v="3"/>
  </r>
  <r>
    <s v="Land of Toys Inc."/>
    <s v="Medium"/>
    <s v="Medium"/>
    <s v="High"/>
    <x v="0"/>
  </r>
  <r>
    <s v="Lyon Souveniers"/>
    <s v="High"/>
    <s v="Low"/>
    <s v="Medium"/>
    <x v="17"/>
  </r>
  <r>
    <s v="Marseille Mini Autos"/>
    <s v="Medium"/>
    <s v="Medium"/>
    <s v="Low"/>
    <x v="18"/>
  </r>
  <r>
    <s v="Marta's Replicas Co."/>
    <s v="Low"/>
    <s v="High"/>
    <s v="Medium"/>
    <x v="2"/>
  </r>
  <r>
    <s v="Microscale Inc."/>
    <s v="Low"/>
    <s v="Low"/>
    <s v="Low"/>
    <x v="10"/>
  </r>
  <r>
    <s v="Mini Auto Werke"/>
    <s v="High"/>
    <s v="Low"/>
    <s v="Low"/>
    <x v="1"/>
  </r>
  <r>
    <s v="Mini Caravy"/>
    <s v="High"/>
    <s v="Medium"/>
    <s v="Medium"/>
    <x v="8"/>
  </r>
  <r>
    <s v="Mini Classics"/>
    <s v="Low"/>
    <s v="Medium"/>
    <s v="Medium"/>
    <x v="11"/>
  </r>
  <r>
    <s v="Mini Creations Ltd."/>
    <s v="Medium"/>
    <s v="Medium"/>
    <s v="Medium"/>
    <x v="12"/>
  </r>
  <r>
    <s v="Mini Gifts Distributors Ltd."/>
    <s v="High"/>
    <s v="VeryHigh"/>
    <s v="High"/>
    <x v="15"/>
  </r>
  <r>
    <s v="Motor Mint Distributors Inc."/>
    <s v="Medium"/>
    <s v="Low"/>
    <s v="Medium"/>
    <x v="9"/>
  </r>
  <r>
    <s v="Muscle Machine Inc"/>
    <s v="Medium"/>
    <s v="High"/>
    <s v="High"/>
    <x v="6"/>
  </r>
  <r>
    <s v="Norway Gifts By Mail, Co."/>
    <s v="Low"/>
    <s v="Medium"/>
    <s v="Medium"/>
    <x v="11"/>
  </r>
  <r>
    <s v="Online Diecast Creations Co."/>
    <s v="Medium"/>
    <s v="Medium"/>
    <s v="High"/>
    <x v="0"/>
  </r>
  <r>
    <s v="Online Mini Collectables"/>
    <s v="Low"/>
    <s v="Medium"/>
    <s v="Low"/>
    <x v="7"/>
  </r>
  <r>
    <s v="Osaka Souveniers Co."/>
    <s v="Low"/>
    <s v="Medium"/>
    <s v="Low"/>
    <x v="7"/>
  </r>
  <r>
    <s v="Oulu Toy Supplies, Inc."/>
    <s v="Medium"/>
    <s v="Medium"/>
    <s v="Medium"/>
    <x v="12"/>
  </r>
  <r>
    <s v="Petit Auto"/>
    <s v="High"/>
    <s v="Medium"/>
    <s v="Low"/>
    <x v="5"/>
  </r>
  <r>
    <s v="Quebec Home Shopping Network"/>
    <s v="High"/>
    <s v="Medium"/>
    <s v="Low"/>
    <x v="5"/>
  </r>
  <r>
    <s v="Reims Collectables"/>
    <s v="High"/>
    <s v="Medium"/>
    <s v="High"/>
    <x v="14"/>
  </r>
  <r>
    <s v="Rovelli Gifts"/>
    <s v="Medium"/>
    <s v="Medium"/>
    <s v="High"/>
    <x v="0"/>
  </r>
  <r>
    <s v="Royal Canadian Collectables, Ltd."/>
    <s v="Low"/>
    <s v="Medium"/>
    <s v="Low"/>
    <x v="7"/>
  </r>
  <r>
    <s v="Royale Belge"/>
    <s v="Medium"/>
    <s v="Low"/>
    <s v="Low"/>
    <x v="4"/>
  </r>
  <r>
    <s v="Salzburg Collectables"/>
    <s v="High"/>
    <s v="Medium"/>
    <s v="High"/>
    <x v="14"/>
  </r>
  <r>
    <s v="Saveley &amp; Henriot, Co."/>
    <s v="Low"/>
    <s v="High"/>
    <s v="High"/>
    <x v="19"/>
  </r>
  <r>
    <s v="Scandinavian Gift Ideas"/>
    <s v="High"/>
    <s v="Medium"/>
    <s v="High"/>
    <x v="14"/>
  </r>
  <r>
    <s v="Signal Collectibles Ltd."/>
    <s v="Low"/>
    <s v="Low"/>
    <s v="Low"/>
    <x v="10"/>
  </r>
  <r>
    <s v="Signal Gift Stores"/>
    <s v="Medium"/>
    <s v="Medium"/>
    <s v="Medium"/>
    <x v="12"/>
  </r>
  <r>
    <s v="Souveniers And Things Co."/>
    <s v="High"/>
    <s v="High"/>
    <s v="High"/>
    <x v="3"/>
  </r>
  <r>
    <s v="Stylish Desk Decors, Co."/>
    <s v="Medium"/>
    <s v="Medium"/>
    <s v="Medium"/>
    <x v="12"/>
  </r>
  <r>
    <s v="Suominen Souveniers"/>
    <s v="Medium"/>
    <s v="Medium"/>
    <s v="High"/>
    <x v="0"/>
  </r>
  <r>
    <s v="Super Scale Inc."/>
    <s v="Low"/>
    <s v="Low"/>
    <s v="Medium"/>
    <x v="20"/>
  </r>
  <r>
    <s v="Technics Stores Inc."/>
    <s v="Medium"/>
    <s v="Medium"/>
    <s v="High"/>
    <x v="0"/>
  </r>
  <r>
    <s v="Tekni Collectables Inc."/>
    <s v="High"/>
    <s v="Medium"/>
    <s v="Medium"/>
    <x v="8"/>
  </r>
  <r>
    <s v="The Sharp Gifts Warehouse"/>
    <s v="High"/>
    <s v="High"/>
    <s v="High"/>
    <x v="3"/>
  </r>
  <r>
    <s v="Tokyo Collectables, Ltd"/>
    <s v="High"/>
    <s v="High"/>
    <s v="High"/>
    <x v="3"/>
  </r>
  <r>
    <s v="Toms Spezialitten, Ltd"/>
    <s v="Low"/>
    <s v="Medium"/>
    <s v="Medium"/>
    <x v="11"/>
  </r>
  <r>
    <s v="Toys of Finland, Co."/>
    <s v="High"/>
    <s v="Medium"/>
    <s v="High"/>
    <x v="14"/>
  </r>
  <r>
    <s v="Toys4GrownUps.com"/>
    <s v="Medium"/>
    <s v="Medium"/>
    <s v="Medium"/>
    <x v="12"/>
  </r>
  <r>
    <s v="UK Collectables, Ltd."/>
    <s v="High"/>
    <s v="Medium"/>
    <s v="High"/>
    <x v="14"/>
  </r>
  <r>
    <s v="Vida Sport, Ltd"/>
    <s v="Low"/>
    <s v="High"/>
    <s v="High"/>
    <x v="19"/>
  </r>
  <r>
    <s v="Vitachrome Inc."/>
    <s v="Medium"/>
    <s v="Low"/>
    <s v="Medium"/>
    <x v="9"/>
  </r>
  <r>
    <s v="Volvo Model Replicas, Co"/>
    <s v="Medium"/>
    <s v="Low"/>
    <s v="Low"/>
    <x v="4"/>
  </r>
  <r>
    <s v="West Coast Collectables Co."/>
    <s v="Low"/>
    <s v="Low"/>
    <s v="Low"/>
    <x v="10"/>
  </r>
  <r>
    <s v="giftsbymail.co.uk"/>
    <s v="Low"/>
    <s v="Medium"/>
    <s v="Medium"/>
    <x v="11"/>
  </r>
  <r>
    <m/>
    <m/>
    <m/>
    <m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59B7D-09A3-4ED3-8B8B-705EDC6D33F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24" firstHeaderRow="0" firstDataRow="1" firstDataCol="1"/>
  <pivotFields count="5">
    <pivotField dataField="1" showAll="0"/>
    <pivotField showAll="0"/>
    <pivotField showAll="0"/>
    <pivotField showAll="0"/>
    <pivotField axis="axisRow" showAll="0">
      <items count="23">
        <item x="3"/>
        <item x="16"/>
        <item x="1"/>
        <item x="17"/>
        <item x="14"/>
        <item x="5"/>
        <item x="8"/>
        <item x="15"/>
        <item x="19"/>
        <item x="2"/>
        <item x="10"/>
        <item x="20"/>
        <item x="13"/>
        <item x="7"/>
        <item x="11"/>
        <item x="6"/>
        <item x="4"/>
        <item x="9"/>
        <item x="0"/>
        <item x="18"/>
        <item x="12"/>
        <item x="21"/>
        <item t="default"/>
      </items>
    </pivotField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NAME" fld="0" subtotal="count" baseField="0" baseItem="0"/>
    <dataField name="Count of CUSTOMERNAME2" fld="0" subtotal="count" showDataAs="percentOfTotal" baseField="4" baseItem="0" numFmtId="1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4" type="button" dataOnly="0" labelOnly="1" outline="0" axis="axisRow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workbookViewId="0">
      <selection activeCell="E5" sqref="E5"/>
    </sheetView>
  </sheetViews>
  <sheetFormatPr defaultRowHeight="15" x14ac:dyDescent="0.25"/>
  <cols>
    <col min="2" max="2" width="31.7109375" bestFit="1" customWidth="1"/>
    <col min="3" max="3" width="23.42578125" bestFit="1" customWidth="1"/>
    <col min="4" max="4" width="18.28515625" bestFit="1" customWidth="1"/>
    <col min="6" max="6" width="17.5703125" bestFit="1" customWidth="1"/>
    <col min="7" max="7" width="18.28515625" bestFit="1" customWidth="1"/>
    <col min="8" max="8" width="22.5703125" bestFit="1" customWidth="1"/>
    <col min="9" max="9" width="17.7109375" bestFit="1" customWidth="1"/>
    <col min="10" max="10" width="10.28515625" bestFit="1" customWidth="1"/>
    <col min="13" max="13" width="25.8554687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t="s">
        <v>12</v>
      </c>
      <c r="C2">
        <v>197</v>
      </c>
      <c r="D2" s="2">
        <v>43786</v>
      </c>
      <c r="E2" t="s">
        <v>101</v>
      </c>
      <c r="F2">
        <v>51</v>
      </c>
      <c r="G2" s="2">
        <v>43177</v>
      </c>
      <c r="H2">
        <v>26.481036571592849</v>
      </c>
      <c r="I2">
        <v>1</v>
      </c>
      <c r="J2" t="s">
        <v>101</v>
      </c>
      <c r="K2">
        <v>157807.81</v>
      </c>
      <c r="L2" t="s">
        <v>102</v>
      </c>
      <c r="M2" t="s">
        <v>105</v>
      </c>
    </row>
    <row r="3" spans="1:13" x14ac:dyDescent="0.25">
      <c r="A3" s="1">
        <v>1</v>
      </c>
      <c r="B3" t="s">
        <v>13</v>
      </c>
      <c r="C3">
        <v>65</v>
      </c>
      <c r="D3" s="2">
        <v>43918</v>
      </c>
      <c r="E3" t="s">
        <v>102</v>
      </c>
      <c r="F3">
        <v>20</v>
      </c>
      <c r="G3" s="2">
        <v>43285</v>
      </c>
      <c r="H3">
        <v>22.932709090535742</v>
      </c>
      <c r="I3">
        <v>0</v>
      </c>
      <c r="J3" t="s">
        <v>103</v>
      </c>
      <c r="K3">
        <v>70488.44</v>
      </c>
      <c r="L3" t="s">
        <v>103</v>
      </c>
      <c r="M3" t="s">
        <v>106</v>
      </c>
    </row>
    <row r="4" spans="1:13" x14ac:dyDescent="0.25">
      <c r="A4" s="1">
        <v>2</v>
      </c>
      <c r="B4" t="s">
        <v>14</v>
      </c>
      <c r="C4">
        <v>266</v>
      </c>
      <c r="D4" s="2">
        <v>43717</v>
      </c>
      <c r="E4" t="s">
        <v>103</v>
      </c>
      <c r="F4">
        <v>26</v>
      </c>
      <c r="G4" s="2">
        <v>43694</v>
      </c>
      <c r="H4">
        <v>9.4950615002361438</v>
      </c>
      <c r="I4">
        <v>2</v>
      </c>
      <c r="J4" t="s">
        <v>102</v>
      </c>
      <c r="K4">
        <v>94117.26</v>
      </c>
      <c r="L4" t="s">
        <v>101</v>
      </c>
      <c r="M4" t="s">
        <v>107</v>
      </c>
    </row>
    <row r="5" spans="1:13" x14ac:dyDescent="0.25">
      <c r="A5" s="1">
        <v>3</v>
      </c>
      <c r="B5" t="s">
        <v>15</v>
      </c>
      <c r="C5">
        <v>84</v>
      </c>
      <c r="D5" s="2">
        <v>43899</v>
      </c>
      <c r="E5" t="s">
        <v>102</v>
      </c>
      <c r="F5">
        <v>46</v>
      </c>
      <c r="G5" s="2">
        <v>43354</v>
      </c>
      <c r="H5">
        <v>20.665722088749259</v>
      </c>
      <c r="I5">
        <v>2</v>
      </c>
      <c r="J5" t="s">
        <v>102</v>
      </c>
      <c r="K5">
        <v>153996.13</v>
      </c>
      <c r="L5" t="s">
        <v>102</v>
      </c>
      <c r="M5" t="s">
        <v>108</v>
      </c>
    </row>
    <row r="6" spans="1:13" x14ac:dyDescent="0.25">
      <c r="A6" s="1">
        <v>4</v>
      </c>
      <c r="B6" t="s">
        <v>16</v>
      </c>
      <c r="C6">
        <v>189</v>
      </c>
      <c r="D6" s="2">
        <v>43794</v>
      </c>
      <c r="E6" t="s">
        <v>101</v>
      </c>
      <c r="F6">
        <v>7</v>
      </c>
      <c r="G6" s="2">
        <v>43240</v>
      </c>
      <c r="H6">
        <v>24.411178874309531</v>
      </c>
      <c r="I6">
        <v>0</v>
      </c>
      <c r="J6" t="s">
        <v>103</v>
      </c>
      <c r="K6">
        <v>24179.96</v>
      </c>
      <c r="L6" t="s">
        <v>103</v>
      </c>
      <c r="M6" t="s">
        <v>109</v>
      </c>
    </row>
    <row r="7" spans="1:13" x14ac:dyDescent="0.25">
      <c r="A7" s="1">
        <v>5</v>
      </c>
      <c r="B7" t="s">
        <v>17</v>
      </c>
      <c r="C7">
        <v>23</v>
      </c>
      <c r="D7" s="2">
        <v>43960</v>
      </c>
      <c r="E7" t="s">
        <v>102</v>
      </c>
      <c r="F7">
        <v>23</v>
      </c>
      <c r="G7" s="2">
        <v>43425</v>
      </c>
      <c r="H7">
        <v>18.333025318795048</v>
      </c>
      <c r="I7">
        <v>1</v>
      </c>
      <c r="J7" t="s">
        <v>101</v>
      </c>
      <c r="K7">
        <v>64591.46</v>
      </c>
      <c r="L7" t="s">
        <v>103</v>
      </c>
      <c r="M7" t="s">
        <v>110</v>
      </c>
    </row>
    <row r="8" spans="1:13" x14ac:dyDescent="0.25">
      <c r="A8" s="1">
        <v>6</v>
      </c>
      <c r="B8" t="s">
        <v>18</v>
      </c>
      <c r="C8">
        <v>185</v>
      </c>
      <c r="D8" s="2">
        <v>43798</v>
      </c>
      <c r="E8" t="s">
        <v>101</v>
      </c>
      <c r="F8">
        <v>55</v>
      </c>
      <c r="G8" s="2">
        <v>43219</v>
      </c>
      <c r="H8">
        <v>25.101131440070638</v>
      </c>
      <c r="I8">
        <v>2</v>
      </c>
      <c r="J8" t="s">
        <v>102</v>
      </c>
      <c r="K8">
        <v>200995.41</v>
      </c>
      <c r="L8" t="s">
        <v>102</v>
      </c>
      <c r="M8" t="s">
        <v>111</v>
      </c>
    </row>
    <row r="9" spans="1:13" x14ac:dyDescent="0.25">
      <c r="A9" s="1">
        <v>7</v>
      </c>
      <c r="B9" t="s">
        <v>19</v>
      </c>
      <c r="C9">
        <v>120</v>
      </c>
      <c r="D9" s="2">
        <v>43863</v>
      </c>
      <c r="E9" t="s">
        <v>101</v>
      </c>
      <c r="F9">
        <v>15</v>
      </c>
      <c r="G9" s="2">
        <v>43368</v>
      </c>
      <c r="H9">
        <v>20.205753711575191</v>
      </c>
      <c r="I9">
        <v>0</v>
      </c>
      <c r="J9" t="s">
        <v>103</v>
      </c>
      <c r="K9">
        <v>59469.120000000003</v>
      </c>
      <c r="L9" t="s">
        <v>103</v>
      </c>
      <c r="M9" t="s">
        <v>109</v>
      </c>
    </row>
    <row r="10" spans="1:13" x14ac:dyDescent="0.25">
      <c r="A10" s="1">
        <v>8</v>
      </c>
      <c r="B10" t="s">
        <v>20</v>
      </c>
      <c r="C10">
        <v>234</v>
      </c>
      <c r="D10" s="2">
        <v>43749</v>
      </c>
      <c r="E10" t="s">
        <v>103</v>
      </c>
      <c r="F10">
        <v>18</v>
      </c>
      <c r="G10" s="2">
        <v>43498</v>
      </c>
      <c r="H10">
        <v>15.934618780673111</v>
      </c>
      <c r="I10">
        <v>1</v>
      </c>
      <c r="J10" t="s">
        <v>101</v>
      </c>
      <c r="K10">
        <v>64834.32</v>
      </c>
      <c r="L10" t="s">
        <v>103</v>
      </c>
      <c r="M10" t="s">
        <v>112</v>
      </c>
    </row>
    <row r="11" spans="1:13" x14ac:dyDescent="0.25">
      <c r="A11" s="1">
        <v>9</v>
      </c>
      <c r="B11" t="s">
        <v>21</v>
      </c>
      <c r="C11">
        <v>55</v>
      </c>
      <c r="D11" s="2">
        <v>43928</v>
      </c>
      <c r="E11" t="s">
        <v>102</v>
      </c>
      <c r="F11">
        <v>27</v>
      </c>
      <c r="G11" s="2">
        <v>43480</v>
      </c>
      <c r="H11">
        <v>16.52600669418263</v>
      </c>
      <c r="I11">
        <v>1</v>
      </c>
      <c r="J11" t="s">
        <v>101</v>
      </c>
      <c r="K11">
        <v>93170.66</v>
      </c>
      <c r="L11" t="s">
        <v>101</v>
      </c>
      <c r="M11" t="s">
        <v>113</v>
      </c>
    </row>
    <row r="12" spans="1:13" x14ac:dyDescent="0.25">
      <c r="A12" s="1">
        <v>10</v>
      </c>
      <c r="B12" t="s">
        <v>22</v>
      </c>
      <c r="C12">
        <v>181</v>
      </c>
      <c r="D12" s="2">
        <v>43802</v>
      </c>
      <c r="E12" t="s">
        <v>101</v>
      </c>
      <c r="F12">
        <v>8</v>
      </c>
      <c r="G12" s="2">
        <v>43267</v>
      </c>
      <c r="H12">
        <v>23.524097004045259</v>
      </c>
      <c r="I12">
        <v>0</v>
      </c>
      <c r="J12" t="s">
        <v>103</v>
      </c>
      <c r="K12">
        <v>26479.26</v>
      </c>
      <c r="L12" t="s">
        <v>103</v>
      </c>
      <c r="M12" t="s">
        <v>109</v>
      </c>
    </row>
    <row r="13" spans="1:13" x14ac:dyDescent="0.25">
      <c r="A13" s="1">
        <v>11</v>
      </c>
      <c r="B13" t="s">
        <v>23</v>
      </c>
      <c r="C13">
        <v>209</v>
      </c>
      <c r="D13" s="2">
        <v>43774</v>
      </c>
      <c r="E13" t="s">
        <v>101</v>
      </c>
      <c r="F13">
        <v>32</v>
      </c>
      <c r="G13" s="2">
        <v>43129</v>
      </c>
      <c r="H13">
        <v>28.058071007618231</v>
      </c>
      <c r="I13">
        <v>1</v>
      </c>
      <c r="J13" t="s">
        <v>101</v>
      </c>
      <c r="K13">
        <v>116599.19</v>
      </c>
      <c r="L13" t="s">
        <v>102</v>
      </c>
      <c r="M13" t="s">
        <v>105</v>
      </c>
    </row>
    <row r="14" spans="1:13" x14ac:dyDescent="0.25">
      <c r="A14" s="1">
        <v>12</v>
      </c>
      <c r="B14" t="s">
        <v>24</v>
      </c>
      <c r="C14">
        <v>260</v>
      </c>
      <c r="D14" s="2">
        <v>43723</v>
      </c>
      <c r="E14" t="s">
        <v>103</v>
      </c>
      <c r="F14">
        <v>14</v>
      </c>
      <c r="G14" s="2">
        <v>43723</v>
      </c>
      <c r="H14">
        <v>8.5422698618041437</v>
      </c>
      <c r="I14">
        <v>1</v>
      </c>
      <c r="J14" t="s">
        <v>101</v>
      </c>
      <c r="K14">
        <v>34993.919999999998</v>
      </c>
      <c r="L14" t="s">
        <v>103</v>
      </c>
      <c r="M14" t="s">
        <v>112</v>
      </c>
    </row>
    <row r="15" spans="1:13" x14ac:dyDescent="0.25">
      <c r="A15" s="1">
        <v>13</v>
      </c>
      <c r="B15" t="s">
        <v>25</v>
      </c>
      <c r="C15">
        <v>209</v>
      </c>
      <c r="D15" s="2">
        <v>43774</v>
      </c>
      <c r="E15" t="s">
        <v>101</v>
      </c>
      <c r="F15">
        <v>22</v>
      </c>
      <c r="G15" s="2">
        <v>43109</v>
      </c>
      <c r="H15">
        <v>28.715168689295471</v>
      </c>
      <c r="I15">
        <v>0</v>
      </c>
      <c r="J15" t="s">
        <v>103</v>
      </c>
      <c r="K15">
        <v>85171.59</v>
      </c>
      <c r="L15" t="s">
        <v>101</v>
      </c>
      <c r="M15" t="s">
        <v>114</v>
      </c>
    </row>
    <row r="16" spans="1:13" x14ac:dyDescent="0.25">
      <c r="A16" s="1">
        <v>14</v>
      </c>
      <c r="B16" t="s">
        <v>26</v>
      </c>
      <c r="C16">
        <v>114</v>
      </c>
      <c r="D16" s="2">
        <v>43869</v>
      </c>
      <c r="E16" t="s">
        <v>102</v>
      </c>
      <c r="F16">
        <v>3</v>
      </c>
      <c r="G16" s="2">
        <v>43375</v>
      </c>
      <c r="H16">
        <v>19.975769522988148</v>
      </c>
      <c r="I16">
        <v>0</v>
      </c>
      <c r="J16" t="s">
        <v>103</v>
      </c>
      <c r="K16">
        <v>9129.35</v>
      </c>
      <c r="L16" t="s">
        <v>103</v>
      </c>
      <c r="M16" t="s">
        <v>106</v>
      </c>
    </row>
    <row r="17" spans="1:13" x14ac:dyDescent="0.25">
      <c r="A17" s="1">
        <v>15</v>
      </c>
      <c r="B17" t="s">
        <v>27</v>
      </c>
      <c r="C17">
        <v>440</v>
      </c>
      <c r="D17" s="2">
        <v>43543</v>
      </c>
      <c r="E17" t="s">
        <v>103</v>
      </c>
      <c r="F17">
        <v>13</v>
      </c>
      <c r="G17" s="2">
        <v>43411</v>
      </c>
      <c r="H17">
        <v>18.79299369596912</v>
      </c>
      <c r="I17">
        <v>0</v>
      </c>
      <c r="J17" t="s">
        <v>103</v>
      </c>
      <c r="K17">
        <v>49642.05</v>
      </c>
      <c r="L17" t="s">
        <v>103</v>
      </c>
      <c r="M17" t="s">
        <v>115</v>
      </c>
    </row>
    <row r="18" spans="1:13" x14ac:dyDescent="0.25">
      <c r="A18" s="1">
        <v>16</v>
      </c>
      <c r="B18" t="s">
        <v>28</v>
      </c>
      <c r="C18">
        <v>390</v>
      </c>
      <c r="D18" s="2">
        <v>43593</v>
      </c>
      <c r="E18" t="s">
        <v>103</v>
      </c>
      <c r="F18">
        <v>11</v>
      </c>
      <c r="G18" s="2">
        <v>43534</v>
      </c>
      <c r="H18">
        <v>14.75184295365408</v>
      </c>
      <c r="I18">
        <v>0</v>
      </c>
      <c r="J18" t="s">
        <v>103</v>
      </c>
      <c r="K18">
        <v>36163.620000000003</v>
      </c>
      <c r="L18" t="s">
        <v>103</v>
      </c>
      <c r="M18" t="s">
        <v>115</v>
      </c>
    </row>
    <row r="19" spans="1:13" x14ac:dyDescent="0.25">
      <c r="A19" s="1">
        <v>17</v>
      </c>
      <c r="B19" t="s">
        <v>29</v>
      </c>
      <c r="C19">
        <v>223</v>
      </c>
      <c r="D19" s="2">
        <v>43760</v>
      </c>
      <c r="E19" t="s">
        <v>103</v>
      </c>
      <c r="F19">
        <v>22</v>
      </c>
      <c r="G19" s="2">
        <v>43439</v>
      </c>
      <c r="H19">
        <v>17.87305694162098</v>
      </c>
      <c r="I19">
        <v>1</v>
      </c>
      <c r="J19" t="s">
        <v>101</v>
      </c>
      <c r="K19">
        <v>75238.92</v>
      </c>
      <c r="L19" t="s">
        <v>103</v>
      </c>
      <c r="M19" t="s">
        <v>112</v>
      </c>
    </row>
    <row r="20" spans="1:13" x14ac:dyDescent="0.25">
      <c r="A20" s="1">
        <v>18</v>
      </c>
      <c r="B20" t="s">
        <v>30</v>
      </c>
      <c r="C20">
        <v>231</v>
      </c>
      <c r="D20" s="2">
        <v>43752</v>
      </c>
      <c r="E20" t="s">
        <v>103</v>
      </c>
      <c r="F20">
        <v>21</v>
      </c>
      <c r="G20" s="2">
        <v>43417</v>
      </c>
      <c r="H20">
        <v>18.595864391465941</v>
      </c>
      <c r="I20">
        <v>1</v>
      </c>
      <c r="J20" t="s">
        <v>101</v>
      </c>
      <c r="K20">
        <v>67506.97</v>
      </c>
      <c r="L20" t="s">
        <v>103</v>
      </c>
      <c r="M20" t="s">
        <v>112</v>
      </c>
    </row>
    <row r="21" spans="1:13" x14ac:dyDescent="0.25">
      <c r="A21" s="1">
        <v>19</v>
      </c>
      <c r="B21" t="s">
        <v>31</v>
      </c>
      <c r="C21">
        <v>193</v>
      </c>
      <c r="D21" s="2">
        <v>43790</v>
      </c>
      <c r="E21" t="s">
        <v>101</v>
      </c>
      <c r="F21">
        <v>20</v>
      </c>
      <c r="G21" s="2">
        <v>43194</v>
      </c>
      <c r="H21">
        <v>25.922503542167188</v>
      </c>
      <c r="I21">
        <v>0</v>
      </c>
      <c r="J21" t="s">
        <v>103</v>
      </c>
      <c r="K21">
        <v>77795.199999999997</v>
      </c>
      <c r="L21" t="s">
        <v>101</v>
      </c>
      <c r="M21" t="s">
        <v>114</v>
      </c>
    </row>
    <row r="22" spans="1:13" x14ac:dyDescent="0.25">
      <c r="A22" s="1">
        <v>20</v>
      </c>
      <c r="B22" t="s">
        <v>32</v>
      </c>
      <c r="C22">
        <v>259</v>
      </c>
      <c r="D22" s="2">
        <v>43724</v>
      </c>
      <c r="E22" t="s">
        <v>103</v>
      </c>
      <c r="F22">
        <v>16</v>
      </c>
      <c r="G22" s="2">
        <v>43508</v>
      </c>
      <c r="H22">
        <v>15.606069939834491</v>
      </c>
      <c r="I22">
        <v>1</v>
      </c>
      <c r="J22" t="s">
        <v>101</v>
      </c>
      <c r="K22">
        <v>57756.43</v>
      </c>
      <c r="L22" t="s">
        <v>103</v>
      </c>
      <c r="M22" t="s">
        <v>112</v>
      </c>
    </row>
    <row r="23" spans="1:13" x14ac:dyDescent="0.25">
      <c r="A23" s="1">
        <v>21</v>
      </c>
      <c r="B23" t="s">
        <v>33</v>
      </c>
      <c r="C23">
        <v>461</v>
      </c>
      <c r="D23" s="2">
        <v>43522</v>
      </c>
      <c r="E23" t="s">
        <v>103</v>
      </c>
      <c r="F23">
        <v>25</v>
      </c>
      <c r="G23" s="2">
        <v>43515</v>
      </c>
      <c r="H23">
        <v>15.37608575124746</v>
      </c>
      <c r="I23">
        <v>1</v>
      </c>
      <c r="J23" t="s">
        <v>101</v>
      </c>
      <c r="K23">
        <v>87489.23</v>
      </c>
      <c r="L23" t="s">
        <v>101</v>
      </c>
      <c r="M23" t="s">
        <v>116</v>
      </c>
    </row>
    <row r="24" spans="1:13" x14ac:dyDescent="0.25">
      <c r="A24" s="1">
        <v>22</v>
      </c>
      <c r="B24" t="s">
        <v>34</v>
      </c>
      <c r="C24">
        <v>133</v>
      </c>
      <c r="D24" s="2">
        <v>43850</v>
      </c>
      <c r="E24" t="s">
        <v>101</v>
      </c>
      <c r="F24">
        <v>24</v>
      </c>
      <c r="G24" s="2">
        <v>43348</v>
      </c>
      <c r="H24">
        <v>20.862851393252431</v>
      </c>
      <c r="I24">
        <v>1</v>
      </c>
      <c r="J24" t="s">
        <v>101</v>
      </c>
      <c r="K24">
        <v>81577.98</v>
      </c>
      <c r="L24" t="s">
        <v>101</v>
      </c>
      <c r="M24" t="s">
        <v>117</v>
      </c>
    </row>
    <row r="25" spans="1:13" x14ac:dyDescent="0.25">
      <c r="A25" s="1">
        <v>23</v>
      </c>
      <c r="B25" t="s">
        <v>35</v>
      </c>
      <c r="C25">
        <v>213</v>
      </c>
      <c r="D25" s="2">
        <v>43770</v>
      </c>
      <c r="E25" t="s">
        <v>103</v>
      </c>
      <c r="F25">
        <v>32</v>
      </c>
      <c r="G25" s="2">
        <v>43248</v>
      </c>
      <c r="H25">
        <v>24.148339801638642</v>
      </c>
      <c r="I25">
        <v>1</v>
      </c>
      <c r="J25" t="s">
        <v>101</v>
      </c>
      <c r="K25">
        <v>120615.28</v>
      </c>
      <c r="L25" t="s">
        <v>102</v>
      </c>
      <c r="M25" t="s">
        <v>118</v>
      </c>
    </row>
    <row r="26" spans="1:13" x14ac:dyDescent="0.25">
      <c r="A26" s="1">
        <v>24</v>
      </c>
      <c r="B26" t="s">
        <v>36</v>
      </c>
      <c r="C26">
        <v>198</v>
      </c>
      <c r="D26" s="2">
        <v>43785</v>
      </c>
      <c r="E26" t="s">
        <v>101</v>
      </c>
      <c r="F26">
        <v>26</v>
      </c>
      <c r="G26" s="2">
        <v>43162</v>
      </c>
      <c r="H26">
        <v>26.973859832850781</v>
      </c>
      <c r="I26">
        <v>0</v>
      </c>
      <c r="J26" t="s">
        <v>103</v>
      </c>
      <c r="K26">
        <v>94015.73</v>
      </c>
      <c r="L26" t="s">
        <v>101</v>
      </c>
      <c r="M26" t="s">
        <v>114</v>
      </c>
    </row>
    <row r="27" spans="1:13" x14ac:dyDescent="0.25">
      <c r="A27" s="1">
        <v>25</v>
      </c>
      <c r="B27" t="s">
        <v>37</v>
      </c>
      <c r="C27">
        <v>466</v>
      </c>
      <c r="D27" s="2">
        <v>43517</v>
      </c>
      <c r="E27" t="s">
        <v>103</v>
      </c>
      <c r="F27">
        <v>20</v>
      </c>
      <c r="G27" s="2">
        <v>43415</v>
      </c>
      <c r="H27">
        <v>18.66157415963367</v>
      </c>
      <c r="I27">
        <v>1</v>
      </c>
      <c r="J27" t="s">
        <v>101</v>
      </c>
      <c r="K27">
        <v>69052.41</v>
      </c>
      <c r="L27" t="s">
        <v>103</v>
      </c>
      <c r="M27" t="s">
        <v>112</v>
      </c>
    </row>
    <row r="28" spans="1:13" x14ac:dyDescent="0.25">
      <c r="A28" s="1">
        <v>26</v>
      </c>
      <c r="B28" t="s">
        <v>38</v>
      </c>
      <c r="C28">
        <v>47</v>
      </c>
      <c r="D28" s="2">
        <v>43936</v>
      </c>
      <c r="E28" t="s">
        <v>102</v>
      </c>
      <c r="F28">
        <v>36</v>
      </c>
      <c r="G28" s="2">
        <v>43142</v>
      </c>
      <c r="H28">
        <v>27.630957514528021</v>
      </c>
      <c r="I28">
        <v>1</v>
      </c>
      <c r="J28" t="s">
        <v>101</v>
      </c>
      <c r="K28">
        <v>145041.60000000001</v>
      </c>
      <c r="L28" t="s">
        <v>102</v>
      </c>
      <c r="M28" t="s">
        <v>119</v>
      </c>
    </row>
    <row r="29" spans="1:13" x14ac:dyDescent="0.25">
      <c r="A29" s="1">
        <v>27</v>
      </c>
      <c r="B29" t="s">
        <v>39</v>
      </c>
      <c r="C29">
        <v>2</v>
      </c>
      <c r="D29" s="2">
        <v>43981</v>
      </c>
      <c r="E29" t="s">
        <v>102</v>
      </c>
      <c r="F29">
        <v>31</v>
      </c>
      <c r="G29" s="2">
        <v>43666</v>
      </c>
      <c r="H29">
        <v>10.41499825458428</v>
      </c>
      <c r="I29">
        <v>2</v>
      </c>
      <c r="J29" t="s">
        <v>102</v>
      </c>
      <c r="K29">
        <v>122138.14</v>
      </c>
      <c r="L29" t="s">
        <v>102</v>
      </c>
      <c r="M29" t="s">
        <v>108</v>
      </c>
    </row>
    <row r="30" spans="1:13" x14ac:dyDescent="0.25">
      <c r="A30" s="1">
        <v>28</v>
      </c>
      <c r="B30" t="s">
        <v>40</v>
      </c>
      <c r="C30">
        <v>402</v>
      </c>
      <c r="D30" s="2">
        <v>43581</v>
      </c>
      <c r="E30" t="s">
        <v>103</v>
      </c>
      <c r="F30">
        <v>18</v>
      </c>
      <c r="G30" s="2">
        <v>43443</v>
      </c>
      <c r="H30">
        <v>17.74163740528553</v>
      </c>
      <c r="I30">
        <v>1</v>
      </c>
      <c r="J30" t="s">
        <v>101</v>
      </c>
      <c r="K30">
        <v>70859.78</v>
      </c>
      <c r="L30" t="s">
        <v>103</v>
      </c>
      <c r="M30" t="s">
        <v>112</v>
      </c>
    </row>
    <row r="31" spans="1:13" x14ac:dyDescent="0.25">
      <c r="A31" s="1">
        <v>29</v>
      </c>
      <c r="B31" t="s">
        <v>41</v>
      </c>
      <c r="C31">
        <v>496</v>
      </c>
      <c r="D31" s="2">
        <v>43487</v>
      </c>
      <c r="E31" t="s">
        <v>103</v>
      </c>
      <c r="F31">
        <v>12</v>
      </c>
      <c r="G31" s="2">
        <v>43418</v>
      </c>
      <c r="H31">
        <v>18.56300950738208</v>
      </c>
      <c r="I31">
        <v>0</v>
      </c>
      <c r="J31" t="s">
        <v>103</v>
      </c>
      <c r="K31">
        <v>36019.040000000001</v>
      </c>
      <c r="L31" t="s">
        <v>103</v>
      </c>
      <c r="M31" t="s">
        <v>115</v>
      </c>
    </row>
    <row r="32" spans="1:13" x14ac:dyDescent="0.25">
      <c r="A32" s="1">
        <v>30</v>
      </c>
      <c r="B32" t="s">
        <v>42</v>
      </c>
      <c r="C32">
        <v>91</v>
      </c>
      <c r="D32" s="2">
        <v>43892</v>
      </c>
      <c r="E32" t="s">
        <v>102</v>
      </c>
      <c r="F32">
        <v>43</v>
      </c>
      <c r="G32" s="2">
        <v>43206</v>
      </c>
      <c r="H32">
        <v>25.528244933160849</v>
      </c>
      <c r="I32">
        <v>1</v>
      </c>
      <c r="J32" t="s">
        <v>101</v>
      </c>
      <c r="K32">
        <v>172989.68</v>
      </c>
      <c r="L32" t="s">
        <v>102</v>
      </c>
      <c r="M32" t="s">
        <v>119</v>
      </c>
    </row>
    <row r="33" spans="1:13" x14ac:dyDescent="0.25">
      <c r="A33" s="1">
        <v>31</v>
      </c>
      <c r="B33" t="s">
        <v>43</v>
      </c>
      <c r="C33">
        <v>190</v>
      </c>
      <c r="D33" s="2">
        <v>43793</v>
      </c>
      <c r="E33" t="s">
        <v>101</v>
      </c>
      <c r="F33">
        <v>23</v>
      </c>
      <c r="G33" s="2">
        <v>43211</v>
      </c>
      <c r="H33">
        <v>25.363970512741531</v>
      </c>
      <c r="I33">
        <v>0</v>
      </c>
      <c r="J33" t="s">
        <v>103</v>
      </c>
      <c r="K33">
        <v>78411.86</v>
      </c>
      <c r="L33" t="s">
        <v>101</v>
      </c>
      <c r="M33" t="s">
        <v>114</v>
      </c>
    </row>
    <row r="34" spans="1:13" x14ac:dyDescent="0.25">
      <c r="A34" s="1">
        <v>32</v>
      </c>
      <c r="B34" t="s">
        <v>44</v>
      </c>
      <c r="C34">
        <v>1</v>
      </c>
      <c r="D34" s="2">
        <v>43982</v>
      </c>
      <c r="E34" t="s">
        <v>102</v>
      </c>
      <c r="F34">
        <v>259</v>
      </c>
      <c r="G34" s="2">
        <v>43131</v>
      </c>
      <c r="H34">
        <v>27.992361239450499</v>
      </c>
      <c r="I34">
        <v>9</v>
      </c>
      <c r="J34" t="s">
        <v>104</v>
      </c>
      <c r="K34">
        <v>912294.11</v>
      </c>
      <c r="L34" t="s">
        <v>102</v>
      </c>
      <c r="M34" t="s">
        <v>120</v>
      </c>
    </row>
    <row r="35" spans="1:13" x14ac:dyDescent="0.25">
      <c r="A35" s="1">
        <v>33</v>
      </c>
      <c r="B35" t="s">
        <v>45</v>
      </c>
      <c r="C35">
        <v>90</v>
      </c>
      <c r="D35" s="2">
        <v>43893</v>
      </c>
      <c r="E35" t="s">
        <v>102</v>
      </c>
      <c r="F35">
        <v>26</v>
      </c>
      <c r="G35" s="2">
        <v>43394</v>
      </c>
      <c r="H35">
        <v>19.35152672539477</v>
      </c>
      <c r="I35">
        <v>1</v>
      </c>
      <c r="J35" t="s">
        <v>101</v>
      </c>
      <c r="K35">
        <v>98923.73</v>
      </c>
      <c r="L35" t="s">
        <v>101</v>
      </c>
      <c r="M35" t="s">
        <v>113</v>
      </c>
    </row>
    <row r="36" spans="1:13" x14ac:dyDescent="0.25">
      <c r="A36" s="1">
        <v>34</v>
      </c>
      <c r="B36" t="s">
        <v>46</v>
      </c>
      <c r="C36">
        <v>27</v>
      </c>
      <c r="D36" s="2">
        <v>43956</v>
      </c>
      <c r="E36" t="s">
        <v>102</v>
      </c>
      <c r="F36">
        <v>25</v>
      </c>
      <c r="G36" s="2">
        <v>43409</v>
      </c>
      <c r="H36">
        <v>18.858703464136841</v>
      </c>
      <c r="I36">
        <v>1</v>
      </c>
      <c r="J36" t="s">
        <v>101</v>
      </c>
      <c r="K36">
        <v>101894.79</v>
      </c>
      <c r="L36" t="s">
        <v>101</v>
      </c>
      <c r="M36" t="s">
        <v>113</v>
      </c>
    </row>
    <row r="37" spans="1:13" x14ac:dyDescent="0.25">
      <c r="A37" s="1">
        <v>35</v>
      </c>
      <c r="B37" t="s">
        <v>47</v>
      </c>
      <c r="C37">
        <v>180</v>
      </c>
      <c r="D37" s="2">
        <v>43803</v>
      </c>
      <c r="E37" t="s">
        <v>101</v>
      </c>
      <c r="F37">
        <v>19</v>
      </c>
      <c r="G37" s="2">
        <v>43267</v>
      </c>
      <c r="H37">
        <v>23.524097004045259</v>
      </c>
      <c r="I37">
        <v>0</v>
      </c>
      <c r="J37" t="s">
        <v>103</v>
      </c>
      <c r="K37">
        <v>57294.42</v>
      </c>
      <c r="L37" t="s">
        <v>103</v>
      </c>
      <c r="M37" t="s">
        <v>109</v>
      </c>
    </row>
    <row r="38" spans="1:13" x14ac:dyDescent="0.25">
      <c r="A38" s="1">
        <v>36</v>
      </c>
      <c r="B38" t="s">
        <v>48</v>
      </c>
      <c r="C38">
        <v>26</v>
      </c>
      <c r="D38" s="2">
        <v>43957</v>
      </c>
      <c r="E38" t="s">
        <v>102</v>
      </c>
      <c r="F38">
        <v>26</v>
      </c>
      <c r="G38" s="2">
        <v>43646</v>
      </c>
      <c r="H38">
        <v>11.072095936261521</v>
      </c>
      <c r="I38">
        <v>2</v>
      </c>
      <c r="J38" t="s">
        <v>102</v>
      </c>
      <c r="K38">
        <v>83209.88</v>
      </c>
      <c r="L38" t="s">
        <v>101</v>
      </c>
      <c r="M38" t="s">
        <v>121</v>
      </c>
    </row>
    <row r="39" spans="1:13" x14ac:dyDescent="0.25">
      <c r="A39" s="1">
        <v>37</v>
      </c>
      <c r="B39" t="s">
        <v>49</v>
      </c>
      <c r="C39">
        <v>39</v>
      </c>
      <c r="D39" s="2">
        <v>43944</v>
      </c>
      <c r="E39" t="s">
        <v>102</v>
      </c>
      <c r="F39">
        <v>36</v>
      </c>
      <c r="G39" s="2">
        <v>43500</v>
      </c>
      <c r="H39">
        <v>15.868909012505391</v>
      </c>
      <c r="I39">
        <v>2</v>
      </c>
      <c r="J39" t="s">
        <v>102</v>
      </c>
      <c r="K39">
        <v>115498.73</v>
      </c>
      <c r="L39" t="s">
        <v>102</v>
      </c>
      <c r="M39" t="s">
        <v>108</v>
      </c>
    </row>
    <row r="40" spans="1:13" x14ac:dyDescent="0.25">
      <c r="A40" s="1">
        <v>38</v>
      </c>
      <c r="B40" t="s">
        <v>50</v>
      </c>
      <c r="C40">
        <v>223</v>
      </c>
      <c r="D40" s="2">
        <v>43760</v>
      </c>
      <c r="E40" t="s">
        <v>103</v>
      </c>
      <c r="F40">
        <v>27</v>
      </c>
      <c r="G40" s="2">
        <v>43390</v>
      </c>
      <c r="H40">
        <v>19.48294626173022</v>
      </c>
      <c r="I40">
        <v>1</v>
      </c>
      <c r="J40" t="s">
        <v>101</v>
      </c>
      <c r="K40">
        <v>100595.55</v>
      </c>
      <c r="L40" t="s">
        <v>101</v>
      </c>
      <c r="M40" t="s">
        <v>116</v>
      </c>
    </row>
    <row r="41" spans="1:13" x14ac:dyDescent="0.25">
      <c r="A41" s="1">
        <v>39</v>
      </c>
      <c r="B41" t="s">
        <v>51</v>
      </c>
      <c r="C41">
        <v>272</v>
      </c>
      <c r="D41" s="2">
        <v>43711</v>
      </c>
      <c r="E41" t="s">
        <v>103</v>
      </c>
      <c r="F41">
        <v>29</v>
      </c>
      <c r="G41" s="2">
        <v>43416</v>
      </c>
      <c r="H41">
        <v>18.628719275549809</v>
      </c>
      <c r="I41">
        <v>1</v>
      </c>
      <c r="J41" t="s">
        <v>101</v>
      </c>
      <c r="K41">
        <v>111640.28</v>
      </c>
      <c r="L41" t="s">
        <v>102</v>
      </c>
      <c r="M41" t="s">
        <v>118</v>
      </c>
    </row>
    <row r="42" spans="1:13" x14ac:dyDescent="0.25">
      <c r="A42" s="1">
        <v>40</v>
      </c>
      <c r="B42" t="s">
        <v>52</v>
      </c>
      <c r="C42">
        <v>239</v>
      </c>
      <c r="D42" s="2">
        <v>43744</v>
      </c>
      <c r="E42" t="s">
        <v>103</v>
      </c>
      <c r="F42">
        <v>15</v>
      </c>
      <c r="G42" s="2">
        <v>43418</v>
      </c>
      <c r="H42">
        <v>18.56300950738208</v>
      </c>
      <c r="I42">
        <v>0</v>
      </c>
      <c r="J42" t="s">
        <v>103</v>
      </c>
      <c r="K42">
        <v>54723.62</v>
      </c>
      <c r="L42" t="s">
        <v>103</v>
      </c>
      <c r="M42" t="s">
        <v>115</v>
      </c>
    </row>
    <row r="43" spans="1:13" x14ac:dyDescent="0.25">
      <c r="A43" s="1">
        <v>41</v>
      </c>
      <c r="B43" t="s">
        <v>53</v>
      </c>
      <c r="C43">
        <v>22</v>
      </c>
      <c r="D43" s="2">
        <v>43961</v>
      </c>
      <c r="E43" t="s">
        <v>102</v>
      </c>
      <c r="F43">
        <v>39</v>
      </c>
      <c r="G43" s="2">
        <v>43410</v>
      </c>
      <c r="H43">
        <v>18.82584858005298</v>
      </c>
      <c r="I43">
        <v>2</v>
      </c>
      <c r="J43" t="s">
        <v>102</v>
      </c>
      <c r="K43">
        <v>142601.32999999999</v>
      </c>
      <c r="L43" t="s">
        <v>102</v>
      </c>
      <c r="M43" t="s">
        <v>108</v>
      </c>
    </row>
    <row r="44" spans="1:13" x14ac:dyDescent="0.25">
      <c r="A44" s="1">
        <v>42</v>
      </c>
      <c r="B44" t="s">
        <v>54</v>
      </c>
      <c r="C44">
        <v>194</v>
      </c>
      <c r="D44" s="2">
        <v>43789</v>
      </c>
      <c r="E44" t="s">
        <v>101</v>
      </c>
      <c r="F44">
        <v>23</v>
      </c>
      <c r="G44" s="2">
        <v>43191</v>
      </c>
      <c r="H44">
        <v>26.021068194418781</v>
      </c>
      <c r="I44">
        <v>0</v>
      </c>
      <c r="J44" t="s">
        <v>103</v>
      </c>
      <c r="K44">
        <v>97203.68</v>
      </c>
      <c r="L44" t="s">
        <v>101</v>
      </c>
      <c r="M44" t="s">
        <v>114</v>
      </c>
    </row>
    <row r="45" spans="1:13" x14ac:dyDescent="0.25">
      <c r="A45" s="1">
        <v>43</v>
      </c>
      <c r="B45" t="s">
        <v>55</v>
      </c>
      <c r="C45">
        <v>1</v>
      </c>
      <c r="D45" s="2">
        <v>43982</v>
      </c>
      <c r="E45" t="s">
        <v>102</v>
      </c>
      <c r="F45">
        <v>53</v>
      </c>
      <c r="G45" s="2">
        <v>43669</v>
      </c>
      <c r="H45">
        <v>10.316433602332699</v>
      </c>
      <c r="I45">
        <v>5</v>
      </c>
      <c r="J45" t="s">
        <v>102</v>
      </c>
      <c r="K45">
        <v>180124.9</v>
      </c>
      <c r="L45" t="s">
        <v>102</v>
      </c>
      <c r="M45" t="s">
        <v>108</v>
      </c>
    </row>
    <row r="46" spans="1:13" x14ac:dyDescent="0.25">
      <c r="A46" s="1">
        <v>44</v>
      </c>
      <c r="B46" t="s">
        <v>56</v>
      </c>
      <c r="C46">
        <v>199</v>
      </c>
      <c r="D46" s="2">
        <v>43784</v>
      </c>
      <c r="E46" t="s">
        <v>101</v>
      </c>
      <c r="F46">
        <v>49</v>
      </c>
      <c r="G46" s="2">
        <v>43155</v>
      </c>
      <c r="H46">
        <v>27.20384402143781</v>
      </c>
      <c r="I46">
        <v>1</v>
      </c>
      <c r="J46" t="s">
        <v>101</v>
      </c>
      <c r="K46">
        <v>164069.44</v>
      </c>
      <c r="L46" t="s">
        <v>102</v>
      </c>
      <c r="M46" t="s">
        <v>105</v>
      </c>
    </row>
    <row r="47" spans="1:13" x14ac:dyDescent="0.25">
      <c r="A47" s="1">
        <v>45</v>
      </c>
      <c r="B47" t="s">
        <v>57</v>
      </c>
      <c r="C47">
        <v>76</v>
      </c>
      <c r="D47" s="2">
        <v>43907</v>
      </c>
      <c r="E47" t="s">
        <v>102</v>
      </c>
      <c r="F47">
        <v>20</v>
      </c>
      <c r="G47" s="2">
        <v>43282</v>
      </c>
      <c r="H47">
        <v>23.031273742787331</v>
      </c>
      <c r="I47">
        <v>0</v>
      </c>
      <c r="J47" t="s">
        <v>103</v>
      </c>
      <c r="K47">
        <v>78570.34</v>
      </c>
      <c r="L47" t="s">
        <v>101</v>
      </c>
      <c r="M47" t="s">
        <v>122</v>
      </c>
    </row>
    <row r="48" spans="1:13" x14ac:dyDescent="0.25">
      <c r="A48" s="1">
        <v>46</v>
      </c>
      <c r="B48" t="s">
        <v>58</v>
      </c>
      <c r="C48">
        <v>147</v>
      </c>
      <c r="D48" s="2">
        <v>43836</v>
      </c>
      <c r="E48" t="s">
        <v>101</v>
      </c>
      <c r="F48">
        <v>25</v>
      </c>
      <c r="G48" s="2">
        <v>43228</v>
      </c>
      <c r="H48">
        <v>24.805437483315881</v>
      </c>
      <c r="I48">
        <v>1</v>
      </c>
      <c r="J48" t="s">
        <v>101</v>
      </c>
      <c r="K48">
        <v>74936.14</v>
      </c>
      <c r="L48" t="s">
        <v>103</v>
      </c>
      <c r="M48" t="s">
        <v>123</v>
      </c>
    </row>
    <row r="49" spans="1:13" x14ac:dyDescent="0.25">
      <c r="A49" s="1">
        <v>47</v>
      </c>
      <c r="B49" t="s">
        <v>59</v>
      </c>
      <c r="C49">
        <v>232</v>
      </c>
      <c r="D49" s="2">
        <v>43751</v>
      </c>
      <c r="E49" t="s">
        <v>103</v>
      </c>
      <c r="F49">
        <v>27</v>
      </c>
      <c r="G49" s="2">
        <v>43704</v>
      </c>
      <c r="H49">
        <v>9.1665126593975241</v>
      </c>
      <c r="I49">
        <v>2</v>
      </c>
      <c r="J49" t="s">
        <v>102</v>
      </c>
      <c r="K49">
        <v>103080.38</v>
      </c>
      <c r="L49" t="s">
        <v>101</v>
      </c>
      <c r="M49" t="s">
        <v>107</v>
      </c>
    </row>
    <row r="50" spans="1:13" x14ac:dyDescent="0.25">
      <c r="A50" s="1">
        <v>48</v>
      </c>
      <c r="B50" t="s">
        <v>60</v>
      </c>
      <c r="C50">
        <v>211</v>
      </c>
      <c r="D50" s="2">
        <v>43772</v>
      </c>
      <c r="E50" t="s">
        <v>103</v>
      </c>
      <c r="F50">
        <v>10</v>
      </c>
      <c r="G50" s="2">
        <v>43575</v>
      </c>
      <c r="H50">
        <v>13.40479270621573</v>
      </c>
      <c r="I50">
        <v>0</v>
      </c>
      <c r="J50" t="s">
        <v>103</v>
      </c>
      <c r="K50">
        <v>33144.93</v>
      </c>
      <c r="L50" t="s">
        <v>103</v>
      </c>
      <c r="M50" t="s">
        <v>115</v>
      </c>
    </row>
    <row r="51" spans="1:13" x14ac:dyDescent="0.25">
      <c r="A51" s="1">
        <v>49</v>
      </c>
      <c r="B51" t="s">
        <v>61</v>
      </c>
      <c r="C51">
        <v>83</v>
      </c>
      <c r="D51" s="2">
        <v>43900</v>
      </c>
      <c r="E51" t="s">
        <v>102</v>
      </c>
      <c r="F51">
        <v>15</v>
      </c>
      <c r="G51" s="2">
        <v>43394</v>
      </c>
      <c r="H51">
        <v>19.35152672539477</v>
      </c>
      <c r="I51">
        <v>0</v>
      </c>
      <c r="J51" t="s">
        <v>103</v>
      </c>
      <c r="K51">
        <v>52263.9</v>
      </c>
      <c r="L51" t="s">
        <v>103</v>
      </c>
      <c r="M51" t="s">
        <v>106</v>
      </c>
    </row>
    <row r="52" spans="1:13" x14ac:dyDescent="0.25">
      <c r="A52" s="1">
        <v>50</v>
      </c>
      <c r="B52" t="s">
        <v>62</v>
      </c>
      <c r="C52">
        <v>48</v>
      </c>
      <c r="D52" s="2">
        <v>43935</v>
      </c>
      <c r="E52" t="s">
        <v>102</v>
      </c>
      <c r="F52">
        <v>19</v>
      </c>
      <c r="G52" s="2">
        <v>43568</v>
      </c>
      <c r="H52">
        <v>13.634776894802769</v>
      </c>
      <c r="I52">
        <v>1</v>
      </c>
      <c r="J52" t="s">
        <v>101</v>
      </c>
      <c r="K52">
        <v>80438.48</v>
      </c>
      <c r="L52" t="s">
        <v>101</v>
      </c>
      <c r="M52" t="s">
        <v>113</v>
      </c>
    </row>
    <row r="53" spans="1:13" x14ac:dyDescent="0.25">
      <c r="A53" s="1">
        <v>51</v>
      </c>
      <c r="B53" t="s">
        <v>63</v>
      </c>
      <c r="C53">
        <v>230</v>
      </c>
      <c r="D53" s="2">
        <v>43753</v>
      </c>
      <c r="E53" t="s">
        <v>103</v>
      </c>
      <c r="F53">
        <v>26</v>
      </c>
      <c r="G53" s="2">
        <v>43429</v>
      </c>
      <c r="H53">
        <v>18.201605782459598</v>
      </c>
      <c r="I53">
        <v>1</v>
      </c>
      <c r="J53" t="s">
        <v>101</v>
      </c>
      <c r="K53">
        <v>85555.99</v>
      </c>
      <c r="L53" t="s">
        <v>101</v>
      </c>
      <c r="M53" t="s">
        <v>116</v>
      </c>
    </row>
    <row r="54" spans="1:13" x14ac:dyDescent="0.25">
      <c r="A54" s="1">
        <v>52</v>
      </c>
      <c r="B54" t="s">
        <v>64</v>
      </c>
      <c r="C54">
        <v>146</v>
      </c>
      <c r="D54" s="2">
        <v>43837</v>
      </c>
      <c r="E54" t="s">
        <v>101</v>
      </c>
      <c r="F54">
        <v>35</v>
      </c>
      <c r="G54" s="2">
        <v>43322</v>
      </c>
      <c r="H54">
        <v>21.717078379432841</v>
      </c>
      <c r="I54">
        <v>1</v>
      </c>
      <c r="J54" t="s">
        <v>101</v>
      </c>
      <c r="K54">
        <v>108951.13</v>
      </c>
      <c r="L54" t="s">
        <v>101</v>
      </c>
      <c r="M54" t="s">
        <v>117</v>
      </c>
    </row>
    <row r="55" spans="1:13" x14ac:dyDescent="0.25">
      <c r="A55" s="1">
        <v>53</v>
      </c>
      <c r="B55" t="s">
        <v>65</v>
      </c>
      <c r="C55">
        <v>3</v>
      </c>
      <c r="D55" s="2">
        <v>43980</v>
      </c>
      <c r="E55" t="s">
        <v>102</v>
      </c>
      <c r="F55">
        <v>180</v>
      </c>
      <c r="G55" s="2">
        <v>43185</v>
      </c>
      <c r="H55">
        <v>26.218197498921949</v>
      </c>
      <c r="I55">
        <v>6</v>
      </c>
      <c r="J55" t="s">
        <v>104</v>
      </c>
      <c r="K55">
        <v>654858.06000000006</v>
      </c>
      <c r="L55" t="s">
        <v>102</v>
      </c>
      <c r="M55" t="s">
        <v>120</v>
      </c>
    </row>
    <row r="56" spans="1:13" x14ac:dyDescent="0.25">
      <c r="A56" s="1">
        <v>54</v>
      </c>
      <c r="B56" t="s">
        <v>66</v>
      </c>
      <c r="C56">
        <v>197</v>
      </c>
      <c r="D56" s="2">
        <v>43786</v>
      </c>
      <c r="E56" t="s">
        <v>101</v>
      </c>
      <c r="F56">
        <v>23</v>
      </c>
      <c r="G56" s="2">
        <v>43169</v>
      </c>
      <c r="H56">
        <v>26.743875644263738</v>
      </c>
      <c r="I56">
        <v>0</v>
      </c>
      <c r="J56" t="s">
        <v>103</v>
      </c>
      <c r="K56">
        <v>83682.16</v>
      </c>
      <c r="L56" t="s">
        <v>101</v>
      </c>
      <c r="M56" t="s">
        <v>114</v>
      </c>
    </row>
    <row r="57" spans="1:13" x14ac:dyDescent="0.25">
      <c r="A57" s="1">
        <v>55</v>
      </c>
      <c r="B57" t="s">
        <v>67</v>
      </c>
      <c r="C57">
        <v>183</v>
      </c>
      <c r="D57" s="2">
        <v>43800</v>
      </c>
      <c r="E57" t="s">
        <v>101</v>
      </c>
      <c r="F57">
        <v>48</v>
      </c>
      <c r="G57" s="2">
        <v>43254</v>
      </c>
      <c r="H57">
        <v>23.95121049713546</v>
      </c>
      <c r="I57">
        <v>2</v>
      </c>
      <c r="J57" t="s">
        <v>102</v>
      </c>
      <c r="K57">
        <v>197736.94</v>
      </c>
      <c r="L57" t="s">
        <v>102</v>
      </c>
      <c r="M57" t="s">
        <v>111</v>
      </c>
    </row>
    <row r="58" spans="1:13" x14ac:dyDescent="0.25">
      <c r="A58" s="1">
        <v>56</v>
      </c>
      <c r="B58" t="s">
        <v>68</v>
      </c>
      <c r="C58">
        <v>285</v>
      </c>
      <c r="D58" s="2">
        <v>43698</v>
      </c>
      <c r="E58" t="s">
        <v>103</v>
      </c>
      <c r="F58">
        <v>24</v>
      </c>
      <c r="G58" s="2">
        <v>43378</v>
      </c>
      <c r="H58">
        <v>19.87720487073657</v>
      </c>
      <c r="I58">
        <v>1</v>
      </c>
      <c r="J58" t="s">
        <v>101</v>
      </c>
      <c r="K58">
        <v>79224.23</v>
      </c>
      <c r="L58" t="s">
        <v>101</v>
      </c>
      <c r="M58" t="s">
        <v>116</v>
      </c>
    </row>
    <row r="59" spans="1:13" x14ac:dyDescent="0.25">
      <c r="A59" s="1">
        <v>57</v>
      </c>
      <c r="B59" t="s">
        <v>69</v>
      </c>
      <c r="C59">
        <v>210</v>
      </c>
      <c r="D59" s="2">
        <v>43773</v>
      </c>
      <c r="E59" t="s">
        <v>101</v>
      </c>
      <c r="F59">
        <v>34</v>
      </c>
      <c r="G59" s="2">
        <v>43106</v>
      </c>
      <c r="H59">
        <v>28.813733341547049</v>
      </c>
      <c r="I59">
        <v>1</v>
      </c>
      <c r="J59" t="s">
        <v>101</v>
      </c>
      <c r="K59">
        <v>131685.29999999999</v>
      </c>
      <c r="L59" t="s">
        <v>102</v>
      </c>
      <c r="M59" t="s">
        <v>105</v>
      </c>
    </row>
    <row r="60" spans="1:13" x14ac:dyDescent="0.25">
      <c r="A60" s="1">
        <v>58</v>
      </c>
      <c r="B60" t="s">
        <v>70</v>
      </c>
      <c r="C60">
        <v>265</v>
      </c>
      <c r="D60" s="2">
        <v>43718</v>
      </c>
      <c r="E60" t="s">
        <v>103</v>
      </c>
      <c r="F60">
        <v>15</v>
      </c>
      <c r="G60" s="2">
        <v>43679</v>
      </c>
      <c r="H60">
        <v>9.987884761494076</v>
      </c>
      <c r="I60">
        <v>1</v>
      </c>
      <c r="J60" t="s">
        <v>101</v>
      </c>
      <c r="K60">
        <v>57197.96</v>
      </c>
      <c r="L60" t="s">
        <v>103</v>
      </c>
      <c r="M60" t="s">
        <v>112</v>
      </c>
    </row>
    <row r="61" spans="1:13" x14ac:dyDescent="0.25">
      <c r="A61" s="1">
        <v>59</v>
      </c>
      <c r="B61" t="s">
        <v>71</v>
      </c>
      <c r="C61">
        <v>415</v>
      </c>
      <c r="D61" s="2">
        <v>43568</v>
      </c>
      <c r="E61" t="s">
        <v>103</v>
      </c>
      <c r="F61">
        <v>20</v>
      </c>
      <c r="G61" s="2">
        <v>43477</v>
      </c>
      <c r="H61">
        <v>16.62457134643422</v>
      </c>
      <c r="I61">
        <v>1</v>
      </c>
      <c r="J61" t="s">
        <v>101</v>
      </c>
      <c r="K61">
        <v>67605.070000000007</v>
      </c>
      <c r="L61" t="s">
        <v>103</v>
      </c>
      <c r="M61" t="s">
        <v>112</v>
      </c>
    </row>
    <row r="62" spans="1:13" x14ac:dyDescent="0.25">
      <c r="A62" s="1">
        <v>60</v>
      </c>
      <c r="B62" t="s">
        <v>72</v>
      </c>
      <c r="C62">
        <v>122</v>
      </c>
      <c r="D62" s="2">
        <v>43861</v>
      </c>
      <c r="E62" t="s">
        <v>101</v>
      </c>
      <c r="F62">
        <v>32</v>
      </c>
      <c r="G62" s="2">
        <v>43364</v>
      </c>
      <c r="H62">
        <v>20.337173247910631</v>
      </c>
      <c r="I62">
        <v>1</v>
      </c>
      <c r="J62" t="s">
        <v>101</v>
      </c>
      <c r="K62">
        <v>104370.38</v>
      </c>
      <c r="L62" t="s">
        <v>101</v>
      </c>
      <c r="M62" t="s">
        <v>117</v>
      </c>
    </row>
    <row r="63" spans="1:13" x14ac:dyDescent="0.25">
      <c r="A63" s="1">
        <v>61</v>
      </c>
      <c r="B63" t="s">
        <v>73</v>
      </c>
      <c r="C63">
        <v>2</v>
      </c>
      <c r="D63" s="2">
        <v>43981</v>
      </c>
      <c r="E63" t="s">
        <v>102</v>
      </c>
      <c r="F63">
        <v>25</v>
      </c>
      <c r="G63" s="2">
        <v>43514</v>
      </c>
      <c r="H63">
        <v>15.408940635331319</v>
      </c>
      <c r="I63">
        <v>1</v>
      </c>
      <c r="J63" t="s">
        <v>101</v>
      </c>
      <c r="K63">
        <v>74972.52</v>
      </c>
      <c r="L63" t="s">
        <v>103</v>
      </c>
      <c r="M63" t="s">
        <v>110</v>
      </c>
    </row>
    <row r="64" spans="1:13" x14ac:dyDescent="0.25">
      <c r="A64" s="1">
        <v>62</v>
      </c>
      <c r="B64" t="s">
        <v>74</v>
      </c>
      <c r="C64">
        <v>31</v>
      </c>
      <c r="D64" s="2">
        <v>43952</v>
      </c>
      <c r="E64" t="s">
        <v>102</v>
      </c>
      <c r="F64">
        <v>22</v>
      </c>
      <c r="G64" s="2">
        <v>43409</v>
      </c>
      <c r="H64">
        <v>18.858703464136841</v>
      </c>
      <c r="I64">
        <v>1</v>
      </c>
      <c r="J64" t="s">
        <v>101</v>
      </c>
      <c r="K64">
        <v>74204.789999999994</v>
      </c>
      <c r="L64" t="s">
        <v>103</v>
      </c>
      <c r="M64" t="s">
        <v>110</v>
      </c>
    </row>
    <row r="65" spans="1:13" x14ac:dyDescent="0.25">
      <c r="A65" s="1">
        <v>63</v>
      </c>
      <c r="B65" t="s">
        <v>75</v>
      </c>
      <c r="C65">
        <v>63</v>
      </c>
      <c r="D65" s="2">
        <v>43920</v>
      </c>
      <c r="E65" t="s">
        <v>102</v>
      </c>
      <c r="F65">
        <v>41</v>
      </c>
      <c r="G65" s="2">
        <v>43227</v>
      </c>
      <c r="H65">
        <v>24.838292367399738</v>
      </c>
      <c r="I65">
        <v>1</v>
      </c>
      <c r="J65" t="s">
        <v>101</v>
      </c>
      <c r="K65">
        <v>135042.94</v>
      </c>
      <c r="L65" t="s">
        <v>102</v>
      </c>
      <c r="M65" t="s">
        <v>119</v>
      </c>
    </row>
    <row r="66" spans="1:13" x14ac:dyDescent="0.25">
      <c r="A66" s="1">
        <v>64</v>
      </c>
      <c r="B66" t="s">
        <v>76</v>
      </c>
      <c r="C66">
        <v>202</v>
      </c>
      <c r="D66" s="2">
        <v>43781</v>
      </c>
      <c r="E66" t="s">
        <v>101</v>
      </c>
      <c r="F66">
        <v>48</v>
      </c>
      <c r="G66" s="2">
        <v>43148</v>
      </c>
      <c r="H66">
        <v>27.433828210024849</v>
      </c>
      <c r="I66">
        <v>1</v>
      </c>
      <c r="J66" t="s">
        <v>101</v>
      </c>
      <c r="K66">
        <v>137955.72</v>
      </c>
      <c r="L66" t="s">
        <v>102</v>
      </c>
      <c r="M66" t="s">
        <v>105</v>
      </c>
    </row>
    <row r="67" spans="1:13" x14ac:dyDescent="0.25">
      <c r="A67" s="1">
        <v>65</v>
      </c>
      <c r="B67" t="s">
        <v>77</v>
      </c>
      <c r="C67">
        <v>286</v>
      </c>
      <c r="D67" s="2">
        <v>43697</v>
      </c>
      <c r="E67" t="s">
        <v>103</v>
      </c>
      <c r="F67">
        <v>26</v>
      </c>
      <c r="G67" s="2">
        <v>43557</v>
      </c>
      <c r="H67">
        <v>13.99618061972525</v>
      </c>
      <c r="I67">
        <v>1</v>
      </c>
      <c r="J67" t="s">
        <v>101</v>
      </c>
      <c r="K67">
        <v>74634.850000000006</v>
      </c>
      <c r="L67" t="s">
        <v>103</v>
      </c>
      <c r="M67" t="s">
        <v>112</v>
      </c>
    </row>
    <row r="68" spans="1:13" x14ac:dyDescent="0.25">
      <c r="A68" s="1">
        <v>66</v>
      </c>
      <c r="B68" t="s">
        <v>78</v>
      </c>
      <c r="C68">
        <v>143</v>
      </c>
      <c r="D68" s="2">
        <v>43840</v>
      </c>
      <c r="E68" t="s">
        <v>101</v>
      </c>
      <c r="F68">
        <v>8</v>
      </c>
      <c r="G68" s="2">
        <v>43201</v>
      </c>
      <c r="H68">
        <v>25.69251935358016</v>
      </c>
      <c r="I68">
        <v>0</v>
      </c>
      <c r="J68" t="s">
        <v>103</v>
      </c>
      <c r="K68">
        <v>33440.1</v>
      </c>
      <c r="L68" t="s">
        <v>103</v>
      </c>
      <c r="M68" t="s">
        <v>109</v>
      </c>
    </row>
    <row r="69" spans="1:13" x14ac:dyDescent="0.25">
      <c r="A69" s="1">
        <v>67</v>
      </c>
      <c r="B69" t="s">
        <v>79</v>
      </c>
      <c r="C69">
        <v>15</v>
      </c>
      <c r="D69" s="2">
        <v>43968</v>
      </c>
      <c r="E69" t="s">
        <v>102</v>
      </c>
      <c r="F69">
        <v>40</v>
      </c>
      <c r="G69" s="2">
        <v>43218</v>
      </c>
      <c r="H69">
        <v>25.133986324154499</v>
      </c>
      <c r="I69">
        <v>1</v>
      </c>
      <c r="J69" t="s">
        <v>101</v>
      </c>
      <c r="K69">
        <v>149798.63</v>
      </c>
      <c r="L69" t="s">
        <v>102</v>
      </c>
      <c r="M69" t="s">
        <v>119</v>
      </c>
    </row>
    <row r="70" spans="1:13" x14ac:dyDescent="0.25">
      <c r="A70" s="1">
        <v>68</v>
      </c>
      <c r="B70" t="s">
        <v>80</v>
      </c>
      <c r="C70">
        <v>457</v>
      </c>
      <c r="D70" s="2">
        <v>43526</v>
      </c>
      <c r="E70" t="s">
        <v>103</v>
      </c>
      <c r="F70">
        <v>41</v>
      </c>
      <c r="G70" s="2">
        <v>43429</v>
      </c>
      <c r="H70">
        <v>18.201605782459598</v>
      </c>
      <c r="I70">
        <v>2</v>
      </c>
      <c r="J70" t="s">
        <v>102</v>
      </c>
      <c r="K70">
        <v>142874.25</v>
      </c>
      <c r="L70" t="s">
        <v>102</v>
      </c>
      <c r="M70" t="s">
        <v>124</v>
      </c>
    </row>
    <row r="71" spans="1:13" x14ac:dyDescent="0.25">
      <c r="A71" s="1">
        <v>69</v>
      </c>
      <c r="B71" t="s">
        <v>81</v>
      </c>
      <c r="C71">
        <v>90</v>
      </c>
      <c r="D71" s="2">
        <v>43893</v>
      </c>
      <c r="E71" t="s">
        <v>102</v>
      </c>
      <c r="F71">
        <v>38</v>
      </c>
      <c r="G71" s="2">
        <v>43396</v>
      </c>
      <c r="H71">
        <v>19.285816957227048</v>
      </c>
      <c r="I71">
        <v>1</v>
      </c>
      <c r="J71" t="s">
        <v>101</v>
      </c>
      <c r="K71">
        <v>134259.32999999999</v>
      </c>
      <c r="L71" t="s">
        <v>102</v>
      </c>
      <c r="M71" t="s">
        <v>119</v>
      </c>
    </row>
    <row r="72" spans="1:13" x14ac:dyDescent="0.25">
      <c r="A72" s="1">
        <v>70</v>
      </c>
      <c r="B72" t="s">
        <v>82</v>
      </c>
      <c r="C72">
        <v>477</v>
      </c>
      <c r="D72" s="2">
        <v>43506</v>
      </c>
      <c r="E72" t="s">
        <v>103</v>
      </c>
      <c r="F72">
        <v>15</v>
      </c>
      <c r="G72" s="2">
        <v>43355</v>
      </c>
      <c r="H72">
        <v>20.632867204665391</v>
      </c>
      <c r="I72">
        <v>0</v>
      </c>
      <c r="J72" t="s">
        <v>103</v>
      </c>
      <c r="K72">
        <v>50218.51</v>
      </c>
      <c r="L72" t="s">
        <v>103</v>
      </c>
      <c r="M72" t="s">
        <v>115</v>
      </c>
    </row>
    <row r="73" spans="1:13" x14ac:dyDescent="0.25">
      <c r="A73" s="1">
        <v>71</v>
      </c>
      <c r="B73" t="s">
        <v>83</v>
      </c>
      <c r="C73">
        <v>185</v>
      </c>
      <c r="D73" s="2">
        <v>43798</v>
      </c>
      <c r="E73" t="s">
        <v>101</v>
      </c>
      <c r="F73">
        <v>29</v>
      </c>
      <c r="G73" s="2">
        <v>43241</v>
      </c>
      <c r="H73">
        <v>24.37832399022567</v>
      </c>
      <c r="I73">
        <v>1</v>
      </c>
      <c r="J73" t="s">
        <v>101</v>
      </c>
      <c r="K73">
        <v>82751.08</v>
      </c>
      <c r="L73" t="s">
        <v>101</v>
      </c>
      <c r="M73" t="s">
        <v>117</v>
      </c>
    </row>
    <row r="74" spans="1:13" x14ac:dyDescent="0.25">
      <c r="A74" s="1">
        <v>72</v>
      </c>
      <c r="B74" t="s">
        <v>84</v>
      </c>
      <c r="C74">
        <v>3</v>
      </c>
      <c r="D74" s="2">
        <v>43980</v>
      </c>
      <c r="E74" t="s">
        <v>102</v>
      </c>
      <c r="F74">
        <v>46</v>
      </c>
      <c r="G74" s="2">
        <v>43297</v>
      </c>
      <c r="H74">
        <v>22.538450481529399</v>
      </c>
      <c r="I74">
        <v>2</v>
      </c>
      <c r="J74" t="s">
        <v>102</v>
      </c>
      <c r="K74">
        <v>151570.98000000001</v>
      </c>
      <c r="L74" t="s">
        <v>102</v>
      </c>
      <c r="M74" t="s">
        <v>108</v>
      </c>
    </row>
    <row r="75" spans="1:13" x14ac:dyDescent="0.25">
      <c r="A75" s="1">
        <v>73</v>
      </c>
      <c r="B75" t="s">
        <v>85</v>
      </c>
      <c r="C75">
        <v>181</v>
      </c>
      <c r="D75" s="2">
        <v>43802</v>
      </c>
      <c r="E75" t="s">
        <v>101</v>
      </c>
      <c r="F75">
        <v>26</v>
      </c>
      <c r="G75" s="2">
        <v>43263</v>
      </c>
      <c r="H75">
        <v>23.65551654038071</v>
      </c>
      <c r="I75">
        <v>1</v>
      </c>
      <c r="J75" t="s">
        <v>101</v>
      </c>
      <c r="K75">
        <v>88804.5</v>
      </c>
      <c r="L75" t="s">
        <v>101</v>
      </c>
      <c r="M75" t="s">
        <v>117</v>
      </c>
    </row>
    <row r="76" spans="1:13" x14ac:dyDescent="0.25">
      <c r="A76" s="1">
        <v>74</v>
      </c>
      <c r="B76" t="s">
        <v>86</v>
      </c>
      <c r="C76">
        <v>147</v>
      </c>
      <c r="D76" s="2">
        <v>43836</v>
      </c>
      <c r="E76" t="s">
        <v>101</v>
      </c>
      <c r="F76">
        <v>30</v>
      </c>
      <c r="G76" s="2">
        <v>43313</v>
      </c>
      <c r="H76">
        <v>22.012772336187599</v>
      </c>
      <c r="I76">
        <v>1</v>
      </c>
      <c r="J76" t="s">
        <v>101</v>
      </c>
      <c r="K76">
        <v>113961.15</v>
      </c>
      <c r="L76" t="s">
        <v>102</v>
      </c>
      <c r="M76" t="s">
        <v>105</v>
      </c>
    </row>
    <row r="77" spans="1:13" x14ac:dyDescent="0.25">
      <c r="A77" s="1">
        <v>75</v>
      </c>
      <c r="B77" t="s">
        <v>87</v>
      </c>
      <c r="C77">
        <v>394</v>
      </c>
      <c r="D77" s="2">
        <v>43589</v>
      </c>
      <c r="E77" t="s">
        <v>103</v>
      </c>
      <c r="F77">
        <v>17</v>
      </c>
      <c r="G77" s="2">
        <v>43430</v>
      </c>
      <c r="H77">
        <v>18.168750898375741</v>
      </c>
      <c r="I77">
        <v>0</v>
      </c>
      <c r="J77" t="s">
        <v>103</v>
      </c>
      <c r="K77">
        <v>79472.070000000007</v>
      </c>
      <c r="L77" t="s">
        <v>101</v>
      </c>
      <c r="M77" t="s">
        <v>125</v>
      </c>
    </row>
    <row r="78" spans="1:13" x14ac:dyDescent="0.25">
      <c r="A78" s="1">
        <v>76</v>
      </c>
      <c r="B78" t="s">
        <v>88</v>
      </c>
      <c r="C78">
        <v>148</v>
      </c>
      <c r="D78" s="2">
        <v>43835</v>
      </c>
      <c r="E78" t="s">
        <v>101</v>
      </c>
      <c r="F78">
        <v>34</v>
      </c>
      <c r="G78" s="2">
        <v>43305</v>
      </c>
      <c r="H78">
        <v>22.275611408858499</v>
      </c>
      <c r="I78">
        <v>1</v>
      </c>
      <c r="J78" t="s">
        <v>101</v>
      </c>
      <c r="K78">
        <v>120783.07</v>
      </c>
      <c r="L78" t="s">
        <v>102</v>
      </c>
      <c r="M78" t="s">
        <v>105</v>
      </c>
    </row>
    <row r="79" spans="1:13" x14ac:dyDescent="0.25">
      <c r="A79" s="1">
        <v>77</v>
      </c>
      <c r="B79" t="s">
        <v>89</v>
      </c>
      <c r="C79">
        <v>59</v>
      </c>
      <c r="D79" s="2">
        <v>43924</v>
      </c>
      <c r="E79" t="s">
        <v>102</v>
      </c>
      <c r="F79">
        <v>21</v>
      </c>
      <c r="G79" s="2">
        <v>43553</v>
      </c>
      <c r="H79">
        <v>14.1276001560607</v>
      </c>
      <c r="I79">
        <v>1</v>
      </c>
      <c r="J79" t="s">
        <v>101</v>
      </c>
      <c r="K79">
        <v>83228.19</v>
      </c>
      <c r="L79" t="s">
        <v>101</v>
      </c>
      <c r="M79" t="s">
        <v>113</v>
      </c>
    </row>
    <row r="80" spans="1:13" x14ac:dyDescent="0.25">
      <c r="A80" s="1">
        <v>78</v>
      </c>
      <c r="B80" t="s">
        <v>90</v>
      </c>
      <c r="C80">
        <v>40</v>
      </c>
      <c r="D80" s="2">
        <v>43943</v>
      </c>
      <c r="E80" t="s">
        <v>102</v>
      </c>
      <c r="F80">
        <v>40</v>
      </c>
      <c r="G80" s="2">
        <v>43596</v>
      </c>
      <c r="H80">
        <v>12.71484014045463</v>
      </c>
      <c r="I80">
        <v>3</v>
      </c>
      <c r="J80" t="s">
        <v>102</v>
      </c>
      <c r="K80">
        <v>160010.26999999999</v>
      </c>
      <c r="L80" t="s">
        <v>102</v>
      </c>
      <c r="M80" t="s">
        <v>108</v>
      </c>
    </row>
    <row r="81" spans="1:13" x14ac:dyDescent="0.25">
      <c r="A81" s="1">
        <v>79</v>
      </c>
      <c r="B81" t="s">
        <v>91</v>
      </c>
      <c r="C81">
        <v>40</v>
      </c>
      <c r="D81" s="2">
        <v>43943</v>
      </c>
      <c r="E81" t="s">
        <v>102</v>
      </c>
      <c r="F81">
        <v>32</v>
      </c>
      <c r="G81" s="2">
        <v>43631</v>
      </c>
      <c r="H81">
        <v>11.56491919751946</v>
      </c>
      <c r="I81">
        <v>2</v>
      </c>
      <c r="J81" t="s">
        <v>102</v>
      </c>
      <c r="K81">
        <v>120562.74</v>
      </c>
      <c r="L81" t="s">
        <v>102</v>
      </c>
      <c r="M81" t="s">
        <v>108</v>
      </c>
    </row>
    <row r="82" spans="1:13" x14ac:dyDescent="0.25">
      <c r="A82" s="1">
        <v>80</v>
      </c>
      <c r="B82" t="s">
        <v>92</v>
      </c>
      <c r="C82">
        <v>229</v>
      </c>
      <c r="D82" s="2">
        <v>43754</v>
      </c>
      <c r="E82" t="s">
        <v>103</v>
      </c>
      <c r="F82">
        <v>26</v>
      </c>
      <c r="G82" s="2">
        <v>43424</v>
      </c>
      <c r="H82">
        <v>18.365880202878909</v>
      </c>
      <c r="I82">
        <v>1</v>
      </c>
      <c r="J82" t="s">
        <v>101</v>
      </c>
      <c r="K82">
        <v>100306.58</v>
      </c>
      <c r="L82" t="s">
        <v>101</v>
      </c>
      <c r="M82" t="s">
        <v>116</v>
      </c>
    </row>
    <row r="83" spans="1:13" x14ac:dyDescent="0.25">
      <c r="A83" s="1">
        <v>81</v>
      </c>
      <c r="B83" t="s">
        <v>93</v>
      </c>
      <c r="C83">
        <v>113</v>
      </c>
      <c r="D83" s="2">
        <v>43870</v>
      </c>
      <c r="E83" t="s">
        <v>102</v>
      </c>
      <c r="F83">
        <v>30</v>
      </c>
      <c r="G83" s="2">
        <v>43379</v>
      </c>
      <c r="H83">
        <v>19.844349986652698</v>
      </c>
      <c r="I83">
        <v>1</v>
      </c>
      <c r="J83" t="s">
        <v>101</v>
      </c>
      <c r="K83">
        <v>111250.38</v>
      </c>
      <c r="L83" t="s">
        <v>102</v>
      </c>
      <c r="M83" t="s">
        <v>119</v>
      </c>
    </row>
    <row r="84" spans="1:13" x14ac:dyDescent="0.25">
      <c r="A84" s="1">
        <v>82</v>
      </c>
      <c r="B84" t="s">
        <v>94</v>
      </c>
      <c r="C84">
        <v>141</v>
      </c>
      <c r="D84" s="2">
        <v>43842</v>
      </c>
      <c r="E84" t="s">
        <v>101</v>
      </c>
      <c r="F84">
        <v>30</v>
      </c>
      <c r="G84" s="2">
        <v>43337</v>
      </c>
      <c r="H84">
        <v>21.224255118174909</v>
      </c>
      <c r="I84">
        <v>1</v>
      </c>
      <c r="J84" t="s">
        <v>101</v>
      </c>
      <c r="K84">
        <v>104561.96</v>
      </c>
      <c r="L84" t="s">
        <v>101</v>
      </c>
      <c r="M84" t="s">
        <v>117</v>
      </c>
    </row>
    <row r="85" spans="1:13" x14ac:dyDescent="0.25">
      <c r="A85" s="1">
        <v>83</v>
      </c>
      <c r="B85" t="s">
        <v>95</v>
      </c>
      <c r="C85">
        <v>54</v>
      </c>
      <c r="D85" s="2">
        <v>43929</v>
      </c>
      <c r="E85" t="s">
        <v>102</v>
      </c>
      <c r="F85">
        <v>29</v>
      </c>
      <c r="G85" s="2">
        <v>43379</v>
      </c>
      <c r="H85">
        <v>19.844349986652698</v>
      </c>
      <c r="I85">
        <v>1</v>
      </c>
      <c r="J85" t="s">
        <v>101</v>
      </c>
      <c r="K85">
        <v>118008.27</v>
      </c>
      <c r="L85" t="s">
        <v>102</v>
      </c>
      <c r="M85" t="s">
        <v>119</v>
      </c>
    </row>
    <row r="86" spans="1:13" x14ac:dyDescent="0.25">
      <c r="A86" s="1">
        <v>84</v>
      </c>
      <c r="B86" t="s">
        <v>96</v>
      </c>
      <c r="C86">
        <v>276</v>
      </c>
      <c r="D86" s="2">
        <v>43707</v>
      </c>
      <c r="E86" t="s">
        <v>103</v>
      </c>
      <c r="F86">
        <v>31</v>
      </c>
      <c r="G86" s="2">
        <v>43518</v>
      </c>
      <c r="H86">
        <v>15.277521098995869</v>
      </c>
      <c r="I86">
        <v>2</v>
      </c>
      <c r="J86" t="s">
        <v>102</v>
      </c>
      <c r="K86">
        <v>117713.56</v>
      </c>
      <c r="L86" t="s">
        <v>102</v>
      </c>
      <c r="M86" t="s">
        <v>124</v>
      </c>
    </row>
    <row r="87" spans="1:13" x14ac:dyDescent="0.25">
      <c r="A87" s="1">
        <v>85</v>
      </c>
      <c r="B87" t="s">
        <v>97</v>
      </c>
      <c r="C87">
        <v>209</v>
      </c>
      <c r="D87" s="2">
        <v>43774</v>
      </c>
      <c r="E87" t="s">
        <v>101</v>
      </c>
      <c r="F87">
        <v>25</v>
      </c>
      <c r="G87" s="2">
        <v>43110</v>
      </c>
      <c r="H87">
        <v>28.68231380521161</v>
      </c>
      <c r="I87">
        <v>0</v>
      </c>
      <c r="J87" t="s">
        <v>103</v>
      </c>
      <c r="K87">
        <v>88041.26</v>
      </c>
      <c r="L87" t="s">
        <v>101</v>
      </c>
      <c r="M87" t="s">
        <v>114</v>
      </c>
    </row>
    <row r="88" spans="1:13" x14ac:dyDescent="0.25">
      <c r="A88" s="1">
        <v>86</v>
      </c>
      <c r="B88" t="s">
        <v>98</v>
      </c>
      <c r="C88">
        <v>195</v>
      </c>
      <c r="D88" s="2">
        <v>43788</v>
      </c>
      <c r="E88" t="s">
        <v>101</v>
      </c>
      <c r="F88">
        <v>19</v>
      </c>
      <c r="G88" s="2">
        <v>43183</v>
      </c>
      <c r="H88">
        <v>26.283907267089671</v>
      </c>
      <c r="I88">
        <v>0</v>
      </c>
      <c r="J88" t="s">
        <v>103</v>
      </c>
      <c r="K88">
        <v>75754.880000000005</v>
      </c>
      <c r="L88" t="s">
        <v>103</v>
      </c>
      <c r="M88" t="s">
        <v>109</v>
      </c>
    </row>
    <row r="89" spans="1:13" x14ac:dyDescent="0.25">
      <c r="A89" s="1">
        <v>87</v>
      </c>
      <c r="B89" t="s">
        <v>99</v>
      </c>
      <c r="C89">
        <v>489</v>
      </c>
      <c r="D89" s="2">
        <v>43494</v>
      </c>
      <c r="E89" t="s">
        <v>103</v>
      </c>
      <c r="F89">
        <v>13</v>
      </c>
      <c r="G89" s="2">
        <v>43435</v>
      </c>
      <c r="H89">
        <v>18.00447647795643</v>
      </c>
      <c r="I89">
        <v>0</v>
      </c>
      <c r="J89" t="s">
        <v>103</v>
      </c>
      <c r="K89">
        <v>46084.639999999999</v>
      </c>
      <c r="L89" t="s">
        <v>103</v>
      </c>
      <c r="M89" t="s">
        <v>115</v>
      </c>
    </row>
    <row r="90" spans="1:13" x14ac:dyDescent="0.25">
      <c r="A90" s="1">
        <v>88</v>
      </c>
      <c r="B90" t="s">
        <v>100</v>
      </c>
      <c r="C90">
        <v>213</v>
      </c>
      <c r="D90" s="2">
        <v>43770</v>
      </c>
      <c r="E90" t="s">
        <v>103</v>
      </c>
      <c r="F90">
        <v>26</v>
      </c>
      <c r="G90" s="2">
        <v>43544</v>
      </c>
      <c r="H90">
        <v>14.42329411281546</v>
      </c>
      <c r="I90">
        <v>1</v>
      </c>
      <c r="J90" t="s">
        <v>101</v>
      </c>
      <c r="K90">
        <v>78240.84</v>
      </c>
      <c r="L90" t="s">
        <v>101</v>
      </c>
      <c r="M90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abSelected="1" workbookViewId="0">
      <selection activeCell="H5" sqref="H5"/>
    </sheetView>
  </sheetViews>
  <sheetFormatPr defaultRowHeight="15" x14ac:dyDescent="0.25"/>
  <cols>
    <col min="1" max="1" width="12" customWidth="1"/>
    <col min="2" max="2" width="31.7109375" bestFit="1" customWidth="1"/>
    <col min="3" max="3" width="11.85546875" customWidth="1"/>
    <col min="4" max="4" width="14.5703125" customWidth="1"/>
    <col min="5" max="5" width="11.5703125" customWidth="1"/>
    <col min="6" max="6" width="25.85546875" bestFit="1" customWidth="1"/>
    <col min="7" max="7" width="17.85546875" customWidth="1"/>
    <col min="8" max="8" width="23.7109375" customWidth="1"/>
    <col min="9" max="9" width="27.5703125" customWidth="1"/>
    <col min="10" max="10" width="32.42578125" customWidth="1"/>
    <col min="11" max="11" width="14.42578125" customWidth="1"/>
    <col min="12" max="12" width="37.140625" customWidth="1"/>
  </cols>
  <sheetData>
    <row r="1" spans="1:10" ht="15.75" thickBot="1" x14ac:dyDescent="0.3">
      <c r="A1" s="5"/>
      <c r="B1" s="1" t="s">
        <v>0</v>
      </c>
      <c r="C1" s="1" t="s">
        <v>3</v>
      </c>
      <c r="D1" s="1" t="s">
        <v>8</v>
      </c>
      <c r="E1" s="1" t="s">
        <v>10</v>
      </c>
      <c r="F1" s="1" t="s">
        <v>11</v>
      </c>
      <c r="G1" s="37" t="s">
        <v>140</v>
      </c>
      <c r="I1" s="54" t="s">
        <v>142</v>
      </c>
      <c r="J1" s="55" t="s">
        <v>141</v>
      </c>
    </row>
    <row r="2" spans="1:10" x14ac:dyDescent="0.25">
      <c r="A2" s="36">
        <v>0</v>
      </c>
      <c r="B2" s="40" t="s">
        <v>12</v>
      </c>
      <c r="C2" s="40" t="s">
        <v>101</v>
      </c>
      <c r="D2" s="40" t="s">
        <v>101</v>
      </c>
      <c r="E2" s="40" t="s">
        <v>102</v>
      </c>
      <c r="F2" s="40" t="s">
        <v>105</v>
      </c>
      <c r="G2" s="40">
        <f>VLOOKUP(F2,I$2:J$22,2,FALSE)</f>
        <v>2</v>
      </c>
      <c r="I2" s="32" t="s">
        <v>120</v>
      </c>
      <c r="J2" s="33">
        <v>1</v>
      </c>
    </row>
    <row r="3" spans="1:10" x14ac:dyDescent="0.25">
      <c r="A3" s="1">
        <v>1</v>
      </c>
      <c r="B3" t="s">
        <v>17</v>
      </c>
      <c r="C3" t="s">
        <v>102</v>
      </c>
      <c r="D3" t="s">
        <v>101</v>
      </c>
      <c r="E3" t="s">
        <v>103</v>
      </c>
      <c r="F3" t="s">
        <v>110</v>
      </c>
      <c r="G3">
        <f>VLOOKUP(F3,I$2:J$22,2,FALSE)</f>
        <v>3</v>
      </c>
      <c r="I3" s="32" t="s">
        <v>108</v>
      </c>
      <c r="J3" s="33">
        <v>1</v>
      </c>
    </row>
    <row r="4" spans="1:10" x14ac:dyDescent="0.25">
      <c r="A4" s="1">
        <v>2</v>
      </c>
      <c r="B4" s="39" t="s">
        <v>80</v>
      </c>
      <c r="C4" s="39" t="s">
        <v>103</v>
      </c>
      <c r="D4" s="39" t="s">
        <v>102</v>
      </c>
      <c r="E4" s="39" t="s">
        <v>102</v>
      </c>
      <c r="F4" s="39" t="s">
        <v>124</v>
      </c>
      <c r="G4" s="39">
        <f>VLOOKUP(F4,I$2:J$22,2,FALSE)</f>
        <v>4</v>
      </c>
      <c r="I4" s="32" t="s">
        <v>121</v>
      </c>
      <c r="J4" s="33">
        <v>1</v>
      </c>
    </row>
    <row r="5" spans="1:10" x14ac:dyDescent="0.25">
      <c r="A5" s="1">
        <v>32</v>
      </c>
      <c r="B5" s="41" t="s">
        <v>44</v>
      </c>
      <c r="C5" s="41" t="s">
        <v>102</v>
      </c>
      <c r="D5" s="41" t="s">
        <v>104</v>
      </c>
      <c r="E5" s="41" t="s">
        <v>102</v>
      </c>
      <c r="F5" s="41" t="s">
        <v>120</v>
      </c>
      <c r="G5" s="41">
        <f>VLOOKUP(F5,I$2:J$22,2,FALSE)</f>
        <v>1</v>
      </c>
      <c r="I5" s="32" t="s">
        <v>119</v>
      </c>
      <c r="J5" s="33">
        <v>1</v>
      </c>
    </row>
    <row r="6" spans="1:10" x14ac:dyDescent="0.25">
      <c r="A6" s="1">
        <v>4</v>
      </c>
      <c r="B6" t="s">
        <v>73</v>
      </c>
      <c r="C6" t="s">
        <v>102</v>
      </c>
      <c r="D6" t="s">
        <v>101</v>
      </c>
      <c r="E6" t="s">
        <v>103</v>
      </c>
      <c r="F6" t="s">
        <v>110</v>
      </c>
      <c r="G6">
        <f>VLOOKUP(F6,I$2:J$22,2,FALSE)</f>
        <v>3</v>
      </c>
      <c r="I6" s="32" t="s">
        <v>111</v>
      </c>
      <c r="J6" s="33">
        <v>1</v>
      </c>
    </row>
    <row r="7" spans="1:10" x14ac:dyDescent="0.25">
      <c r="A7" s="1">
        <v>5</v>
      </c>
      <c r="B7" t="s">
        <v>74</v>
      </c>
      <c r="C7" t="s">
        <v>102</v>
      </c>
      <c r="D7" t="s">
        <v>101</v>
      </c>
      <c r="E7" t="s">
        <v>103</v>
      </c>
      <c r="F7" t="s">
        <v>110</v>
      </c>
      <c r="G7">
        <f>VLOOKUP(F7,I$2:J$22,2,FALSE)</f>
        <v>3</v>
      </c>
      <c r="I7" s="32" t="s">
        <v>113</v>
      </c>
      <c r="J7" s="33">
        <v>2</v>
      </c>
    </row>
    <row r="8" spans="1:10" x14ac:dyDescent="0.25">
      <c r="A8" s="1">
        <v>53</v>
      </c>
      <c r="B8" s="41" t="s">
        <v>65</v>
      </c>
      <c r="C8" s="41" t="s">
        <v>102</v>
      </c>
      <c r="D8" s="41" t="s">
        <v>104</v>
      </c>
      <c r="E8" s="41" t="s">
        <v>102</v>
      </c>
      <c r="F8" s="41" t="s">
        <v>120</v>
      </c>
      <c r="G8" s="41">
        <f>VLOOKUP(F8,I$2:J$22,2,FALSE)</f>
        <v>1</v>
      </c>
      <c r="I8" s="32" t="s">
        <v>105</v>
      </c>
      <c r="J8" s="33">
        <v>2</v>
      </c>
    </row>
    <row r="9" spans="1:10" x14ac:dyDescent="0.25">
      <c r="A9" s="1">
        <v>7</v>
      </c>
      <c r="B9" t="s">
        <v>57</v>
      </c>
      <c r="C9" t="s">
        <v>102</v>
      </c>
      <c r="D9" t="s">
        <v>103</v>
      </c>
      <c r="E9" t="s">
        <v>101</v>
      </c>
      <c r="F9" t="s">
        <v>122</v>
      </c>
      <c r="G9">
        <f>VLOOKUP(F9,I$2:J$22,2,FALSE)</f>
        <v>3</v>
      </c>
      <c r="I9" s="32" t="s">
        <v>117</v>
      </c>
      <c r="J9" s="33">
        <v>2</v>
      </c>
    </row>
    <row r="10" spans="1:10" x14ac:dyDescent="0.25">
      <c r="A10" s="1">
        <v>21</v>
      </c>
      <c r="B10" s="39" t="s">
        <v>96</v>
      </c>
      <c r="C10" s="39" t="s">
        <v>103</v>
      </c>
      <c r="D10" s="39" t="s">
        <v>102</v>
      </c>
      <c r="E10" s="39" t="s">
        <v>102</v>
      </c>
      <c r="F10" s="39" t="s">
        <v>124</v>
      </c>
      <c r="G10" s="39">
        <f>VLOOKUP(F10,I$2:J$22,2,FALSE)</f>
        <v>4</v>
      </c>
      <c r="I10" s="32" t="s">
        <v>122</v>
      </c>
      <c r="J10" s="33">
        <v>3</v>
      </c>
    </row>
    <row r="11" spans="1:10" x14ac:dyDescent="0.25">
      <c r="A11" s="1">
        <v>9</v>
      </c>
      <c r="B11" s="40" t="s">
        <v>23</v>
      </c>
      <c r="C11" s="40" t="s">
        <v>101</v>
      </c>
      <c r="D11" s="40" t="s">
        <v>101</v>
      </c>
      <c r="E11" s="40" t="s">
        <v>102</v>
      </c>
      <c r="F11" s="40" t="s">
        <v>105</v>
      </c>
      <c r="G11" s="40">
        <f>VLOOKUP(F11,I$2:J$22,2,FALSE)</f>
        <v>2</v>
      </c>
      <c r="I11" s="32" t="s">
        <v>106</v>
      </c>
      <c r="J11" s="33">
        <v>3</v>
      </c>
    </row>
    <row r="12" spans="1:10" x14ac:dyDescent="0.25">
      <c r="A12" s="1">
        <v>10</v>
      </c>
      <c r="B12" t="s">
        <v>13</v>
      </c>
      <c r="C12" t="s">
        <v>102</v>
      </c>
      <c r="D12" t="s">
        <v>103</v>
      </c>
      <c r="E12" t="s">
        <v>103</v>
      </c>
      <c r="F12" t="s">
        <v>106</v>
      </c>
      <c r="G12">
        <f>VLOOKUP(F12,I$2:J$22,2,FALSE)</f>
        <v>3</v>
      </c>
      <c r="I12" s="32" t="s">
        <v>110</v>
      </c>
      <c r="J12" s="33">
        <v>3</v>
      </c>
    </row>
    <row r="13" spans="1:10" x14ac:dyDescent="0.25">
      <c r="A13" s="1">
        <v>11</v>
      </c>
      <c r="B13" s="40" t="s">
        <v>56</v>
      </c>
      <c r="C13" s="40" t="s">
        <v>101</v>
      </c>
      <c r="D13" s="40" t="s">
        <v>101</v>
      </c>
      <c r="E13" s="40" t="s">
        <v>102</v>
      </c>
      <c r="F13" s="40" t="s">
        <v>105</v>
      </c>
      <c r="G13" s="40">
        <f>VLOOKUP(F13,I$2:J$22,2,FALSE)</f>
        <v>2</v>
      </c>
      <c r="I13" s="32" t="s">
        <v>114</v>
      </c>
      <c r="J13" s="33">
        <v>3</v>
      </c>
    </row>
    <row r="14" spans="1:10" x14ac:dyDescent="0.25">
      <c r="A14" s="1">
        <v>23</v>
      </c>
      <c r="B14" s="39" t="s">
        <v>14</v>
      </c>
      <c r="C14" s="39" t="s">
        <v>103</v>
      </c>
      <c r="D14" s="39" t="s">
        <v>102</v>
      </c>
      <c r="E14" s="39" t="s">
        <v>101</v>
      </c>
      <c r="F14" s="39" t="s">
        <v>107</v>
      </c>
      <c r="G14" s="39">
        <f>VLOOKUP(F14,I$2:J$22,2,FALSE)</f>
        <v>4</v>
      </c>
      <c r="I14" s="32" t="s">
        <v>109</v>
      </c>
      <c r="J14" s="33">
        <v>3</v>
      </c>
    </row>
    <row r="15" spans="1:10" x14ac:dyDescent="0.25">
      <c r="A15" s="1">
        <v>13</v>
      </c>
      <c r="B15" t="s">
        <v>26</v>
      </c>
      <c r="C15" t="s">
        <v>102</v>
      </c>
      <c r="D15" t="s">
        <v>103</v>
      </c>
      <c r="E15" t="s">
        <v>103</v>
      </c>
      <c r="F15" t="s">
        <v>106</v>
      </c>
      <c r="G15">
        <f>VLOOKUP(F15,I$2:J$22,2,FALSE)</f>
        <v>3</v>
      </c>
      <c r="I15" s="32" t="s">
        <v>123</v>
      </c>
      <c r="J15" s="33">
        <v>3</v>
      </c>
    </row>
    <row r="16" spans="1:10" x14ac:dyDescent="0.25">
      <c r="A16" s="1">
        <v>14</v>
      </c>
      <c r="B16" t="s">
        <v>61</v>
      </c>
      <c r="C16" t="s">
        <v>102</v>
      </c>
      <c r="D16" t="s">
        <v>103</v>
      </c>
      <c r="E16" t="s">
        <v>103</v>
      </c>
      <c r="F16" t="s">
        <v>106</v>
      </c>
      <c r="G16">
        <f>VLOOKUP(F16,I$2:J$22,2,FALSE)</f>
        <v>3</v>
      </c>
      <c r="I16" s="32" t="s">
        <v>124</v>
      </c>
      <c r="J16" s="33">
        <v>4</v>
      </c>
    </row>
    <row r="17" spans="1:10" x14ac:dyDescent="0.25">
      <c r="A17" s="1">
        <v>38</v>
      </c>
      <c r="B17" s="39" t="s">
        <v>59</v>
      </c>
      <c r="C17" s="39" t="s">
        <v>103</v>
      </c>
      <c r="D17" s="39" t="s">
        <v>102</v>
      </c>
      <c r="E17" s="39" t="s">
        <v>101</v>
      </c>
      <c r="F17" s="39" t="s">
        <v>107</v>
      </c>
      <c r="G17" s="39">
        <f>VLOOKUP(F17,I$2:J$22,2,FALSE)</f>
        <v>4</v>
      </c>
      <c r="I17" s="32" t="s">
        <v>125</v>
      </c>
      <c r="J17" s="33">
        <v>4</v>
      </c>
    </row>
    <row r="18" spans="1:10" x14ac:dyDescent="0.25">
      <c r="A18" s="1">
        <v>15</v>
      </c>
      <c r="B18" s="38" t="s">
        <v>27</v>
      </c>
      <c r="C18" s="38" t="s">
        <v>103</v>
      </c>
      <c r="D18" s="38" t="s">
        <v>103</v>
      </c>
      <c r="E18" s="38" t="s">
        <v>103</v>
      </c>
      <c r="F18" s="38" t="s">
        <v>115</v>
      </c>
      <c r="G18" s="38">
        <f>VLOOKUP(F18,I$2:J$22,2,FALSE)</f>
        <v>4</v>
      </c>
      <c r="I18" s="32" t="s">
        <v>118</v>
      </c>
      <c r="J18" s="33">
        <v>4</v>
      </c>
    </row>
    <row r="19" spans="1:10" x14ac:dyDescent="0.25">
      <c r="A19" s="1">
        <v>16</v>
      </c>
      <c r="B19" s="38" t="s">
        <v>28</v>
      </c>
      <c r="C19" s="38" t="s">
        <v>103</v>
      </c>
      <c r="D19" s="38" t="s">
        <v>103</v>
      </c>
      <c r="E19" s="38" t="s">
        <v>103</v>
      </c>
      <c r="F19" s="38" t="s">
        <v>115</v>
      </c>
      <c r="G19" s="38">
        <f>VLOOKUP(F19,I$2:J$22,2,FALSE)</f>
        <v>4</v>
      </c>
      <c r="I19" s="32" t="s">
        <v>116</v>
      </c>
      <c r="J19" s="33">
        <v>4</v>
      </c>
    </row>
    <row r="20" spans="1:10" x14ac:dyDescent="0.25">
      <c r="A20" s="1">
        <v>29</v>
      </c>
      <c r="B20" s="38" t="s">
        <v>41</v>
      </c>
      <c r="C20" s="38" t="s">
        <v>103</v>
      </c>
      <c r="D20" s="38" t="s">
        <v>103</v>
      </c>
      <c r="E20" s="38" t="s">
        <v>103</v>
      </c>
      <c r="F20" s="38" t="s">
        <v>115</v>
      </c>
      <c r="G20" s="38">
        <f>VLOOKUP(F20,I$2:J$22,2,FALSE)</f>
        <v>4</v>
      </c>
      <c r="I20" s="32" t="s">
        <v>115</v>
      </c>
      <c r="J20" s="33">
        <v>4</v>
      </c>
    </row>
    <row r="21" spans="1:10" x14ac:dyDescent="0.25">
      <c r="A21" s="1">
        <v>19</v>
      </c>
      <c r="B21" t="s">
        <v>58</v>
      </c>
      <c r="C21" t="s">
        <v>101</v>
      </c>
      <c r="D21" t="s">
        <v>101</v>
      </c>
      <c r="E21" t="s">
        <v>103</v>
      </c>
      <c r="F21" t="s">
        <v>123</v>
      </c>
      <c r="G21">
        <f>VLOOKUP(F21,I$2:J$22,2,FALSE)</f>
        <v>3</v>
      </c>
      <c r="I21" s="32" t="s">
        <v>112</v>
      </c>
      <c r="J21" s="33">
        <v>4</v>
      </c>
    </row>
    <row r="22" spans="1:10" ht="15.75" thickBot="1" x14ac:dyDescent="0.3">
      <c r="A22" s="1">
        <v>40</v>
      </c>
      <c r="B22" s="38" t="s">
        <v>52</v>
      </c>
      <c r="C22" s="38" t="s">
        <v>103</v>
      </c>
      <c r="D22" s="38" t="s">
        <v>103</v>
      </c>
      <c r="E22" s="38" t="s">
        <v>103</v>
      </c>
      <c r="F22" s="38" t="s">
        <v>115</v>
      </c>
      <c r="G22" s="38">
        <f>VLOOKUP(F22,I$2:J$22,2,FALSE)</f>
        <v>4</v>
      </c>
      <c r="I22" s="34" t="s">
        <v>107</v>
      </c>
      <c r="J22" s="35">
        <v>4</v>
      </c>
    </row>
    <row r="23" spans="1:10" x14ac:dyDescent="0.25">
      <c r="A23" s="1">
        <v>48</v>
      </c>
      <c r="B23" s="38" t="s">
        <v>60</v>
      </c>
      <c r="C23" s="38" t="s">
        <v>103</v>
      </c>
      <c r="D23" s="38" t="s">
        <v>103</v>
      </c>
      <c r="E23" s="38" t="s">
        <v>103</v>
      </c>
      <c r="F23" s="38" t="s">
        <v>115</v>
      </c>
      <c r="G23" s="38">
        <f>VLOOKUP(F23,I$2:J$22,2,FALSE)</f>
        <v>4</v>
      </c>
    </row>
    <row r="24" spans="1:10" x14ac:dyDescent="0.25">
      <c r="A24" s="1">
        <v>22</v>
      </c>
      <c r="B24" s="40" t="s">
        <v>69</v>
      </c>
      <c r="C24" s="40" t="s">
        <v>101</v>
      </c>
      <c r="D24" s="40" t="s">
        <v>101</v>
      </c>
      <c r="E24" s="40" t="s">
        <v>102</v>
      </c>
      <c r="F24" s="40" t="s">
        <v>105</v>
      </c>
      <c r="G24" s="40">
        <f>VLOOKUP(F24,I$2:J$22,2,FALSE)</f>
        <v>2</v>
      </c>
    </row>
    <row r="25" spans="1:10" x14ac:dyDescent="0.25">
      <c r="A25" s="1">
        <v>70</v>
      </c>
      <c r="B25" s="38" t="s">
        <v>82</v>
      </c>
      <c r="C25" s="38" t="s">
        <v>103</v>
      </c>
      <c r="D25" s="38" t="s">
        <v>103</v>
      </c>
      <c r="E25" s="38" t="s">
        <v>103</v>
      </c>
      <c r="F25" s="38" t="s">
        <v>115</v>
      </c>
      <c r="G25" s="38">
        <f>VLOOKUP(F25,I$2:J$22,2,FALSE)</f>
        <v>4</v>
      </c>
    </row>
    <row r="26" spans="1:10" x14ac:dyDescent="0.25">
      <c r="A26" s="1">
        <v>24</v>
      </c>
      <c r="B26" t="s">
        <v>25</v>
      </c>
      <c r="C26" t="s">
        <v>101</v>
      </c>
      <c r="D26" t="s">
        <v>103</v>
      </c>
      <c r="E26" t="s">
        <v>101</v>
      </c>
      <c r="F26" t="s">
        <v>114</v>
      </c>
      <c r="G26">
        <f>VLOOKUP(F26,I$2:J$22,2,FALSE)</f>
        <v>3</v>
      </c>
    </row>
    <row r="27" spans="1:10" x14ac:dyDescent="0.25">
      <c r="A27" s="1">
        <v>87</v>
      </c>
      <c r="B27" t="s">
        <v>99</v>
      </c>
      <c r="C27" t="s">
        <v>103</v>
      </c>
      <c r="D27" t="s">
        <v>103</v>
      </c>
      <c r="E27" t="s">
        <v>103</v>
      </c>
      <c r="F27" t="s">
        <v>115</v>
      </c>
      <c r="G27">
        <f>VLOOKUP(F27,I$2:J$22,2,FALSE)</f>
        <v>4</v>
      </c>
    </row>
    <row r="28" spans="1:10" x14ac:dyDescent="0.25">
      <c r="A28" s="1">
        <v>26</v>
      </c>
      <c r="B28" t="s">
        <v>38</v>
      </c>
      <c r="C28" t="s">
        <v>102</v>
      </c>
      <c r="D28" t="s">
        <v>101</v>
      </c>
      <c r="E28" t="s">
        <v>102</v>
      </c>
      <c r="F28" t="s">
        <v>119</v>
      </c>
      <c r="G28">
        <f>VLOOKUP(F28,I$2:J$22,2,FALSE)</f>
        <v>1</v>
      </c>
    </row>
    <row r="29" spans="1:10" x14ac:dyDescent="0.25">
      <c r="A29" s="1">
        <v>3</v>
      </c>
      <c r="B29" t="s">
        <v>42</v>
      </c>
      <c r="C29" t="s">
        <v>102</v>
      </c>
      <c r="D29" t="s">
        <v>101</v>
      </c>
      <c r="E29" t="s">
        <v>102</v>
      </c>
      <c r="F29" t="s">
        <v>119</v>
      </c>
      <c r="G29">
        <f>VLOOKUP(F29,I$2:J$22,2,FALSE)</f>
        <v>1</v>
      </c>
    </row>
    <row r="30" spans="1:10" x14ac:dyDescent="0.25">
      <c r="A30" s="1">
        <v>75</v>
      </c>
      <c r="B30" t="s">
        <v>87</v>
      </c>
      <c r="C30" t="s">
        <v>103</v>
      </c>
      <c r="D30" t="s">
        <v>103</v>
      </c>
      <c r="E30" t="s">
        <v>101</v>
      </c>
      <c r="F30" t="s">
        <v>125</v>
      </c>
      <c r="G30">
        <f>VLOOKUP(F30,I$2:J$22,2,FALSE)</f>
        <v>4</v>
      </c>
    </row>
    <row r="31" spans="1:10" x14ac:dyDescent="0.25">
      <c r="A31" s="1">
        <v>39</v>
      </c>
      <c r="B31" s="39" t="s">
        <v>35</v>
      </c>
      <c r="C31" s="39" t="s">
        <v>103</v>
      </c>
      <c r="D31" s="39" t="s">
        <v>101</v>
      </c>
      <c r="E31" s="39" t="s">
        <v>102</v>
      </c>
      <c r="F31" s="39" t="s">
        <v>118</v>
      </c>
      <c r="G31" s="39">
        <f>VLOOKUP(F31,I$2:J$22,2,FALSE)</f>
        <v>4</v>
      </c>
    </row>
    <row r="32" spans="1:10" x14ac:dyDescent="0.25">
      <c r="A32" s="1">
        <v>30</v>
      </c>
      <c r="B32" t="s">
        <v>75</v>
      </c>
      <c r="C32" t="s">
        <v>102</v>
      </c>
      <c r="D32" t="s">
        <v>101</v>
      </c>
      <c r="E32" t="s">
        <v>102</v>
      </c>
      <c r="F32" t="s">
        <v>119</v>
      </c>
      <c r="G32">
        <f>VLOOKUP(F32,I$2:J$22,2,FALSE)</f>
        <v>1</v>
      </c>
    </row>
    <row r="33" spans="1:7" x14ac:dyDescent="0.25">
      <c r="A33" s="1">
        <v>31</v>
      </c>
      <c r="B33" t="s">
        <v>31</v>
      </c>
      <c r="C33" t="s">
        <v>101</v>
      </c>
      <c r="D33" t="s">
        <v>103</v>
      </c>
      <c r="E33" t="s">
        <v>101</v>
      </c>
      <c r="F33" t="s">
        <v>114</v>
      </c>
      <c r="G33">
        <f>VLOOKUP(F33,I$2:J$22,2,FALSE)</f>
        <v>3</v>
      </c>
    </row>
    <row r="34" spans="1:7" x14ac:dyDescent="0.25">
      <c r="A34" s="1">
        <v>27</v>
      </c>
      <c r="B34" t="s">
        <v>79</v>
      </c>
      <c r="C34" t="s">
        <v>102</v>
      </c>
      <c r="D34" t="s">
        <v>101</v>
      </c>
      <c r="E34" t="s">
        <v>102</v>
      </c>
      <c r="F34" t="s">
        <v>119</v>
      </c>
      <c r="G34">
        <f>VLOOKUP(F34,I$2:J$22,2,FALSE)</f>
        <v>1</v>
      </c>
    </row>
    <row r="35" spans="1:7" x14ac:dyDescent="0.25">
      <c r="A35" s="1">
        <v>33</v>
      </c>
      <c r="B35" s="40" t="s">
        <v>76</v>
      </c>
      <c r="C35" s="40" t="s">
        <v>101</v>
      </c>
      <c r="D35" s="40" t="s">
        <v>101</v>
      </c>
      <c r="E35" s="40" t="s">
        <v>102</v>
      </c>
      <c r="F35" s="40" t="s">
        <v>105</v>
      </c>
      <c r="G35" s="40">
        <f>VLOOKUP(F35,I$2:J$22,2,FALSE)</f>
        <v>2</v>
      </c>
    </row>
    <row r="36" spans="1:7" x14ac:dyDescent="0.25">
      <c r="A36" s="1">
        <v>34</v>
      </c>
      <c r="B36" t="s">
        <v>86</v>
      </c>
      <c r="C36" t="s">
        <v>101</v>
      </c>
      <c r="D36" t="s">
        <v>101</v>
      </c>
      <c r="E36" t="s">
        <v>102</v>
      </c>
      <c r="F36" t="s">
        <v>105</v>
      </c>
      <c r="G36">
        <f>VLOOKUP(F36,I$2:J$22,2,FALSE)</f>
        <v>2</v>
      </c>
    </row>
    <row r="37" spans="1:7" x14ac:dyDescent="0.25">
      <c r="A37" s="1">
        <v>35</v>
      </c>
      <c r="B37" t="s">
        <v>36</v>
      </c>
      <c r="C37" t="s">
        <v>101</v>
      </c>
      <c r="D37" t="s">
        <v>103</v>
      </c>
      <c r="E37" t="s">
        <v>101</v>
      </c>
      <c r="F37" t="s">
        <v>114</v>
      </c>
      <c r="G37">
        <f>VLOOKUP(F37,I$2:J$22,2,FALSE)</f>
        <v>3</v>
      </c>
    </row>
    <row r="38" spans="1:7" x14ac:dyDescent="0.25">
      <c r="A38" s="1">
        <v>37</v>
      </c>
      <c r="B38" t="s">
        <v>81</v>
      </c>
      <c r="C38" t="s">
        <v>102</v>
      </c>
      <c r="D38" t="s">
        <v>101</v>
      </c>
      <c r="E38" t="s">
        <v>102</v>
      </c>
      <c r="F38" t="s">
        <v>119</v>
      </c>
      <c r="G38">
        <f>VLOOKUP(F38,I$2:J$22,2,FALSE)</f>
        <v>1</v>
      </c>
    </row>
    <row r="39" spans="1:7" x14ac:dyDescent="0.25">
      <c r="A39" s="1">
        <v>41</v>
      </c>
      <c r="B39" t="s">
        <v>93</v>
      </c>
      <c r="C39" t="s">
        <v>102</v>
      </c>
      <c r="D39" t="s">
        <v>101</v>
      </c>
      <c r="E39" t="s">
        <v>102</v>
      </c>
      <c r="F39" t="s">
        <v>119</v>
      </c>
      <c r="G39">
        <f>VLOOKUP(F39,I$2:J$22,2,FALSE)</f>
        <v>1</v>
      </c>
    </row>
    <row r="40" spans="1:7" x14ac:dyDescent="0.25">
      <c r="A40" s="1">
        <v>47</v>
      </c>
      <c r="B40" t="s">
        <v>51</v>
      </c>
      <c r="C40" t="s">
        <v>103</v>
      </c>
      <c r="D40" t="s">
        <v>101</v>
      </c>
      <c r="E40" t="s">
        <v>102</v>
      </c>
      <c r="F40" t="s">
        <v>118</v>
      </c>
      <c r="G40">
        <f>VLOOKUP(F40,I$2:J$22,2,FALSE)</f>
        <v>4</v>
      </c>
    </row>
    <row r="41" spans="1:7" x14ac:dyDescent="0.25">
      <c r="A41" s="1">
        <v>8</v>
      </c>
      <c r="B41" t="s">
        <v>20</v>
      </c>
      <c r="C41" t="s">
        <v>103</v>
      </c>
      <c r="D41" t="s">
        <v>101</v>
      </c>
      <c r="E41" t="s">
        <v>103</v>
      </c>
      <c r="F41" t="s">
        <v>112</v>
      </c>
      <c r="G41">
        <f>VLOOKUP(F41,I$2:J$22,2,FALSE)</f>
        <v>4</v>
      </c>
    </row>
    <row r="42" spans="1:7" x14ac:dyDescent="0.25">
      <c r="A42" s="1">
        <v>12</v>
      </c>
      <c r="B42" t="s">
        <v>24</v>
      </c>
      <c r="C42" t="s">
        <v>103</v>
      </c>
      <c r="D42" t="s">
        <v>101</v>
      </c>
      <c r="E42" t="s">
        <v>103</v>
      </c>
      <c r="F42" t="s">
        <v>112</v>
      </c>
      <c r="G42">
        <f>VLOOKUP(F42,I$2:J$22,2,FALSE)</f>
        <v>4</v>
      </c>
    </row>
    <row r="43" spans="1:7" x14ac:dyDescent="0.25">
      <c r="A43" s="1">
        <v>43</v>
      </c>
      <c r="B43" t="s">
        <v>95</v>
      </c>
      <c r="C43" t="s">
        <v>102</v>
      </c>
      <c r="D43" t="s">
        <v>101</v>
      </c>
      <c r="E43" t="s">
        <v>102</v>
      </c>
      <c r="F43" t="s">
        <v>119</v>
      </c>
      <c r="G43">
        <f>VLOOKUP(F43,I$2:J$22,2,FALSE)</f>
        <v>1</v>
      </c>
    </row>
    <row r="44" spans="1:7" x14ac:dyDescent="0.25">
      <c r="A44" s="1">
        <v>42</v>
      </c>
      <c r="B44" t="s">
        <v>43</v>
      </c>
      <c r="C44" t="s">
        <v>101</v>
      </c>
      <c r="D44" t="s">
        <v>103</v>
      </c>
      <c r="E44" t="s">
        <v>101</v>
      </c>
      <c r="F44" t="s">
        <v>114</v>
      </c>
      <c r="G44">
        <f>VLOOKUP(F44,I$2:J$22,2,FALSE)</f>
        <v>3</v>
      </c>
    </row>
    <row r="45" spans="1:7" x14ac:dyDescent="0.25">
      <c r="A45" s="1">
        <v>72</v>
      </c>
      <c r="B45" s="41" t="s">
        <v>15</v>
      </c>
      <c r="C45" s="41" t="s">
        <v>102</v>
      </c>
      <c r="D45" s="41" t="s">
        <v>102</v>
      </c>
      <c r="E45" s="41" t="s">
        <v>102</v>
      </c>
      <c r="F45" s="41" t="s">
        <v>108</v>
      </c>
      <c r="G45" s="41">
        <f>VLOOKUP(F45,I$2:J$22,2,FALSE)</f>
        <v>1</v>
      </c>
    </row>
    <row r="46" spans="1:7" x14ac:dyDescent="0.25">
      <c r="A46" s="1">
        <v>44</v>
      </c>
      <c r="B46" t="s">
        <v>88</v>
      </c>
      <c r="C46" t="s">
        <v>101</v>
      </c>
      <c r="D46" t="s">
        <v>101</v>
      </c>
      <c r="E46" t="s">
        <v>102</v>
      </c>
      <c r="F46" t="s">
        <v>105</v>
      </c>
      <c r="G46">
        <f>VLOOKUP(F46,I$2:J$22,2,FALSE)</f>
        <v>2</v>
      </c>
    </row>
    <row r="47" spans="1:7" x14ac:dyDescent="0.25">
      <c r="A47" s="1">
        <v>45</v>
      </c>
      <c r="B47" t="s">
        <v>54</v>
      </c>
      <c r="C47" t="s">
        <v>101</v>
      </c>
      <c r="D47" t="s">
        <v>103</v>
      </c>
      <c r="E47" t="s">
        <v>101</v>
      </c>
      <c r="F47" t="s">
        <v>114</v>
      </c>
      <c r="G47">
        <f>VLOOKUP(F47,I$2:J$22,2,FALSE)</f>
        <v>3</v>
      </c>
    </row>
    <row r="48" spans="1:7" x14ac:dyDescent="0.25">
      <c r="A48" s="1">
        <v>46</v>
      </c>
      <c r="B48" t="s">
        <v>66</v>
      </c>
      <c r="C48" t="s">
        <v>101</v>
      </c>
      <c r="D48" t="s">
        <v>103</v>
      </c>
      <c r="E48" t="s">
        <v>101</v>
      </c>
      <c r="F48" t="s">
        <v>114</v>
      </c>
      <c r="G48">
        <f>VLOOKUP(F48,I$2:J$22,2,FALSE)</f>
        <v>3</v>
      </c>
    </row>
    <row r="49" spans="1:7" x14ac:dyDescent="0.25">
      <c r="A49" s="1">
        <v>17</v>
      </c>
      <c r="B49" t="s">
        <v>29</v>
      </c>
      <c r="C49" t="s">
        <v>103</v>
      </c>
      <c r="D49" t="s">
        <v>101</v>
      </c>
      <c r="E49" t="s">
        <v>103</v>
      </c>
      <c r="F49" t="s">
        <v>112</v>
      </c>
      <c r="G49">
        <f>VLOOKUP(F49,I$2:J$22,2,FALSE)</f>
        <v>4</v>
      </c>
    </row>
    <row r="50" spans="1:7" x14ac:dyDescent="0.25">
      <c r="A50" s="1">
        <v>18</v>
      </c>
      <c r="B50" t="s">
        <v>30</v>
      </c>
      <c r="C50" t="s">
        <v>103</v>
      </c>
      <c r="D50" t="s">
        <v>101</v>
      </c>
      <c r="E50" t="s">
        <v>103</v>
      </c>
      <c r="F50" t="s">
        <v>112</v>
      </c>
      <c r="G50">
        <f>VLOOKUP(F50,I$2:J$22,2,FALSE)</f>
        <v>4</v>
      </c>
    </row>
    <row r="51" spans="1:7" x14ac:dyDescent="0.25">
      <c r="A51" s="1">
        <v>49</v>
      </c>
      <c r="B51" t="s">
        <v>97</v>
      </c>
      <c r="C51" t="s">
        <v>101</v>
      </c>
      <c r="D51" t="s">
        <v>103</v>
      </c>
      <c r="E51" t="s">
        <v>101</v>
      </c>
      <c r="F51" t="s">
        <v>114</v>
      </c>
      <c r="G51">
        <f>VLOOKUP(F51,I$2:J$22,2,FALSE)</f>
        <v>3</v>
      </c>
    </row>
    <row r="52" spans="1:7" x14ac:dyDescent="0.25">
      <c r="A52" s="1">
        <v>50</v>
      </c>
      <c r="B52" t="s">
        <v>34</v>
      </c>
      <c r="C52" t="s">
        <v>101</v>
      </c>
      <c r="D52" t="s">
        <v>101</v>
      </c>
      <c r="E52" t="s">
        <v>101</v>
      </c>
      <c r="F52" t="s">
        <v>117</v>
      </c>
      <c r="G52">
        <f>VLOOKUP(F52,I$2:J$22,2,FALSE)</f>
        <v>2</v>
      </c>
    </row>
    <row r="53" spans="1:7" x14ac:dyDescent="0.25">
      <c r="A53" s="1">
        <v>20</v>
      </c>
      <c r="B53" t="s">
        <v>32</v>
      </c>
      <c r="C53" t="s">
        <v>103</v>
      </c>
      <c r="D53" t="s">
        <v>101</v>
      </c>
      <c r="E53" t="s">
        <v>103</v>
      </c>
      <c r="F53" t="s">
        <v>112</v>
      </c>
      <c r="G53">
        <f>VLOOKUP(F53,I$2:J$22,2,FALSE)</f>
        <v>4</v>
      </c>
    </row>
    <row r="54" spans="1:7" x14ac:dyDescent="0.25">
      <c r="A54" s="1">
        <v>52</v>
      </c>
      <c r="B54" t="s">
        <v>64</v>
      </c>
      <c r="C54" t="s">
        <v>101</v>
      </c>
      <c r="D54" t="s">
        <v>101</v>
      </c>
      <c r="E54" t="s">
        <v>101</v>
      </c>
      <c r="F54" t="s">
        <v>117</v>
      </c>
      <c r="G54">
        <f>VLOOKUP(F54,I$2:J$22,2,FALSE)</f>
        <v>2</v>
      </c>
    </row>
    <row r="55" spans="1:7" x14ac:dyDescent="0.25">
      <c r="A55" s="1">
        <v>78</v>
      </c>
      <c r="B55" s="41" t="s">
        <v>39</v>
      </c>
      <c r="C55" s="41" t="s">
        <v>102</v>
      </c>
      <c r="D55" s="41" t="s">
        <v>102</v>
      </c>
      <c r="E55" s="41" t="s">
        <v>102</v>
      </c>
      <c r="F55" s="41" t="s">
        <v>108</v>
      </c>
      <c r="G55" s="41">
        <f>VLOOKUP(F55,I$2:J$22,2,FALSE)</f>
        <v>1</v>
      </c>
    </row>
    <row r="56" spans="1:7" x14ac:dyDescent="0.25">
      <c r="A56" s="1">
        <v>54</v>
      </c>
      <c r="B56" t="s">
        <v>16</v>
      </c>
      <c r="C56" t="s">
        <v>101</v>
      </c>
      <c r="D56" t="s">
        <v>103</v>
      </c>
      <c r="E56" t="s">
        <v>103</v>
      </c>
      <c r="F56" t="s">
        <v>109</v>
      </c>
      <c r="G56">
        <f>VLOOKUP(F56,I$2:J$22,2,FALSE)</f>
        <v>3</v>
      </c>
    </row>
    <row r="57" spans="1:7" x14ac:dyDescent="0.25">
      <c r="A57" s="1">
        <v>79</v>
      </c>
      <c r="B57" s="41" t="s">
        <v>49</v>
      </c>
      <c r="C57" s="41" t="s">
        <v>102</v>
      </c>
      <c r="D57" s="41" t="s">
        <v>102</v>
      </c>
      <c r="E57" s="41" t="s">
        <v>102</v>
      </c>
      <c r="F57" s="41" t="s">
        <v>108</v>
      </c>
      <c r="G57" s="41">
        <f>VLOOKUP(F57,I$2:J$22,2,FALSE)</f>
        <v>1</v>
      </c>
    </row>
    <row r="58" spans="1:7" x14ac:dyDescent="0.25">
      <c r="A58" s="1">
        <v>25</v>
      </c>
      <c r="B58" t="s">
        <v>37</v>
      </c>
      <c r="C58" t="s">
        <v>103</v>
      </c>
      <c r="D58" t="s">
        <v>101</v>
      </c>
      <c r="E58" t="s">
        <v>103</v>
      </c>
      <c r="F58" t="s">
        <v>112</v>
      </c>
      <c r="G58">
        <f>VLOOKUP(F58,I$2:J$22,2,FALSE)</f>
        <v>4</v>
      </c>
    </row>
    <row r="59" spans="1:7" x14ac:dyDescent="0.25">
      <c r="A59" s="1">
        <v>57</v>
      </c>
      <c r="B59" t="s">
        <v>72</v>
      </c>
      <c r="C59" t="s">
        <v>101</v>
      </c>
      <c r="D59" t="s">
        <v>101</v>
      </c>
      <c r="E59" t="s">
        <v>101</v>
      </c>
      <c r="F59" t="s">
        <v>117</v>
      </c>
      <c r="G59">
        <f>VLOOKUP(F59,I$2:J$22,2,FALSE)</f>
        <v>2</v>
      </c>
    </row>
    <row r="60" spans="1:7" x14ac:dyDescent="0.25">
      <c r="A60" s="1">
        <v>28</v>
      </c>
      <c r="B60" t="s">
        <v>40</v>
      </c>
      <c r="C60" t="s">
        <v>103</v>
      </c>
      <c r="D60" t="s">
        <v>101</v>
      </c>
      <c r="E60" t="s">
        <v>103</v>
      </c>
      <c r="F60" t="s">
        <v>112</v>
      </c>
      <c r="G60">
        <f>VLOOKUP(F60,I$2:J$22,2,FALSE)</f>
        <v>4</v>
      </c>
    </row>
    <row r="61" spans="1:7" x14ac:dyDescent="0.25">
      <c r="A61" s="1">
        <v>58</v>
      </c>
      <c r="B61" t="s">
        <v>70</v>
      </c>
      <c r="C61" t="s">
        <v>103</v>
      </c>
      <c r="D61" t="s">
        <v>101</v>
      </c>
      <c r="E61" t="s">
        <v>103</v>
      </c>
      <c r="F61" t="s">
        <v>112</v>
      </c>
      <c r="G61">
        <f>VLOOKUP(F61,I$2:J$22,2,FALSE)</f>
        <v>4</v>
      </c>
    </row>
    <row r="62" spans="1:7" x14ac:dyDescent="0.25">
      <c r="A62" s="1">
        <v>60</v>
      </c>
      <c r="B62" t="s">
        <v>83</v>
      </c>
      <c r="C62" t="s">
        <v>101</v>
      </c>
      <c r="D62" t="s">
        <v>101</v>
      </c>
      <c r="E62" t="s">
        <v>101</v>
      </c>
      <c r="F62" t="s">
        <v>117</v>
      </c>
      <c r="G62">
        <f>VLOOKUP(F62,I$2:J$22,2,FALSE)</f>
        <v>2</v>
      </c>
    </row>
    <row r="63" spans="1:7" x14ac:dyDescent="0.25">
      <c r="A63" s="1">
        <v>61</v>
      </c>
      <c r="B63" t="s">
        <v>19</v>
      </c>
      <c r="C63" t="s">
        <v>101</v>
      </c>
      <c r="D63" t="s">
        <v>103</v>
      </c>
      <c r="E63" t="s">
        <v>103</v>
      </c>
      <c r="F63" t="s">
        <v>109</v>
      </c>
      <c r="G63">
        <f>VLOOKUP(F63,I$2:J$22,2,FALSE)</f>
        <v>3</v>
      </c>
    </row>
    <row r="64" spans="1:7" x14ac:dyDescent="0.25">
      <c r="A64" s="1">
        <v>62</v>
      </c>
      <c r="B64" t="s">
        <v>22</v>
      </c>
      <c r="C64" t="s">
        <v>101</v>
      </c>
      <c r="D64" t="s">
        <v>103</v>
      </c>
      <c r="E64" t="s">
        <v>103</v>
      </c>
      <c r="F64" t="s">
        <v>109</v>
      </c>
      <c r="G64">
        <f>VLOOKUP(F64,I$2:J$22,2,FALSE)</f>
        <v>3</v>
      </c>
    </row>
    <row r="65" spans="1:7" x14ac:dyDescent="0.25">
      <c r="A65" s="1">
        <v>63</v>
      </c>
      <c r="B65" t="s">
        <v>53</v>
      </c>
      <c r="C65" t="s">
        <v>102</v>
      </c>
      <c r="D65" t="s">
        <v>102</v>
      </c>
      <c r="E65" t="s">
        <v>102</v>
      </c>
      <c r="F65" t="s">
        <v>108</v>
      </c>
      <c r="G65">
        <f>VLOOKUP(F65,I$2:J$22,2,FALSE)</f>
        <v>1</v>
      </c>
    </row>
    <row r="66" spans="1:7" x14ac:dyDescent="0.25">
      <c r="A66" s="1">
        <v>64</v>
      </c>
      <c r="B66" t="s">
        <v>85</v>
      </c>
      <c r="C66" t="s">
        <v>101</v>
      </c>
      <c r="D66" t="s">
        <v>101</v>
      </c>
      <c r="E66" t="s">
        <v>101</v>
      </c>
      <c r="F66" t="s">
        <v>117</v>
      </c>
      <c r="G66">
        <f>VLOOKUP(F66,I$2:J$22,2,FALSE)</f>
        <v>2</v>
      </c>
    </row>
    <row r="67" spans="1:7" x14ac:dyDescent="0.25">
      <c r="A67" s="1">
        <v>59</v>
      </c>
      <c r="B67" t="s">
        <v>71</v>
      </c>
      <c r="C67" t="s">
        <v>103</v>
      </c>
      <c r="D67" t="s">
        <v>101</v>
      </c>
      <c r="E67" t="s">
        <v>103</v>
      </c>
      <c r="F67" t="s">
        <v>112</v>
      </c>
      <c r="G67">
        <f>VLOOKUP(F67,I$2:J$22,2,FALSE)</f>
        <v>4</v>
      </c>
    </row>
    <row r="68" spans="1:7" x14ac:dyDescent="0.25">
      <c r="A68" s="1">
        <v>66</v>
      </c>
      <c r="B68" t="s">
        <v>47</v>
      </c>
      <c r="C68" t="s">
        <v>101</v>
      </c>
      <c r="D68" t="s">
        <v>103</v>
      </c>
      <c r="E68" t="s">
        <v>103</v>
      </c>
      <c r="F68" t="s">
        <v>109</v>
      </c>
      <c r="G68">
        <f>VLOOKUP(F68,I$2:J$22,2,FALSE)</f>
        <v>3</v>
      </c>
    </row>
    <row r="69" spans="1:7" x14ac:dyDescent="0.25">
      <c r="A69" s="1">
        <v>67</v>
      </c>
      <c r="B69" t="s">
        <v>55</v>
      </c>
      <c r="C69" t="s">
        <v>102</v>
      </c>
      <c r="D69" t="s">
        <v>102</v>
      </c>
      <c r="E69" t="s">
        <v>102</v>
      </c>
      <c r="F69" t="s">
        <v>108</v>
      </c>
      <c r="G69">
        <f>VLOOKUP(F69,I$2:J$22,2,FALSE)</f>
        <v>1</v>
      </c>
    </row>
    <row r="70" spans="1:7" x14ac:dyDescent="0.25">
      <c r="A70" s="1">
        <v>65</v>
      </c>
      <c r="B70" t="s">
        <v>77</v>
      </c>
      <c r="C70" t="s">
        <v>103</v>
      </c>
      <c r="D70" t="s">
        <v>101</v>
      </c>
      <c r="E70" t="s">
        <v>103</v>
      </c>
      <c r="F70" t="s">
        <v>112</v>
      </c>
      <c r="G70">
        <f>VLOOKUP(F70,I$2:J$22,2,FALSE)</f>
        <v>4</v>
      </c>
    </row>
    <row r="71" spans="1:7" x14ac:dyDescent="0.25">
      <c r="A71" s="1">
        <v>69</v>
      </c>
      <c r="B71" t="s">
        <v>84</v>
      </c>
      <c r="C71" t="s">
        <v>102</v>
      </c>
      <c r="D71" t="s">
        <v>102</v>
      </c>
      <c r="E71" t="s">
        <v>102</v>
      </c>
      <c r="F71" t="s">
        <v>108</v>
      </c>
      <c r="G71">
        <f>VLOOKUP(F71,I$2:J$22,2,FALSE)</f>
        <v>1</v>
      </c>
    </row>
    <row r="72" spans="1:7" x14ac:dyDescent="0.25">
      <c r="A72" s="1">
        <v>51</v>
      </c>
      <c r="B72" t="s">
        <v>33</v>
      </c>
      <c r="C72" t="s">
        <v>103</v>
      </c>
      <c r="D72" t="s">
        <v>101</v>
      </c>
      <c r="E72" t="s">
        <v>101</v>
      </c>
      <c r="F72" t="s">
        <v>116</v>
      </c>
      <c r="G72">
        <f>VLOOKUP(F72,I$2:J$22,2,FALSE)</f>
        <v>4</v>
      </c>
    </row>
    <row r="73" spans="1:7" x14ac:dyDescent="0.25">
      <c r="A73" s="1">
        <v>71</v>
      </c>
      <c r="B73" t="s">
        <v>94</v>
      </c>
      <c r="C73" t="s">
        <v>101</v>
      </c>
      <c r="D73" t="s">
        <v>101</v>
      </c>
      <c r="E73" t="s">
        <v>101</v>
      </c>
      <c r="F73" t="s">
        <v>117</v>
      </c>
      <c r="G73">
        <f>VLOOKUP(F73,I$2:J$22,2,FALSE)</f>
        <v>2</v>
      </c>
    </row>
    <row r="74" spans="1:7" x14ac:dyDescent="0.25">
      <c r="A74" s="1">
        <v>6</v>
      </c>
      <c r="B74" t="s">
        <v>90</v>
      </c>
      <c r="C74" t="s">
        <v>102</v>
      </c>
      <c r="D74" t="s">
        <v>102</v>
      </c>
      <c r="E74" t="s">
        <v>102</v>
      </c>
      <c r="F74" t="s">
        <v>108</v>
      </c>
      <c r="G74">
        <f>VLOOKUP(F74,I$2:J$22,2,FALSE)</f>
        <v>1</v>
      </c>
    </row>
    <row r="75" spans="1:7" x14ac:dyDescent="0.25">
      <c r="A75" s="1">
        <v>73</v>
      </c>
      <c r="B75" t="s">
        <v>21</v>
      </c>
      <c r="C75" t="s">
        <v>102</v>
      </c>
      <c r="D75" t="s">
        <v>101</v>
      </c>
      <c r="E75" t="s">
        <v>101</v>
      </c>
      <c r="F75" t="s">
        <v>113</v>
      </c>
      <c r="G75">
        <f>VLOOKUP(F75,I$2:J$22,2,FALSE)</f>
        <v>2</v>
      </c>
    </row>
    <row r="76" spans="1:7" x14ac:dyDescent="0.25">
      <c r="A76" s="1">
        <v>74</v>
      </c>
      <c r="B76" t="s">
        <v>45</v>
      </c>
      <c r="C76" t="s">
        <v>102</v>
      </c>
      <c r="D76" t="s">
        <v>101</v>
      </c>
      <c r="E76" t="s">
        <v>101</v>
      </c>
      <c r="F76" t="s">
        <v>113</v>
      </c>
      <c r="G76">
        <f>VLOOKUP(F76,I$2:J$22,2,FALSE)</f>
        <v>2</v>
      </c>
    </row>
    <row r="77" spans="1:7" x14ac:dyDescent="0.25">
      <c r="A77" s="1">
        <v>56</v>
      </c>
      <c r="B77" t="s">
        <v>50</v>
      </c>
      <c r="C77" t="s">
        <v>103</v>
      </c>
      <c r="D77" t="s">
        <v>101</v>
      </c>
      <c r="E77" t="s">
        <v>101</v>
      </c>
      <c r="F77" t="s">
        <v>116</v>
      </c>
      <c r="G77">
        <f>VLOOKUP(F77,I$2:J$22,2,FALSE)</f>
        <v>4</v>
      </c>
    </row>
    <row r="78" spans="1:7" x14ac:dyDescent="0.25">
      <c r="A78" s="1">
        <v>76</v>
      </c>
      <c r="B78" t="s">
        <v>46</v>
      </c>
      <c r="C78" t="s">
        <v>102</v>
      </c>
      <c r="D78" t="s">
        <v>101</v>
      </c>
      <c r="E78" t="s">
        <v>101</v>
      </c>
      <c r="F78" t="s">
        <v>113</v>
      </c>
      <c r="G78">
        <f>VLOOKUP(F78,I$2:J$22,2,FALSE)</f>
        <v>2</v>
      </c>
    </row>
    <row r="79" spans="1:7" x14ac:dyDescent="0.25">
      <c r="A79" s="1">
        <v>77</v>
      </c>
      <c r="B79" t="s">
        <v>62</v>
      </c>
      <c r="C79" t="s">
        <v>102</v>
      </c>
      <c r="D79" t="s">
        <v>101</v>
      </c>
      <c r="E79" t="s">
        <v>101</v>
      </c>
      <c r="F79" t="s">
        <v>113</v>
      </c>
      <c r="G79">
        <f>VLOOKUP(F79,I$2:J$22,2,FALSE)</f>
        <v>2</v>
      </c>
    </row>
    <row r="80" spans="1:7" x14ac:dyDescent="0.25">
      <c r="A80" s="1">
        <v>55</v>
      </c>
      <c r="B80" t="s">
        <v>91</v>
      </c>
      <c r="C80" t="s">
        <v>102</v>
      </c>
      <c r="D80" t="s">
        <v>102</v>
      </c>
      <c r="E80" t="s">
        <v>102</v>
      </c>
      <c r="F80" t="s">
        <v>108</v>
      </c>
      <c r="G80">
        <f>VLOOKUP(F80,I$2:J$22,2,FALSE)</f>
        <v>1</v>
      </c>
    </row>
    <row r="81" spans="1:7" x14ac:dyDescent="0.25">
      <c r="A81" s="1">
        <v>36</v>
      </c>
      <c r="B81" t="s">
        <v>18</v>
      </c>
      <c r="C81" t="s">
        <v>101</v>
      </c>
      <c r="D81" t="s">
        <v>102</v>
      </c>
      <c r="E81" t="s">
        <v>102</v>
      </c>
      <c r="F81" t="s">
        <v>111</v>
      </c>
      <c r="G81">
        <f>VLOOKUP(F81,I$2:J$22,2,FALSE)</f>
        <v>1</v>
      </c>
    </row>
    <row r="82" spans="1:7" x14ac:dyDescent="0.25">
      <c r="A82" s="1">
        <v>68</v>
      </c>
      <c r="B82" t="s">
        <v>63</v>
      </c>
      <c r="C82" t="s">
        <v>103</v>
      </c>
      <c r="D82" t="s">
        <v>101</v>
      </c>
      <c r="E82" t="s">
        <v>101</v>
      </c>
      <c r="F82" t="s">
        <v>116</v>
      </c>
      <c r="G82">
        <f>VLOOKUP(F82,I$2:J$22,2,FALSE)</f>
        <v>4</v>
      </c>
    </row>
    <row r="83" spans="1:7" x14ac:dyDescent="0.25">
      <c r="A83" s="1">
        <v>81</v>
      </c>
      <c r="B83" t="s">
        <v>67</v>
      </c>
      <c r="C83" t="s">
        <v>101</v>
      </c>
      <c r="D83" t="s">
        <v>102</v>
      </c>
      <c r="E83" t="s">
        <v>102</v>
      </c>
      <c r="F83" t="s">
        <v>111</v>
      </c>
      <c r="G83">
        <f>VLOOKUP(F83,I$2:J$22,2,FALSE)</f>
        <v>1</v>
      </c>
    </row>
    <row r="84" spans="1:7" x14ac:dyDescent="0.25">
      <c r="A84" s="1">
        <v>82</v>
      </c>
      <c r="B84" t="s">
        <v>89</v>
      </c>
      <c r="C84" t="s">
        <v>102</v>
      </c>
      <c r="D84" t="s">
        <v>101</v>
      </c>
      <c r="E84" t="s">
        <v>101</v>
      </c>
      <c r="F84" t="s">
        <v>113</v>
      </c>
      <c r="G84">
        <f>VLOOKUP(F84,I$2:J$22,2,FALSE)</f>
        <v>2</v>
      </c>
    </row>
    <row r="85" spans="1:7" x14ac:dyDescent="0.25">
      <c r="A85" s="1">
        <v>83</v>
      </c>
      <c r="B85" t="s">
        <v>48</v>
      </c>
      <c r="C85" t="s">
        <v>102</v>
      </c>
      <c r="D85" t="s">
        <v>102</v>
      </c>
      <c r="E85" t="s">
        <v>101</v>
      </c>
      <c r="F85" t="s">
        <v>121</v>
      </c>
      <c r="G85">
        <f>VLOOKUP(F85,I$2:J$22,2,FALSE)</f>
        <v>1</v>
      </c>
    </row>
    <row r="86" spans="1:7" x14ac:dyDescent="0.25">
      <c r="A86" s="1">
        <v>80</v>
      </c>
      <c r="B86" t="s">
        <v>68</v>
      </c>
      <c r="C86" t="s">
        <v>103</v>
      </c>
      <c r="D86" t="s">
        <v>101</v>
      </c>
      <c r="E86" t="s">
        <v>101</v>
      </c>
      <c r="F86" t="s">
        <v>116</v>
      </c>
      <c r="G86">
        <f>VLOOKUP(F86,I$2:J$22,2,FALSE)</f>
        <v>4</v>
      </c>
    </row>
    <row r="87" spans="1:7" x14ac:dyDescent="0.25">
      <c r="A87" s="1">
        <v>85</v>
      </c>
      <c r="B87" t="s">
        <v>78</v>
      </c>
      <c r="C87" t="s">
        <v>101</v>
      </c>
      <c r="D87" t="s">
        <v>103</v>
      </c>
      <c r="E87" t="s">
        <v>103</v>
      </c>
      <c r="F87" t="s">
        <v>109</v>
      </c>
      <c r="G87">
        <f>VLOOKUP(F87,I$2:J$22,2,FALSE)</f>
        <v>3</v>
      </c>
    </row>
    <row r="88" spans="1:7" x14ac:dyDescent="0.25">
      <c r="A88" s="1">
        <v>86</v>
      </c>
      <c r="B88" t="s">
        <v>98</v>
      </c>
      <c r="C88" t="s">
        <v>101</v>
      </c>
      <c r="D88" t="s">
        <v>103</v>
      </c>
      <c r="E88" t="s">
        <v>103</v>
      </c>
      <c r="F88" t="s">
        <v>109</v>
      </c>
      <c r="G88">
        <f>VLOOKUP(F88,I$2:J$22,2,FALSE)</f>
        <v>3</v>
      </c>
    </row>
    <row r="89" spans="1:7" x14ac:dyDescent="0.25">
      <c r="A89" s="1">
        <v>84</v>
      </c>
      <c r="B89" t="s">
        <v>92</v>
      </c>
      <c r="C89" t="s">
        <v>103</v>
      </c>
      <c r="D89" t="s">
        <v>101</v>
      </c>
      <c r="E89" t="s">
        <v>101</v>
      </c>
      <c r="F89" t="s">
        <v>116</v>
      </c>
      <c r="G89">
        <f>VLOOKUP(F89,I$2:J$22,2,FALSE)</f>
        <v>4</v>
      </c>
    </row>
    <row r="90" spans="1:7" x14ac:dyDescent="0.25">
      <c r="A90" s="1">
        <v>88</v>
      </c>
      <c r="B90" t="s">
        <v>100</v>
      </c>
      <c r="C90" t="s">
        <v>103</v>
      </c>
      <c r="D90" t="s">
        <v>101</v>
      </c>
      <c r="E90" t="s">
        <v>101</v>
      </c>
      <c r="F90" t="s">
        <v>116</v>
      </c>
      <c r="G90">
        <f>VLOOKUP(F90,I$2:J$22,2,FALSE)</f>
        <v>4</v>
      </c>
    </row>
  </sheetData>
  <autoFilter ref="B1:G90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8EE8-FEB1-4C03-9886-DA6F6623A695}">
  <dimension ref="A1:J24"/>
  <sheetViews>
    <sheetView workbookViewId="0">
      <selection activeCell="H1" sqref="H1:H21"/>
    </sheetView>
  </sheetViews>
  <sheetFormatPr defaultRowHeight="15" x14ac:dyDescent="0.25"/>
  <cols>
    <col min="1" max="1" width="25.85546875" bestFit="1" customWidth="1"/>
    <col min="2" max="2" width="25" bestFit="1" customWidth="1"/>
    <col min="3" max="3" width="26.140625" bestFit="1" customWidth="1"/>
    <col min="6" max="7" width="19.85546875" customWidth="1"/>
    <col min="8" max="8" width="26.140625" customWidth="1"/>
    <col min="9" max="9" width="8.7109375" customWidth="1"/>
    <col min="10" max="10" width="8.140625" bestFit="1" customWidth="1"/>
  </cols>
  <sheetData>
    <row r="1" spans="1:10" ht="15.75" thickBot="1" x14ac:dyDescent="0.3">
      <c r="A1" s="4" t="s">
        <v>126</v>
      </c>
      <c r="B1" s="5" t="s">
        <v>129</v>
      </c>
      <c r="C1" s="5" t="s">
        <v>130</v>
      </c>
      <c r="F1" s="42" t="s">
        <v>134</v>
      </c>
      <c r="G1" s="29" t="s">
        <v>131</v>
      </c>
      <c r="H1" s="21" t="s">
        <v>120</v>
      </c>
      <c r="I1" s="10">
        <f>VLOOKUP(H1,$A$2:$B$24,2,FALSE)</f>
        <v>2</v>
      </c>
      <c r="J1" s="11">
        <f>VLOOKUP(H1,$A$2:$C$24,3,FALSE)</f>
        <v>2.247191011235955E-2</v>
      </c>
    </row>
    <row r="2" spans="1:10" ht="15.75" thickBot="1" x14ac:dyDescent="0.3">
      <c r="A2" s="6" t="s">
        <v>108</v>
      </c>
      <c r="B2" s="7">
        <v>8</v>
      </c>
      <c r="C2" s="8">
        <v>8.98876404494382E-2</v>
      </c>
      <c r="F2" s="43"/>
      <c r="G2" s="29" t="s">
        <v>131</v>
      </c>
      <c r="H2" s="22" t="s">
        <v>108</v>
      </c>
      <c r="I2" s="13">
        <f t="shared" ref="I2:I5" si="0">VLOOKUP(H2,$A$2:$B$24,2,FALSE)</f>
        <v>8</v>
      </c>
      <c r="J2" s="14">
        <f t="shared" ref="J2:J21" si="1">VLOOKUP(H2,$A$2:$C$24,3,FALSE)</f>
        <v>8.98876404494382E-2</v>
      </c>
    </row>
    <row r="3" spans="1:10" ht="15.75" thickBot="1" x14ac:dyDescent="0.3">
      <c r="A3" s="6" t="s">
        <v>121</v>
      </c>
      <c r="B3" s="7">
        <v>1</v>
      </c>
      <c r="C3" s="8">
        <v>1.1235955056179775E-2</v>
      </c>
      <c r="F3" s="43"/>
      <c r="G3" s="29" t="s">
        <v>131</v>
      </c>
      <c r="H3" s="22" t="s">
        <v>121</v>
      </c>
      <c r="I3" s="13">
        <f t="shared" si="0"/>
        <v>1</v>
      </c>
      <c r="J3" s="14">
        <f t="shared" si="1"/>
        <v>1.1235955056179775E-2</v>
      </c>
    </row>
    <row r="4" spans="1:10" ht="15.75" thickBot="1" x14ac:dyDescent="0.3">
      <c r="A4" s="6" t="s">
        <v>106</v>
      </c>
      <c r="B4" s="7">
        <v>3</v>
      </c>
      <c r="C4" s="8">
        <v>3.3707865168539325E-2</v>
      </c>
      <c r="F4" s="43"/>
      <c r="G4" s="29" t="s">
        <v>131</v>
      </c>
      <c r="H4" s="22" t="s">
        <v>119</v>
      </c>
      <c r="I4" s="13">
        <f t="shared" si="0"/>
        <v>7</v>
      </c>
      <c r="J4" s="14">
        <f t="shared" si="1"/>
        <v>7.8651685393258425E-2</v>
      </c>
    </row>
    <row r="5" spans="1:10" ht="15.75" thickBot="1" x14ac:dyDescent="0.3">
      <c r="A5" s="6" t="s">
        <v>122</v>
      </c>
      <c r="B5" s="7">
        <v>1</v>
      </c>
      <c r="C5" s="8">
        <v>1.1235955056179775E-2</v>
      </c>
      <c r="F5" s="44"/>
      <c r="G5" s="29" t="s">
        <v>131</v>
      </c>
      <c r="H5" s="23" t="s">
        <v>111</v>
      </c>
      <c r="I5" s="16">
        <f t="shared" si="0"/>
        <v>2</v>
      </c>
      <c r="J5" s="17">
        <f t="shared" si="1"/>
        <v>2.247191011235955E-2</v>
      </c>
    </row>
    <row r="6" spans="1:10" ht="15.75" thickBot="1" x14ac:dyDescent="0.3">
      <c r="A6" s="6" t="s">
        <v>119</v>
      </c>
      <c r="B6" s="7">
        <v>7</v>
      </c>
      <c r="C6" s="8">
        <v>7.8651685393258425E-2</v>
      </c>
      <c r="F6" s="45" t="s">
        <v>135</v>
      </c>
      <c r="G6" s="28" t="s">
        <v>137</v>
      </c>
      <c r="H6" s="18" t="s">
        <v>113</v>
      </c>
      <c r="I6" s="10">
        <f>VLOOKUP(H6,$A$2:$B$24,2,FALSE)</f>
        <v>5</v>
      </c>
      <c r="J6" s="11">
        <f t="shared" si="1"/>
        <v>5.6179775280898875E-2</v>
      </c>
    </row>
    <row r="7" spans="1:10" ht="15.75" thickBot="1" x14ac:dyDescent="0.3">
      <c r="A7" s="6" t="s">
        <v>110</v>
      </c>
      <c r="B7" s="7">
        <v>3</v>
      </c>
      <c r="C7" s="8">
        <v>3.3707865168539325E-2</v>
      </c>
      <c r="F7" s="46"/>
      <c r="G7" s="28" t="s">
        <v>137</v>
      </c>
      <c r="H7" s="19" t="s">
        <v>105</v>
      </c>
      <c r="I7" s="13">
        <f t="shared" ref="I7:I8" si="2">VLOOKUP(H7,$A$2:$B$24,2,FALSE)</f>
        <v>7</v>
      </c>
      <c r="J7" s="14">
        <f t="shared" si="1"/>
        <v>7.8651685393258425E-2</v>
      </c>
    </row>
    <row r="8" spans="1:10" ht="15.75" thickBot="1" x14ac:dyDescent="0.3">
      <c r="A8" s="6" t="s">
        <v>113</v>
      </c>
      <c r="B8" s="7">
        <v>5</v>
      </c>
      <c r="C8" s="8">
        <v>5.6179775280898875E-2</v>
      </c>
      <c r="F8" s="47"/>
      <c r="G8" s="28" t="s">
        <v>137</v>
      </c>
      <c r="H8" s="20" t="s">
        <v>117</v>
      </c>
      <c r="I8" s="16">
        <f t="shared" si="2"/>
        <v>6</v>
      </c>
      <c r="J8" s="17">
        <f t="shared" si="1"/>
        <v>6.741573033707865E-2</v>
      </c>
    </row>
    <row r="9" spans="1:10" ht="15.75" thickBot="1" x14ac:dyDescent="0.3">
      <c r="A9" s="6" t="s">
        <v>120</v>
      </c>
      <c r="B9" s="7">
        <v>2</v>
      </c>
      <c r="C9" s="8">
        <v>2.247191011235955E-2</v>
      </c>
      <c r="F9" s="48" t="s">
        <v>136</v>
      </c>
      <c r="G9" s="30" t="s">
        <v>138</v>
      </c>
      <c r="H9" s="9" t="s">
        <v>122</v>
      </c>
      <c r="I9" s="10">
        <f>VLOOKUP(H9,$A$2:$B$24,2,FALSE)</f>
        <v>1</v>
      </c>
      <c r="J9" s="11">
        <f t="shared" si="1"/>
        <v>1.1235955056179775E-2</v>
      </c>
    </row>
    <row r="10" spans="1:10" ht="15.75" thickBot="1" x14ac:dyDescent="0.3">
      <c r="A10" s="6" t="s">
        <v>124</v>
      </c>
      <c r="B10" s="7">
        <v>2</v>
      </c>
      <c r="C10" s="8">
        <v>2.247191011235955E-2</v>
      </c>
      <c r="F10" s="49"/>
      <c r="G10" s="30" t="s">
        <v>138</v>
      </c>
      <c r="H10" s="12" t="s">
        <v>106</v>
      </c>
      <c r="I10" s="13">
        <f t="shared" ref="I10:I14" si="3">VLOOKUP(H10,$A$2:$B$24,2,FALSE)</f>
        <v>3</v>
      </c>
      <c r="J10" s="14">
        <f t="shared" si="1"/>
        <v>3.3707865168539325E-2</v>
      </c>
    </row>
    <row r="11" spans="1:10" ht="15.75" thickBot="1" x14ac:dyDescent="0.3">
      <c r="A11" s="6" t="s">
        <v>107</v>
      </c>
      <c r="B11" s="7">
        <v>2</v>
      </c>
      <c r="C11" s="8">
        <v>2.247191011235955E-2</v>
      </c>
      <c r="F11" s="49"/>
      <c r="G11" s="30" t="s">
        <v>138</v>
      </c>
      <c r="H11" s="12" t="s">
        <v>110</v>
      </c>
      <c r="I11" s="13">
        <f t="shared" si="3"/>
        <v>3</v>
      </c>
      <c r="J11" s="14">
        <f t="shared" si="1"/>
        <v>3.3707865168539325E-2</v>
      </c>
    </row>
    <row r="12" spans="1:10" ht="15.75" thickBot="1" x14ac:dyDescent="0.3">
      <c r="A12" s="6" t="s">
        <v>115</v>
      </c>
      <c r="B12" s="7">
        <v>7</v>
      </c>
      <c r="C12" s="8">
        <v>7.8651685393258425E-2</v>
      </c>
      <c r="F12" s="49"/>
      <c r="G12" s="30" t="s">
        <v>138</v>
      </c>
      <c r="H12" s="12" t="s">
        <v>114</v>
      </c>
      <c r="I12" s="13">
        <f t="shared" si="3"/>
        <v>7</v>
      </c>
      <c r="J12" s="14">
        <f t="shared" si="1"/>
        <v>7.8651685393258425E-2</v>
      </c>
    </row>
    <row r="13" spans="1:10" ht="15.75" thickBot="1" x14ac:dyDescent="0.3">
      <c r="A13" s="6" t="s">
        <v>125</v>
      </c>
      <c r="B13" s="7">
        <v>1</v>
      </c>
      <c r="C13" s="8">
        <v>1.1235955056179775E-2</v>
      </c>
      <c r="F13" s="49"/>
      <c r="G13" s="30" t="s">
        <v>138</v>
      </c>
      <c r="H13" s="12" t="s">
        <v>109</v>
      </c>
      <c r="I13" s="13">
        <f t="shared" si="3"/>
        <v>6</v>
      </c>
      <c r="J13" s="14">
        <f t="shared" si="1"/>
        <v>6.741573033707865E-2</v>
      </c>
    </row>
    <row r="14" spans="1:10" ht="15.75" thickBot="1" x14ac:dyDescent="0.3">
      <c r="A14" s="6" t="s">
        <v>118</v>
      </c>
      <c r="B14" s="7">
        <v>2</v>
      </c>
      <c r="C14" s="8">
        <v>2.247191011235955E-2</v>
      </c>
      <c r="F14" s="50"/>
      <c r="G14" s="30" t="s">
        <v>138</v>
      </c>
      <c r="H14" s="15" t="s">
        <v>123</v>
      </c>
      <c r="I14" s="16">
        <f t="shared" si="3"/>
        <v>1</v>
      </c>
      <c r="J14" s="17">
        <f t="shared" si="1"/>
        <v>1.1235955056179775E-2</v>
      </c>
    </row>
    <row r="15" spans="1:10" ht="15.75" thickBot="1" x14ac:dyDescent="0.3">
      <c r="A15" s="6" t="s">
        <v>112</v>
      </c>
      <c r="B15" s="7">
        <v>10</v>
      </c>
      <c r="C15" s="8">
        <v>0.11235955056179775</v>
      </c>
      <c r="F15" s="51" t="s">
        <v>132</v>
      </c>
      <c r="G15" s="31" t="s">
        <v>139</v>
      </c>
      <c r="H15" s="24" t="s">
        <v>124</v>
      </c>
      <c r="I15" s="10">
        <f>VLOOKUP(H15,$A$2:$B$24,2,FALSE)</f>
        <v>2</v>
      </c>
      <c r="J15" s="11">
        <f t="shared" si="1"/>
        <v>2.247191011235955E-2</v>
      </c>
    </row>
    <row r="16" spans="1:10" ht="15.75" thickBot="1" x14ac:dyDescent="0.3">
      <c r="A16" s="6" t="s">
        <v>116</v>
      </c>
      <c r="B16" s="7">
        <v>6</v>
      </c>
      <c r="C16" s="8">
        <v>6.741573033707865E-2</v>
      </c>
      <c r="F16" s="52"/>
      <c r="G16" s="31" t="s">
        <v>139</v>
      </c>
      <c r="H16" s="25" t="s">
        <v>118</v>
      </c>
      <c r="I16" s="13">
        <f t="shared" ref="I16:I21" si="4">VLOOKUP(H16,$A$2:$B$24,2,FALSE)</f>
        <v>2</v>
      </c>
      <c r="J16" s="14">
        <f t="shared" si="1"/>
        <v>2.247191011235955E-2</v>
      </c>
    </row>
    <row r="17" spans="1:10" ht="15.75" thickBot="1" x14ac:dyDescent="0.3">
      <c r="A17" s="6" t="s">
        <v>111</v>
      </c>
      <c r="B17" s="7">
        <v>2</v>
      </c>
      <c r="C17" s="8">
        <v>2.247191011235955E-2</v>
      </c>
      <c r="F17" s="52"/>
      <c r="G17" s="31" t="s">
        <v>139</v>
      </c>
      <c r="H17" s="25" t="s">
        <v>116</v>
      </c>
      <c r="I17" s="13">
        <f t="shared" si="4"/>
        <v>6</v>
      </c>
      <c r="J17" s="14">
        <f t="shared" si="1"/>
        <v>6.741573033707865E-2</v>
      </c>
    </row>
    <row r="18" spans="1:10" ht="15.75" thickBot="1" x14ac:dyDescent="0.3">
      <c r="A18" s="6" t="s">
        <v>109</v>
      </c>
      <c r="B18" s="7">
        <v>6</v>
      </c>
      <c r="C18" s="8">
        <v>6.741573033707865E-2</v>
      </c>
      <c r="F18" s="52"/>
      <c r="G18" s="31" t="s">
        <v>139</v>
      </c>
      <c r="H18" s="25" t="s">
        <v>125</v>
      </c>
      <c r="I18" s="13">
        <f t="shared" si="4"/>
        <v>1</v>
      </c>
      <c r="J18" s="14">
        <f t="shared" si="1"/>
        <v>1.1235955056179775E-2</v>
      </c>
    </row>
    <row r="19" spans="1:10" ht="15.75" thickBot="1" x14ac:dyDescent="0.3">
      <c r="A19" s="6" t="s">
        <v>114</v>
      </c>
      <c r="B19" s="7">
        <v>7</v>
      </c>
      <c r="C19" s="8">
        <v>7.8651685393258425E-2</v>
      </c>
      <c r="F19" s="52"/>
      <c r="G19" s="31" t="s">
        <v>139</v>
      </c>
      <c r="H19" s="25" t="s">
        <v>115</v>
      </c>
      <c r="I19" s="13">
        <f t="shared" si="4"/>
        <v>7</v>
      </c>
      <c r="J19" s="14">
        <f t="shared" si="1"/>
        <v>7.8651685393258425E-2</v>
      </c>
    </row>
    <row r="20" spans="1:10" ht="15.75" thickBot="1" x14ac:dyDescent="0.3">
      <c r="A20" s="6" t="s">
        <v>105</v>
      </c>
      <c r="B20" s="7">
        <v>7</v>
      </c>
      <c r="C20" s="8">
        <v>7.8651685393258425E-2</v>
      </c>
      <c r="F20" s="52"/>
      <c r="G20" s="31" t="s">
        <v>139</v>
      </c>
      <c r="H20" s="25" t="s">
        <v>112</v>
      </c>
      <c r="I20" s="13">
        <f t="shared" si="4"/>
        <v>10</v>
      </c>
      <c r="J20" s="14">
        <f t="shared" si="1"/>
        <v>0.11235955056179775</v>
      </c>
    </row>
    <row r="21" spans="1:10" ht="15.75" thickBot="1" x14ac:dyDescent="0.3">
      <c r="A21" s="6" t="s">
        <v>123</v>
      </c>
      <c r="B21" s="7">
        <v>1</v>
      </c>
      <c r="C21" s="8">
        <v>1.1235955056179775E-2</v>
      </c>
      <c r="F21" s="53"/>
      <c r="G21" s="31" t="s">
        <v>139</v>
      </c>
      <c r="H21" s="26" t="s">
        <v>107</v>
      </c>
      <c r="I21" s="16">
        <f t="shared" si="4"/>
        <v>2</v>
      </c>
      <c r="J21" s="17">
        <f t="shared" si="1"/>
        <v>2.247191011235955E-2</v>
      </c>
    </row>
    <row r="22" spans="1:10" x14ac:dyDescent="0.25">
      <c r="A22" s="6" t="s">
        <v>117</v>
      </c>
      <c r="B22" s="7">
        <v>6</v>
      </c>
      <c r="C22" s="8">
        <v>6.741573033707865E-2</v>
      </c>
    </row>
    <row r="23" spans="1:10" x14ac:dyDescent="0.25">
      <c r="A23" s="6" t="s">
        <v>127</v>
      </c>
      <c r="B23" s="7"/>
      <c r="C23" s="8">
        <v>0</v>
      </c>
      <c r="H23" s="27" t="s">
        <v>133</v>
      </c>
      <c r="I23">
        <f>SUM(I1:I5,I6:I7,I8,I9:I14,I15:I21)</f>
        <v>89</v>
      </c>
      <c r="J23" s="3">
        <f>SUM(J1:J5,J6:J7,J8,J9:J14,J15:J21)</f>
        <v>1</v>
      </c>
    </row>
    <row r="24" spans="1:10" x14ac:dyDescent="0.25">
      <c r="A24" s="6" t="s">
        <v>128</v>
      </c>
      <c r="B24" s="7">
        <v>89</v>
      </c>
      <c r="C24" s="8">
        <v>1</v>
      </c>
    </row>
  </sheetData>
  <mergeCells count="4">
    <mergeCell ref="F1:F5"/>
    <mergeCell ref="F6:F8"/>
    <mergeCell ref="F9:F14"/>
    <mergeCell ref="F15:F21"/>
  </mergeCells>
  <phoneticPr fontId="5" type="noConversion"/>
  <conditionalFormatting sqref="A2:A25">
    <cfRule type="duplicateValues" dxfId="2" priority="2"/>
  </conditionalFormatting>
  <conditionalFormatting sqref="H2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python_RFM</vt:lpstr>
      <vt:lpstr>RFM</vt:lpstr>
      <vt:lpstr>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 tripathi</cp:lastModifiedBy>
  <dcterms:created xsi:type="dcterms:W3CDTF">2021-12-11T06:49:45Z</dcterms:created>
  <dcterms:modified xsi:type="dcterms:W3CDTF">2021-12-12T03:39:22Z</dcterms:modified>
</cp:coreProperties>
</file>