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 Ledger" sheetId="1" state="visible" r:id="rId1"/>
    <sheet name="Founder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Type</t>
        </is>
      </c>
      <c r="C1" s="1" t="inlineStr">
        <is>
          <t>From</t>
        </is>
      </c>
      <c r="D1" s="1" t="inlineStr">
        <is>
          <t>To</t>
        </is>
      </c>
      <c r="E1" s="1" t="inlineStr">
        <is>
          <t>Member</t>
        </is>
      </c>
      <c r="F1" s="1" t="inlineStr">
        <is>
          <t>Share Class</t>
        </is>
      </c>
      <c r="G1" s="1" t="inlineStr">
        <is>
          <t>Shares</t>
        </is>
      </c>
      <c r="H1" s="1" t="inlineStr">
        <is>
          <t>Price/Share (USD)</t>
        </is>
      </c>
      <c r="I1" s="1" t="inlineStr">
        <is>
          <t>Total Value (USD)</t>
        </is>
      </c>
      <c r="J1" s="1" t="inlineStr">
        <is>
          <t>Vesting/Unlock Date</t>
        </is>
      </c>
      <c r="K1" s="1" t="inlineStr">
        <is>
          <t>Conversion Details</t>
        </is>
      </c>
      <c r="L1" s="1" t="inlineStr">
        <is>
          <t>Notes</t>
        </is>
      </c>
    </row>
    <row r="2">
      <c r="A2" t="inlineStr">
        <is>
          <t>2025-05-14</t>
        </is>
      </c>
      <c r="B2" t="inlineStr">
        <is>
          <t>Issuance</t>
        </is>
      </c>
      <c r="C2" t="inlineStr">
        <is>
          <t>Company</t>
        </is>
      </c>
      <c r="D2" t="inlineStr">
        <is>
          <t>Founder</t>
        </is>
      </c>
      <c r="E2" t="inlineStr">
        <is>
          <t>Founder</t>
        </is>
      </c>
      <c r="F2" t="inlineStr">
        <is>
          <t>Founder</t>
        </is>
      </c>
      <c r="G2" t="n">
        <v>5100000</v>
      </c>
      <c r="H2" t="n">
        <v>1</v>
      </c>
      <c r="I2" t="n">
        <v>5100000</v>
      </c>
      <c r="J2" t="inlineStr">
        <is>
          <t>2025-12-31</t>
        </is>
      </c>
      <c r="K2" t="inlineStr"/>
      <c r="L2" t="inlineStr">
        <is>
          <t>Initial allocation</t>
        </is>
      </c>
    </row>
    <row r="3">
      <c r="A3" t="inlineStr">
        <is>
          <t>2025-05-14</t>
        </is>
      </c>
      <c r="B3" t="inlineStr">
        <is>
          <t>Issuance</t>
        </is>
      </c>
      <c r="C3" t="inlineStr">
        <is>
          <t>Company</t>
        </is>
      </c>
      <c r="D3" t="inlineStr">
        <is>
          <t>Member_1</t>
        </is>
      </c>
      <c r="E3" t="inlineStr">
        <is>
          <t>Member_1</t>
        </is>
      </c>
      <c r="F3" t="inlineStr">
        <is>
          <t>Class A</t>
        </is>
      </c>
      <c r="G3" t="n">
        <v>490000</v>
      </c>
      <c r="H3" t="n">
        <v>1</v>
      </c>
      <c r="I3" t="n">
        <v>490000</v>
      </c>
      <c r="J3" t="inlineStr">
        <is>
          <t>2026-12-31</t>
        </is>
      </c>
      <c r="K3" t="inlineStr"/>
      <c r="L3" t="inlineStr">
        <is>
          <t>Initial allocation</t>
        </is>
      </c>
    </row>
    <row r="4">
      <c r="A4" t="inlineStr">
        <is>
          <t>2025-05-14</t>
        </is>
      </c>
      <c r="B4" t="inlineStr">
        <is>
          <t>Issuance</t>
        </is>
      </c>
      <c r="C4" t="inlineStr">
        <is>
          <t>Company</t>
        </is>
      </c>
      <c r="D4" t="inlineStr">
        <is>
          <t>Member_2</t>
        </is>
      </c>
      <c r="E4" t="inlineStr">
        <is>
          <t>Member_2</t>
        </is>
      </c>
      <c r="F4" t="inlineStr">
        <is>
          <t>Class A</t>
        </is>
      </c>
      <c r="G4" t="n">
        <v>490000</v>
      </c>
      <c r="H4" t="n">
        <v>1</v>
      </c>
      <c r="I4" t="n">
        <v>490000</v>
      </c>
      <c r="J4" t="inlineStr">
        <is>
          <t>2026-12-31</t>
        </is>
      </c>
      <c r="K4" t="inlineStr"/>
      <c r="L4" t="inlineStr">
        <is>
          <t>Initial allocation</t>
        </is>
      </c>
    </row>
    <row r="5">
      <c r="A5" t="inlineStr">
        <is>
          <t>2025-05-14</t>
        </is>
      </c>
      <c r="B5" t="inlineStr">
        <is>
          <t>Issuance</t>
        </is>
      </c>
      <c r="C5" t="inlineStr">
        <is>
          <t>Company</t>
        </is>
      </c>
      <c r="D5" t="inlineStr">
        <is>
          <t>Member_3</t>
        </is>
      </c>
      <c r="E5" t="inlineStr">
        <is>
          <t>Member_3</t>
        </is>
      </c>
      <c r="F5" t="inlineStr">
        <is>
          <t>Class A</t>
        </is>
      </c>
      <c r="G5" t="n">
        <v>490000</v>
      </c>
      <c r="H5" t="n">
        <v>1</v>
      </c>
      <c r="I5" t="n">
        <v>490000</v>
      </c>
      <c r="J5" t="inlineStr">
        <is>
          <t>2026-12-31</t>
        </is>
      </c>
      <c r="K5" t="inlineStr"/>
      <c r="L5" t="inlineStr">
        <is>
          <t>Initial allocation</t>
        </is>
      </c>
    </row>
    <row r="6">
      <c r="A6" t="inlineStr">
        <is>
          <t>2025-05-14</t>
        </is>
      </c>
      <c r="B6" t="inlineStr">
        <is>
          <t>Issuance</t>
        </is>
      </c>
      <c r="C6" t="inlineStr">
        <is>
          <t>Company</t>
        </is>
      </c>
      <c r="D6" t="inlineStr">
        <is>
          <t>Investor_1</t>
        </is>
      </c>
      <c r="E6" t="inlineStr">
        <is>
          <t>Investor_1</t>
        </is>
      </c>
      <c r="F6" t="inlineStr">
        <is>
          <t>Class B</t>
        </is>
      </c>
      <c r="G6" t="n">
        <v>100000</v>
      </c>
      <c r="H6" t="n">
        <v>2</v>
      </c>
      <c r="I6" t="n">
        <v>200000</v>
      </c>
      <c r="J6" t="inlineStr"/>
      <c r="K6" t="inlineStr"/>
      <c r="L6" t="inlineStr">
        <is>
          <t>First funding round</t>
        </is>
      </c>
    </row>
    <row r="7">
      <c r="A7" t="inlineStr">
        <is>
          <t>2025-05-14</t>
        </is>
      </c>
      <c r="B7" t="inlineStr">
        <is>
          <t>Issuance</t>
        </is>
      </c>
      <c r="C7" t="inlineStr">
        <is>
          <t>Company</t>
        </is>
      </c>
      <c r="D7" t="inlineStr">
        <is>
          <t>Investor_2</t>
        </is>
      </c>
      <c r="E7" t="inlineStr">
        <is>
          <t>Investor_2</t>
        </is>
      </c>
      <c r="F7" t="inlineStr">
        <is>
          <t>Class C</t>
        </is>
      </c>
      <c r="G7" t="n">
        <v>50000</v>
      </c>
      <c r="H7" t="n">
        <v>3</v>
      </c>
      <c r="I7" t="n">
        <v>150000</v>
      </c>
      <c r="J7" t="inlineStr"/>
      <c r="K7" t="inlineStr"/>
      <c r="L7" t="inlineStr">
        <is>
          <t>First funding round</t>
        </is>
      </c>
    </row>
    <row r="8">
      <c r="A8" t="inlineStr">
        <is>
          <t>2026-01-01</t>
        </is>
      </c>
      <c r="B8" t="inlineStr">
        <is>
          <t>Vesting</t>
        </is>
      </c>
      <c r="C8" t="inlineStr">
        <is>
          <t>Founder</t>
        </is>
      </c>
      <c r="D8" t="inlineStr">
        <is>
          <t>Founder</t>
        </is>
      </c>
      <c r="E8" t="inlineStr">
        <is>
          <t>Founder</t>
        </is>
      </c>
      <c r="F8" t="inlineStr">
        <is>
          <t>Founder</t>
        </is>
      </c>
      <c r="G8" t="n">
        <v>510000</v>
      </c>
      <c r="H8" t="n">
        <v>1</v>
      </c>
      <c r="I8" t="n">
        <v>510000</v>
      </c>
      <c r="J8" t="inlineStr">
        <is>
          <t>2026-12-31</t>
        </is>
      </c>
      <c r="K8" t="inlineStr"/>
      <c r="L8" t="inlineStr">
        <is>
          <t>10% unlock</t>
        </is>
      </c>
    </row>
    <row r="9">
      <c r="A9" t="inlineStr">
        <is>
          <t>2026-06-01</t>
        </is>
      </c>
      <c r="B9" t="inlineStr">
        <is>
          <t>Transfer</t>
        </is>
      </c>
      <c r="C9" t="inlineStr">
        <is>
          <t>Founder</t>
        </is>
      </c>
      <c r="D9" t="inlineStr">
        <is>
          <t>Investor_1</t>
        </is>
      </c>
      <c r="E9" t="inlineStr">
        <is>
          <t>Investor_1</t>
        </is>
      </c>
      <c r="F9" t="inlineStr">
        <is>
          <t>Class B</t>
        </is>
      </c>
      <c r="G9" t="n">
        <v>10000</v>
      </c>
      <c r="H9" t="n">
        <v>2</v>
      </c>
      <c r="I9" t="n">
        <v>20000</v>
      </c>
      <c r="J9" t="inlineStr"/>
      <c r="K9" t="inlineStr">
        <is>
          <t>Converted from Founder Shares</t>
        </is>
      </c>
      <c r="L9" t="inlineStr">
        <is>
          <t>Founder sells to Investor_1</t>
        </is>
      </c>
    </row>
    <row r="10">
      <c r="A10" t="inlineStr">
        <is>
          <t>2026-07-01</t>
        </is>
      </c>
      <c r="B10" t="inlineStr">
        <is>
          <t>Conversion</t>
        </is>
      </c>
      <c r="C10" t="inlineStr">
        <is>
          <t>Member_1</t>
        </is>
      </c>
      <c r="D10" t="inlineStr">
        <is>
          <t>Member_1</t>
        </is>
      </c>
      <c r="E10" t="inlineStr">
        <is>
          <t>Member_1</t>
        </is>
      </c>
      <c r="F10" t="inlineStr">
        <is>
          <t>Class B</t>
        </is>
      </c>
      <c r="G10" t="n">
        <v>10000</v>
      </c>
      <c r="H10" t="n">
        <v>2</v>
      </c>
      <c r="I10" t="n">
        <v>20000</v>
      </c>
      <c r="J10" t="inlineStr"/>
      <c r="K10" t="inlineStr">
        <is>
          <t>Class A to Class B</t>
        </is>
      </c>
      <c r="L10" t="inlineStr">
        <is>
          <t>Conversion event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Share Class</t>
        </is>
      </c>
      <c r="B1" s="1" t="inlineStr">
        <is>
          <t>Total Shares Held</t>
        </is>
      </c>
      <c r="C1" s="1" t="inlineStr">
        <is>
          <t>Vested Shares</t>
        </is>
      </c>
      <c r="D1" s="1" t="inlineStr">
        <is>
          <t>Unvested Shares</t>
        </is>
      </c>
      <c r="E1" s="1" t="inlineStr">
        <is>
          <t>Voting Power</t>
        </is>
      </c>
      <c r="F1" s="1" t="inlineStr">
        <is>
          <t>Dividend Multiple</t>
        </is>
      </c>
      <c r="G1" s="1" t="inlineStr">
        <is>
          <t>Transaction History</t>
        </is>
      </c>
    </row>
    <row r="2">
      <c r="A2" t="inlineStr">
        <is>
          <t>Founder</t>
        </is>
      </c>
      <c r="B2">
        <f>SUMIFS('Main Ledger'!G:G, 'Main Ledger'!E:E, "Founder", 'Main Ledger'!F:F, "Founder")</f>
        <v/>
      </c>
      <c r="C2">
        <f>SUMIFS('Main Ledger'!G:G, 'Main Ledger'!E:E, "Founder", 'Main Ledger'!F:F, "Founder", 'Main Ledger'!J:J, "&lt;="&amp;TODAY())</f>
        <v/>
      </c>
      <c r="D2">
        <f>SUMIFS('Main Ledger'!G:G, 'Main Ledger'!E:E, "Founder", 'Main Ledger'!F:F, "Founder", 'Main Ledger'!J:J, "&gt;"&amp;TODAY())</f>
        <v/>
      </c>
      <c r="E2">
        <f>B2*10</f>
        <v/>
      </c>
      <c r="F2" t="n">
        <v>1</v>
      </c>
      <c r="G2" t="inlineStr">
        <is>
          <t>See Main Ledger for full transaction history.</t>
        </is>
      </c>
    </row>
    <row r="3">
      <c r="A3" t="inlineStr">
        <is>
          <t>Class A</t>
        </is>
      </c>
      <c r="B3">
        <f>SUMIFS('Main Ledger'!G:G, 'Main Ledger'!E:E, "Founder", 'Main Ledger'!F:F, "Class A")</f>
        <v/>
      </c>
      <c r="C3">
        <f>SUMIFS('Main Ledger'!G:G, 'Main Ledger'!E:E, "Founder", 'Main Ledger'!F:F, "Class A", 'Main Ledger'!J:J, "&lt;="&amp;TODAY())</f>
        <v/>
      </c>
      <c r="D3">
        <f>SUMIFS('Main Ledger'!G:G, 'Main Ledger'!E:E, "Founder", 'Main Ledger'!F:F, "Class A", 'Main Ledger'!J:J, "&gt;"&amp;TODAY())</f>
        <v/>
      </c>
      <c r="E3">
        <f>B3*6</f>
        <v/>
      </c>
      <c r="F3" t="n">
        <v>1</v>
      </c>
      <c r="G3" t="inlineStr">
        <is>
          <t>See Main Ledger for full transaction history.</t>
        </is>
      </c>
    </row>
    <row r="4">
      <c r="A4" t="inlineStr">
        <is>
          <t>Class B</t>
        </is>
      </c>
      <c r="B4">
        <f>SUMIFS('Main Ledger'!G:G, 'Main Ledger'!E:E, "Founder", 'Main Ledger'!F:F, "Class B")</f>
        <v/>
      </c>
      <c r="C4">
        <f>SUMIFS('Main Ledger'!G:G, 'Main Ledger'!E:E, "Founder", 'Main Ledger'!F:F, "Class B", 'Main Ledger'!J:J, "&lt;="&amp;TODAY())</f>
        <v/>
      </c>
      <c r="D4">
        <f>SUMIFS('Main Ledger'!G:G, 'Main Ledger'!E:E, "Founder", 'Main Ledger'!F:F, "Class B", 'Main Ledger'!J:J, "&gt;"&amp;TODAY())</f>
        <v/>
      </c>
      <c r="E4">
        <f>B4*1</f>
        <v/>
      </c>
      <c r="F4" t="n">
        <v>1</v>
      </c>
      <c r="G4" t="inlineStr">
        <is>
          <t>See Main Ledger for full transaction history.</t>
        </is>
      </c>
    </row>
    <row r="5">
      <c r="A5" t="inlineStr">
        <is>
          <t>Class C</t>
        </is>
      </c>
      <c r="B5">
        <f>SUMIFS('Main Ledger'!G:G, 'Main Ledger'!E:E, "Founder", 'Main Ledger'!F:F, "Class C")</f>
        <v/>
      </c>
      <c r="C5">
        <f>SUMIFS('Main Ledger'!G:G, 'Main Ledger'!E:E, "Founder", 'Main Ledger'!F:F, "Class C", 'Main Ledger'!J:J, "&lt;="&amp;TODAY())</f>
        <v/>
      </c>
      <c r="D5">
        <f>SUMIFS('Main Ledger'!G:G, 'Main Ledger'!E:E, "Founder", 'Main Ledger'!F:F, "Class C", 'Main Ledger'!J:J, "&gt;"&amp;TODAY())</f>
        <v/>
      </c>
      <c r="E5">
        <f>B5*0</f>
        <v/>
      </c>
      <c r="F5" t="n">
        <v>2</v>
      </c>
      <c r="G5" t="inlineStr">
        <is>
          <t>See Main Ledger for full transaction history.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2025-05-15T00:01:43Z</dcterms:created>
  <dcterms:modified xsi:type="dcterms:W3CDTF">2025-05-15T00:01:43Z</dcterms:modified>
</cp:coreProperties>
</file>