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ander\source\repos\DotNet\ClosedXML\ClosedXMLReportDemo\src\ExcelFormulaSamples\"/>
    </mc:Choice>
  </mc:AlternateContent>
  <xr:revisionPtr revIDLastSave="0" documentId="13_ncr:1_{3351CB7F-61D5-49C4-A47B-B6A9FDB7493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ales Analysis" sheetId="1" r:id="rId1"/>
    <sheet name="Employee Performance" sheetId="2" r:id="rId2"/>
    <sheet name="Invento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I2" i="1"/>
  <c r="E3" i="1"/>
  <c r="F3" i="1"/>
  <c r="I3" i="1"/>
  <c r="E4" i="1"/>
  <c r="F4" i="1" s="1"/>
  <c r="I4" i="1"/>
  <c r="E5" i="1"/>
  <c r="F5" i="1" s="1"/>
  <c r="I5" i="1"/>
  <c r="E6" i="1"/>
  <c r="F6" i="1"/>
  <c r="I6" i="1"/>
  <c r="E7" i="1"/>
  <c r="F7" i="1" s="1"/>
  <c r="E8" i="1"/>
  <c r="F8" i="1"/>
  <c r="E9" i="1"/>
  <c r="F9" i="1" s="1"/>
  <c r="E10" i="1"/>
  <c r="F10" i="1"/>
  <c r="E11" i="1"/>
  <c r="F11" i="1" s="1"/>
  <c r="E12" i="1"/>
  <c r="F12" i="1"/>
  <c r="E13" i="1"/>
  <c r="F13" i="1" s="1"/>
  <c r="E14" i="1"/>
  <c r="F14" i="1"/>
  <c r="E15" i="1"/>
  <c r="F15" i="1" s="1"/>
  <c r="E16" i="1"/>
  <c r="F16" i="1"/>
  <c r="E17" i="1"/>
  <c r="F17" i="1" s="1"/>
  <c r="E18" i="1"/>
  <c r="F18" i="1"/>
  <c r="E19" i="1"/>
  <c r="F19" i="1" s="1"/>
  <c r="E20" i="1"/>
  <c r="F20" i="1"/>
  <c r="E21" i="1"/>
  <c r="F21" i="1" s="1"/>
  <c r="E22" i="1"/>
  <c r="F22" i="1"/>
  <c r="E23" i="1"/>
  <c r="F23" i="1" s="1"/>
  <c r="E24" i="1"/>
  <c r="F24" i="1"/>
  <c r="E25" i="1"/>
  <c r="F25" i="1" s="1"/>
  <c r="E26" i="1"/>
  <c r="F26" i="1"/>
  <c r="E27" i="1"/>
  <c r="F27" i="1" s="1"/>
  <c r="E28" i="1"/>
  <c r="F28" i="1"/>
  <c r="E29" i="1"/>
  <c r="F29" i="1" s="1"/>
  <c r="E30" i="1"/>
  <c r="F30" i="1"/>
  <c r="E31" i="1"/>
  <c r="F31" i="1" s="1"/>
  <c r="E32" i="1"/>
  <c r="F32" i="1"/>
  <c r="E33" i="1"/>
  <c r="F33" i="1" s="1"/>
  <c r="E34" i="1"/>
  <c r="F34" i="1"/>
  <c r="E35" i="1"/>
  <c r="F35" i="1" s="1"/>
  <c r="E36" i="1"/>
  <c r="F36" i="1"/>
  <c r="E37" i="1"/>
  <c r="F37" i="1" s="1"/>
  <c r="E38" i="1"/>
  <c r="F38" i="1"/>
  <c r="E39" i="1"/>
  <c r="F39" i="1" s="1"/>
  <c r="E40" i="1"/>
  <c r="F40" i="1"/>
  <c r="E41" i="1"/>
  <c r="F41" i="1" s="1"/>
  <c r="E42" i="1"/>
  <c r="F42" i="1"/>
  <c r="E43" i="1"/>
  <c r="F43" i="1" s="1"/>
  <c r="E44" i="1"/>
  <c r="F44" i="1"/>
  <c r="E45" i="1"/>
  <c r="F45" i="1" s="1"/>
  <c r="E46" i="1"/>
  <c r="F46" i="1"/>
  <c r="E47" i="1"/>
  <c r="F47" i="1" s="1"/>
  <c r="E48" i="1"/>
  <c r="F48" i="1"/>
  <c r="E49" i="1"/>
  <c r="F49" i="1" s="1"/>
  <c r="F2" i="2"/>
  <c r="G2" i="2"/>
  <c r="H2" i="2" s="1"/>
  <c r="F3" i="2"/>
  <c r="G3" i="2"/>
  <c r="H3" i="2"/>
  <c r="F4" i="2"/>
  <c r="G4" i="2"/>
  <c r="H4" i="2" s="1"/>
  <c r="F2" i="3"/>
  <c r="G2" i="3"/>
  <c r="F3" i="3"/>
  <c r="G3" i="3"/>
  <c r="F4" i="3"/>
  <c r="G4" i="3"/>
</calcChain>
</file>

<file path=xl/sharedStrings.xml><?xml version="1.0" encoding="utf-8"?>
<sst xmlns="http://schemas.openxmlformats.org/spreadsheetml/2006/main" count="144" uniqueCount="62">
  <si>
    <t>Month</t>
  </si>
  <si>
    <t>Region</t>
  </si>
  <si>
    <t>Sales</t>
  </si>
  <si>
    <t>Target</t>
  </si>
  <si>
    <t>Achievement%</t>
  </si>
  <si>
    <t>Status</t>
  </si>
  <si>
    <t>Jan</t>
  </si>
  <si>
    <t>North</t>
  </si>
  <si>
    <t>South</t>
  </si>
  <si>
    <t>East</t>
  </si>
  <si>
    <t>West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</si>
  <si>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</si>
  <si>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</si>
  <si>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</si>
  <si>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</si>
  <si>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</si>
  <si>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</si>
  <si>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</si>
  <si>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</si>
  <si>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</si>
  <si>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</si>
  <si>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</si>
  <si>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</t>
  </si>
  <si>
    <t>Total Sales</t>
  </si>
  <si>
    <t>Average Sales</t>
  </si>
  <si>
    <t>Min Sales</t>
  </si>
  <si>
    <t>Max Sales</t>
  </si>
  <si>
    <t>Regions Above Target</t>
  </si>
  <si>
    <t>Employee ID</t>
  </si>
  <si>
    <t>First Name</t>
  </si>
  <si>
    <t>Last Name</t>
  </si>
  <si>
    <t>Department</t>
  </si>
  <si>
    <t>Performance Score</t>
  </si>
  <si>
    <t>Full Name</t>
  </si>
  <si>
    <t>Bonus Tier</t>
  </si>
  <si>
    <t>Bonus Amount</t>
  </si>
  <si>
    <t>EMP001</t>
  </si>
  <si>
    <t>John</t>
  </si>
  <si>
    <t>Doe</t>
  </si>
  <si>
    <t>EMP002</t>
  </si>
  <si>
    <t>Jane</t>
  </si>
  <si>
    <t>Smith</t>
  </si>
  <si>
    <t>Marketing</t>
  </si>
  <si>
    <t>EMP003</t>
  </si>
  <si>
    <t>Bob</t>
  </si>
  <si>
    <t>Johnson</t>
  </si>
  <si>
    <t>IT</t>
  </si>
  <si>
    <t>Product Code</t>
  </si>
  <si>
    <t>Product Name</t>
  </si>
  <si>
    <t>Category</t>
  </si>
  <si>
    <t>Current Stock</t>
  </si>
  <si>
    <t>Reorder Point</t>
  </si>
  <si>
    <t>Stock Status</t>
  </si>
  <si>
    <t>Category Code</t>
  </si>
  <si>
    <t>TECH-001</t>
  </si>
  <si>
    <t>Laptop</t>
  </si>
  <si>
    <t>Electronics</t>
  </si>
  <si>
    <t>TECH-002</t>
  </si>
  <si>
    <t>Mouse</t>
  </si>
  <si>
    <t>OFF-001</t>
  </si>
  <si>
    <t>Desk</t>
  </si>
  <si>
    <t>Furniture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</si>
</sst>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selection activeCell="J3" sqref="J3"/>
    </sheetView>
  </sheetViews>
  <sheetFormatPr defaultRowHeight="15" x14ac:dyDescent="0.25"/>
  <cols>
    <col min="1" max="1" width="7" bestFit="1" customWidth="1"/>
    <col min="2" max="2" width="7.140625" bestFit="1" customWidth="1"/>
    <col min="3" max="3" width="6" bestFit="1" customWidth="1"/>
    <col min="4" max="4" width="6.5703125" bestFit="1" customWidth="1"/>
    <col min="5" max="5" width="14.5703125" bestFit="1" customWidth="1"/>
    <col min="6" max="6" width="13.140625" bestFit="1" customWidth="1"/>
    <col min="8" max="8" width="20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22</v>
      </c>
      <c r="I1" s="2"/>
    </row>
    <row r="2" spans="1:9" x14ac:dyDescent="0.25">
      <c r="A2" t="s">
        <v>6</v>
      </c>
      <c r="B2" t="s">
        <v>7</v>
      </c>
      <c r="C2">
        <v>47511</v>
      </c>
      <c r="D2">
        <v>30000</v>
      </c>
      <c r="E2">
        <f t="shared" ref="E2:E49" si="0">ROUND(C2/D2*100,1)</f>
        <v>158.4</v>
      </c>
      <c r="F2" t="str">
        <f t="shared" ref="F2:F49" si="1">IF(E2&gt;=100,"Achieved","Not Achieved")</f>
        <v>Achieved</v>
      </c>
      <c r="H2" t="s">
        <v>23</v>
      </c>
      <c r="I2">
        <f>SUM(C2:C49)</f>
        <v>1684519</v>
      </c>
    </row>
    <row r="3" spans="1:9" x14ac:dyDescent="0.25">
      <c r="A3" t="s">
        <v>6</v>
      </c>
      <c r="B3" t="s">
        <v>8</v>
      </c>
      <c r="C3">
        <v>24686</v>
      </c>
      <c r="D3">
        <v>30000</v>
      </c>
      <c r="E3">
        <f t="shared" si="0"/>
        <v>82.3</v>
      </c>
      <c r="F3" t="str">
        <f t="shared" si="1"/>
        <v>Not Achieved</v>
      </c>
      <c r="H3" t="s">
        <v>24</v>
      </c>
      <c r="I3">
        <f>AVERAGE(C2:C49)</f>
        <v>35094.145833333336</v>
      </c>
    </row>
    <row r="4" spans="1:9" x14ac:dyDescent="0.25">
      <c r="A4" t="s">
        <v>6</v>
      </c>
      <c r="B4" t="s">
        <v>9</v>
      </c>
      <c r="C4">
        <v>27145</v>
      </c>
      <c r="D4">
        <v>30000</v>
      </c>
      <c r="E4">
        <f t="shared" si="0"/>
        <v>90.5</v>
      </c>
      <c r="F4" t="str">
        <f t="shared" si="1"/>
        <v>Not Achieved</v>
      </c>
      <c r="H4" t="s">
        <v>25</v>
      </c>
      <c r="I4">
        <f>MIN(C2:C49)</f>
        <v>13381</v>
      </c>
    </row>
    <row r="5" spans="1:9" x14ac:dyDescent="0.25">
      <c r="A5" t="s">
        <v>6</v>
      </c>
      <c r="B5" t="s">
        <v>10</v>
      </c>
      <c r="C5">
        <v>39499</v>
      </c>
      <c r="D5">
        <v>30000</v>
      </c>
      <c r="E5">
        <f t="shared" si="0"/>
        <v>131.69999999999999</v>
      </c>
      <c r="F5" t="str">
        <f t="shared" si="1"/>
        <v>Achieved</v>
      </c>
      <c r="H5" t="s">
        <v>26</v>
      </c>
      <c r="I5">
        <f>MAX(C2:C49)</f>
        <v>49815</v>
      </c>
    </row>
    <row r="6" spans="1:9" x14ac:dyDescent="0.25">
      <c r="A6" t="s">
        <v>11</v>
      </c>
      <c r="B6" t="s">
        <v>7</v>
      </c>
      <c r="C6">
        <v>21477</v>
      </c>
      <c r="D6">
        <v>30000</v>
      </c>
      <c r="E6">
        <f t="shared" si="0"/>
        <v>71.599999999999994</v>
      </c>
      <c r="F6" t="str">
        <f t="shared" si="1"/>
        <v>Not Achieved</v>
      </c>
      <c r="H6" t="s">
        <v>27</v>
      </c>
      <c r="I6">
        <f>COUNTIF(E2:E49,"&gt;100")</f>
        <v>28</v>
      </c>
    </row>
    <row r="7" spans="1:9" x14ac:dyDescent="0.25">
      <c r="A7" t="s">
        <v>11</v>
      </c>
      <c r="B7" t="s">
        <v>8</v>
      </c>
      <c r="C7">
        <v>26662</v>
      </c>
      <c r="D7">
        <v>30000</v>
      </c>
      <c r="E7">
        <f t="shared" si="0"/>
        <v>88.9</v>
      </c>
      <c r="F7" t="str">
        <f t="shared" si="1"/>
        <v>Not Achieved</v>
      </c>
    </row>
    <row r="8" spans="1:9" x14ac:dyDescent="0.25">
      <c r="A8" t="s">
        <v>11</v>
      </c>
      <c r="B8" t="s">
        <v>9</v>
      </c>
      <c r="C8">
        <v>35193</v>
      </c>
      <c r="D8">
        <v>30000</v>
      </c>
      <c r="E8">
        <f t="shared" si="0"/>
        <v>117.3</v>
      </c>
      <c r="F8" t="str">
        <f t="shared" si="1"/>
        <v>Achieved</v>
      </c>
    </row>
    <row r="9" spans="1:9" x14ac:dyDescent="0.25">
      <c r="A9" t="s">
        <v>11</v>
      </c>
      <c r="B9" t="s">
        <v>10</v>
      </c>
      <c r="C9">
        <v>39885</v>
      </c>
      <c r="D9">
        <v>30000</v>
      </c>
      <c r="E9">
        <f t="shared" si="0"/>
        <v>133</v>
      </c>
      <c r="F9" t="str">
        <f t="shared" si="1"/>
        <v>Achieved</v>
      </c>
    </row>
    <row r="10" spans="1:9" x14ac:dyDescent="0.25">
      <c r="A10" t="s">
        <v>12</v>
      </c>
      <c r="B10" t="s">
        <v>7</v>
      </c>
      <c r="C10">
        <v>35999</v>
      </c>
      <c r="D10">
        <v>30000</v>
      </c>
      <c r="E10">
        <f t="shared" si="0"/>
        <v>120</v>
      </c>
      <c r="F10" t="str">
        <f t="shared" si="1"/>
        <v>Achieved</v>
      </c>
    </row>
    <row r="11" spans="1:9" x14ac:dyDescent="0.25">
      <c r="A11" t="s">
        <v>12</v>
      </c>
      <c r="B11" t="s">
        <v>8</v>
      </c>
      <c r="C11">
        <v>29405</v>
      </c>
      <c r="D11">
        <v>30000</v>
      </c>
      <c r="E11">
        <f t="shared" si="0"/>
        <v>98</v>
      </c>
      <c r="F11" t="str">
        <f t="shared" si="1"/>
        <v>Not Achieved</v>
      </c>
    </row>
    <row r="12" spans="1:9" x14ac:dyDescent="0.25">
      <c r="A12" t="s">
        <v>12</v>
      </c>
      <c r="B12" t="s">
        <v>9</v>
      </c>
      <c r="C12">
        <v>13412</v>
      </c>
      <c r="D12">
        <v>30000</v>
      </c>
      <c r="E12">
        <f t="shared" si="0"/>
        <v>44.7</v>
      </c>
      <c r="F12" t="str">
        <f t="shared" si="1"/>
        <v>Not Achieved</v>
      </c>
    </row>
    <row r="13" spans="1:9" x14ac:dyDescent="0.25">
      <c r="A13" t="s">
        <v>12</v>
      </c>
      <c r="B13" t="s">
        <v>10</v>
      </c>
      <c r="C13">
        <v>47596</v>
      </c>
      <c r="D13">
        <v>30000</v>
      </c>
      <c r="E13">
        <f t="shared" si="0"/>
        <v>158.69999999999999</v>
      </c>
      <c r="F13" t="str">
        <f t="shared" si="1"/>
        <v>Achieved</v>
      </c>
    </row>
    <row r="14" spans="1:9" x14ac:dyDescent="0.25">
      <c r="A14" t="s">
        <v>13</v>
      </c>
      <c r="B14" t="s">
        <v>7</v>
      </c>
      <c r="C14">
        <v>24887</v>
      </c>
      <c r="D14">
        <v>30000</v>
      </c>
      <c r="E14">
        <f t="shared" si="0"/>
        <v>83</v>
      </c>
      <c r="F14" t="str">
        <f t="shared" si="1"/>
        <v>Not Achieved</v>
      </c>
    </row>
    <row r="15" spans="1:9" x14ac:dyDescent="0.25">
      <c r="A15" t="s">
        <v>13</v>
      </c>
      <c r="B15" t="s">
        <v>8</v>
      </c>
      <c r="C15">
        <v>48882</v>
      </c>
      <c r="D15">
        <v>30000</v>
      </c>
      <c r="E15">
        <f t="shared" si="0"/>
        <v>162.9</v>
      </c>
      <c r="F15" t="str">
        <f t="shared" si="1"/>
        <v>Achieved</v>
      </c>
    </row>
    <row r="16" spans="1:9" x14ac:dyDescent="0.25">
      <c r="A16" t="s">
        <v>13</v>
      </c>
      <c r="B16" t="s">
        <v>9</v>
      </c>
      <c r="C16">
        <v>42001</v>
      </c>
      <c r="D16">
        <v>30000</v>
      </c>
      <c r="E16">
        <f t="shared" si="0"/>
        <v>140</v>
      </c>
      <c r="F16" t="str">
        <f t="shared" si="1"/>
        <v>Achieved</v>
      </c>
    </row>
    <row r="17" spans="1:6" x14ac:dyDescent="0.25">
      <c r="A17" t="s">
        <v>13</v>
      </c>
      <c r="B17" t="s">
        <v>10</v>
      </c>
      <c r="C17">
        <v>39631</v>
      </c>
      <c r="D17">
        <v>30000</v>
      </c>
      <c r="E17">
        <f t="shared" si="0"/>
        <v>132.1</v>
      </c>
      <c r="F17" t="str">
        <f t="shared" si="1"/>
        <v>Achieved</v>
      </c>
    </row>
    <row r="18" spans="1:6" x14ac:dyDescent="0.25">
      <c r="A18" t="s">
        <v>14</v>
      </c>
      <c r="B18" t="s">
        <v>7</v>
      </c>
      <c r="C18">
        <v>46049</v>
      </c>
      <c r="D18">
        <v>30000</v>
      </c>
      <c r="E18">
        <f t="shared" si="0"/>
        <v>153.5</v>
      </c>
      <c r="F18" t="str">
        <f t="shared" si="1"/>
        <v>Achieved</v>
      </c>
    </row>
    <row r="19" spans="1:6" x14ac:dyDescent="0.25">
      <c r="A19" t="s">
        <v>14</v>
      </c>
      <c r="B19" t="s">
        <v>8</v>
      </c>
      <c r="C19">
        <v>43493</v>
      </c>
      <c r="D19">
        <v>30000</v>
      </c>
      <c r="E19">
        <f t="shared" si="0"/>
        <v>145</v>
      </c>
      <c r="F19" t="str">
        <f t="shared" si="1"/>
        <v>Achieved</v>
      </c>
    </row>
    <row r="20" spans="1:6" x14ac:dyDescent="0.25">
      <c r="A20" t="s">
        <v>14</v>
      </c>
      <c r="B20" t="s">
        <v>9</v>
      </c>
      <c r="C20">
        <v>26155</v>
      </c>
      <c r="D20">
        <v>30000</v>
      </c>
      <c r="E20">
        <f t="shared" si="0"/>
        <v>87.2</v>
      </c>
      <c r="F20" t="str">
        <f t="shared" si="1"/>
        <v>Not Achieved</v>
      </c>
    </row>
    <row r="21" spans="1:6" x14ac:dyDescent="0.25">
      <c r="A21" t="s">
        <v>14</v>
      </c>
      <c r="B21" t="s">
        <v>10</v>
      </c>
      <c r="C21">
        <v>28416</v>
      </c>
      <c r="D21">
        <v>30000</v>
      </c>
      <c r="E21">
        <f t="shared" si="0"/>
        <v>94.7</v>
      </c>
      <c r="F21" t="str">
        <f t="shared" si="1"/>
        <v>Not Achieved</v>
      </c>
    </row>
    <row r="22" spans="1:6" x14ac:dyDescent="0.25">
      <c r="A22" t="s">
        <v>15</v>
      </c>
      <c r="B22" t="s">
        <v>7</v>
      </c>
      <c r="C22">
        <v>46812</v>
      </c>
      <c r="D22">
        <v>30000</v>
      </c>
      <c r="E22">
        <f t="shared" si="0"/>
        <v>156</v>
      </c>
      <c r="F22" t="str">
        <f t="shared" si="1"/>
        <v>Achieved</v>
      </c>
    </row>
    <row r="23" spans="1:6" x14ac:dyDescent="0.25">
      <c r="A23" t="s">
        <v>15</v>
      </c>
      <c r="B23" t="s">
        <v>8</v>
      </c>
      <c r="C23">
        <v>49557</v>
      </c>
      <c r="D23">
        <v>30000</v>
      </c>
      <c r="E23">
        <f t="shared" si="0"/>
        <v>165.2</v>
      </c>
      <c r="F23" t="str">
        <f t="shared" si="1"/>
        <v>Achieved</v>
      </c>
    </row>
    <row r="24" spans="1:6" x14ac:dyDescent="0.25">
      <c r="A24" t="s">
        <v>15</v>
      </c>
      <c r="B24" t="s">
        <v>9</v>
      </c>
      <c r="C24">
        <v>39260</v>
      </c>
      <c r="D24">
        <v>30000</v>
      </c>
      <c r="E24">
        <f t="shared" si="0"/>
        <v>130.9</v>
      </c>
      <c r="F24" t="str">
        <f t="shared" si="1"/>
        <v>Achieved</v>
      </c>
    </row>
    <row r="25" spans="1:6" x14ac:dyDescent="0.25">
      <c r="A25" t="s">
        <v>15</v>
      </c>
      <c r="B25" t="s">
        <v>10</v>
      </c>
      <c r="C25">
        <v>28695</v>
      </c>
      <c r="D25">
        <v>30000</v>
      </c>
      <c r="E25">
        <f t="shared" si="0"/>
        <v>95.7</v>
      </c>
      <c r="F25" t="str">
        <f t="shared" si="1"/>
        <v>Not Achieved</v>
      </c>
    </row>
    <row r="26" spans="1:6" x14ac:dyDescent="0.25">
      <c r="A26" t="s">
        <v>16</v>
      </c>
      <c r="B26" t="s">
        <v>7</v>
      </c>
      <c r="C26">
        <v>34643</v>
      </c>
      <c r="D26">
        <v>30000</v>
      </c>
      <c r="E26">
        <f t="shared" si="0"/>
        <v>115.5</v>
      </c>
      <c r="F26" t="str">
        <f t="shared" si="1"/>
        <v>Achieved</v>
      </c>
    </row>
    <row r="27" spans="1:6" x14ac:dyDescent="0.25">
      <c r="A27" t="s">
        <v>16</v>
      </c>
      <c r="B27" t="s">
        <v>8</v>
      </c>
      <c r="C27">
        <v>28337</v>
      </c>
      <c r="D27">
        <v>30000</v>
      </c>
      <c r="E27">
        <f t="shared" si="0"/>
        <v>94.5</v>
      </c>
      <c r="F27" t="str">
        <f t="shared" si="1"/>
        <v>Not Achieved</v>
      </c>
    </row>
    <row r="28" spans="1:6" x14ac:dyDescent="0.25">
      <c r="A28" t="s">
        <v>16</v>
      </c>
      <c r="B28" t="s">
        <v>9</v>
      </c>
      <c r="C28">
        <v>35212</v>
      </c>
      <c r="D28">
        <v>30000</v>
      </c>
      <c r="E28">
        <f t="shared" si="0"/>
        <v>117.4</v>
      </c>
      <c r="F28" t="str">
        <f t="shared" si="1"/>
        <v>Achieved</v>
      </c>
    </row>
    <row r="29" spans="1:6" x14ac:dyDescent="0.25">
      <c r="A29" t="s">
        <v>16</v>
      </c>
      <c r="B29" t="s">
        <v>10</v>
      </c>
      <c r="C29">
        <v>22627</v>
      </c>
      <c r="D29">
        <v>30000</v>
      </c>
      <c r="E29">
        <f t="shared" si="0"/>
        <v>75.400000000000006</v>
      </c>
      <c r="F29" t="str">
        <f t="shared" si="1"/>
        <v>Not Achieved</v>
      </c>
    </row>
    <row r="30" spans="1:6" x14ac:dyDescent="0.25">
      <c r="A30" t="s">
        <v>17</v>
      </c>
      <c r="B30" t="s">
        <v>7</v>
      </c>
      <c r="C30">
        <v>13381</v>
      </c>
      <c r="D30">
        <v>30000</v>
      </c>
      <c r="E30">
        <f t="shared" si="0"/>
        <v>44.6</v>
      </c>
      <c r="F30" t="str">
        <f t="shared" si="1"/>
        <v>Not Achieved</v>
      </c>
    </row>
    <row r="31" spans="1:6" x14ac:dyDescent="0.25">
      <c r="A31" t="s">
        <v>17</v>
      </c>
      <c r="B31" t="s">
        <v>8</v>
      </c>
      <c r="C31">
        <v>16941</v>
      </c>
      <c r="D31">
        <v>30000</v>
      </c>
      <c r="E31">
        <f t="shared" si="0"/>
        <v>56.5</v>
      </c>
      <c r="F31" t="str">
        <f t="shared" si="1"/>
        <v>Not Achieved</v>
      </c>
    </row>
    <row r="32" spans="1:6" x14ac:dyDescent="0.25">
      <c r="A32" t="s">
        <v>17</v>
      </c>
      <c r="B32" t="s">
        <v>9</v>
      </c>
      <c r="C32">
        <v>44642</v>
      </c>
      <c r="D32">
        <v>30000</v>
      </c>
      <c r="E32">
        <f t="shared" si="0"/>
        <v>148.80000000000001</v>
      </c>
      <c r="F32" t="str">
        <f t="shared" si="1"/>
        <v>Achieved</v>
      </c>
    </row>
    <row r="33" spans="1:6" x14ac:dyDescent="0.25">
      <c r="A33" t="s">
        <v>17</v>
      </c>
      <c r="B33" t="s">
        <v>10</v>
      </c>
      <c r="C33">
        <v>29712</v>
      </c>
      <c r="D33">
        <v>30000</v>
      </c>
      <c r="E33">
        <f t="shared" si="0"/>
        <v>99</v>
      </c>
      <c r="F33" t="str">
        <f t="shared" si="1"/>
        <v>Not Achieved</v>
      </c>
    </row>
    <row r="34" spans="1:6" x14ac:dyDescent="0.25">
      <c r="A34" t="s">
        <v>18</v>
      </c>
      <c r="B34" t="s">
        <v>7</v>
      </c>
      <c r="C34">
        <v>29805</v>
      </c>
      <c r="D34">
        <v>30000</v>
      </c>
      <c r="E34">
        <f t="shared" si="0"/>
        <v>99.4</v>
      </c>
      <c r="F34" t="str">
        <f t="shared" si="1"/>
        <v>Not Achieved</v>
      </c>
    </row>
    <row r="35" spans="1:6" x14ac:dyDescent="0.25">
      <c r="A35" t="s">
        <v>18</v>
      </c>
      <c r="B35" t="s">
        <v>8</v>
      </c>
      <c r="C35">
        <v>33711</v>
      </c>
      <c r="D35">
        <v>30000</v>
      </c>
      <c r="E35">
        <f t="shared" si="0"/>
        <v>112.4</v>
      </c>
      <c r="F35" t="str">
        <f t="shared" si="1"/>
        <v>Achieved</v>
      </c>
    </row>
    <row r="36" spans="1:6" x14ac:dyDescent="0.25">
      <c r="A36" t="s">
        <v>18</v>
      </c>
      <c r="B36" t="s">
        <v>9</v>
      </c>
      <c r="C36">
        <v>44262</v>
      </c>
      <c r="D36">
        <v>30000</v>
      </c>
      <c r="E36">
        <f t="shared" si="0"/>
        <v>147.5</v>
      </c>
      <c r="F36" t="str">
        <f t="shared" si="1"/>
        <v>Achieved</v>
      </c>
    </row>
    <row r="37" spans="1:6" x14ac:dyDescent="0.25">
      <c r="A37" t="s">
        <v>18</v>
      </c>
      <c r="B37" t="s">
        <v>10</v>
      </c>
      <c r="C37">
        <v>46713</v>
      </c>
      <c r="D37">
        <v>30000</v>
      </c>
      <c r="E37">
        <f t="shared" si="0"/>
        <v>155.69999999999999</v>
      </c>
      <c r="F37" t="str">
        <f t="shared" si="1"/>
        <v>Achieved</v>
      </c>
    </row>
    <row r="38" spans="1:6" x14ac:dyDescent="0.25">
      <c r="A38" t="s">
        <v>19</v>
      </c>
      <c r="B38" t="s">
        <v>7</v>
      </c>
      <c r="C38">
        <v>32394</v>
      </c>
      <c r="D38">
        <v>30000</v>
      </c>
      <c r="E38">
        <f t="shared" si="0"/>
        <v>108</v>
      </c>
      <c r="F38" t="str">
        <f t="shared" si="1"/>
        <v>Achieved</v>
      </c>
    </row>
    <row r="39" spans="1:6" x14ac:dyDescent="0.25">
      <c r="A39" t="s">
        <v>19</v>
      </c>
      <c r="B39" t="s">
        <v>8</v>
      </c>
      <c r="C39">
        <v>48860</v>
      </c>
      <c r="D39">
        <v>30000</v>
      </c>
      <c r="E39">
        <f t="shared" si="0"/>
        <v>162.9</v>
      </c>
      <c r="F39" t="str">
        <f t="shared" si="1"/>
        <v>Achieved</v>
      </c>
    </row>
    <row r="40" spans="1:6" x14ac:dyDescent="0.25">
      <c r="A40" t="s">
        <v>19</v>
      </c>
      <c r="B40" t="s">
        <v>9</v>
      </c>
      <c r="C40">
        <v>24545</v>
      </c>
      <c r="D40">
        <v>30000</v>
      </c>
      <c r="E40">
        <f t="shared" si="0"/>
        <v>81.8</v>
      </c>
      <c r="F40" t="str">
        <f t="shared" si="1"/>
        <v>Not Achieved</v>
      </c>
    </row>
    <row r="41" spans="1:6" x14ac:dyDescent="0.25">
      <c r="A41" t="s">
        <v>19</v>
      </c>
      <c r="B41" t="s">
        <v>10</v>
      </c>
      <c r="C41">
        <v>44674</v>
      </c>
      <c r="D41">
        <v>30000</v>
      </c>
      <c r="E41">
        <f t="shared" si="0"/>
        <v>148.9</v>
      </c>
      <c r="F41" t="str">
        <f t="shared" si="1"/>
        <v>Achieved</v>
      </c>
    </row>
    <row r="42" spans="1:6" x14ac:dyDescent="0.25">
      <c r="A42" t="s">
        <v>20</v>
      </c>
      <c r="B42" t="s">
        <v>7</v>
      </c>
      <c r="C42">
        <v>46298</v>
      </c>
      <c r="D42">
        <v>30000</v>
      </c>
      <c r="E42">
        <f t="shared" si="0"/>
        <v>154.30000000000001</v>
      </c>
      <c r="F42" t="str">
        <f t="shared" si="1"/>
        <v>Achieved</v>
      </c>
    </row>
    <row r="43" spans="1:6" x14ac:dyDescent="0.25">
      <c r="A43" t="s">
        <v>20</v>
      </c>
      <c r="B43" t="s">
        <v>8</v>
      </c>
      <c r="C43">
        <v>20195</v>
      </c>
      <c r="D43">
        <v>30000</v>
      </c>
      <c r="E43">
        <f t="shared" si="0"/>
        <v>67.3</v>
      </c>
      <c r="F43" t="str">
        <f t="shared" si="1"/>
        <v>Not Achieved</v>
      </c>
    </row>
    <row r="44" spans="1:6" x14ac:dyDescent="0.25">
      <c r="A44" t="s">
        <v>20</v>
      </c>
      <c r="B44" t="s">
        <v>9</v>
      </c>
      <c r="C44">
        <v>31244</v>
      </c>
      <c r="D44">
        <v>30000</v>
      </c>
      <c r="E44">
        <f t="shared" si="0"/>
        <v>104.1</v>
      </c>
      <c r="F44" t="str">
        <f t="shared" si="1"/>
        <v>Achieved</v>
      </c>
    </row>
    <row r="45" spans="1:6" x14ac:dyDescent="0.25">
      <c r="A45" t="s">
        <v>20</v>
      </c>
      <c r="B45" t="s">
        <v>10</v>
      </c>
      <c r="C45">
        <v>47535</v>
      </c>
      <c r="D45">
        <v>30000</v>
      </c>
      <c r="E45">
        <f t="shared" si="0"/>
        <v>158.5</v>
      </c>
      <c r="F45" t="str">
        <f t="shared" si="1"/>
        <v>Achieved</v>
      </c>
    </row>
    <row r="46" spans="1:6" x14ac:dyDescent="0.25">
      <c r="A46" t="s">
        <v>21</v>
      </c>
      <c r="B46" t="s">
        <v>7</v>
      </c>
      <c r="C46">
        <v>29585</v>
      </c>
      <c r="D46">
        <v>30000</v>
      </c>
      <c r="E46">
        <f t="shared" si="0"/>
        <v>98.6</v>
      </c>
      <c r="F46" t="str">
        <f t="shared" si="1"/>
        <v>Not Achieved</v>
      </c>
    </row>
    <row r="47" spans="1:6" x14ac:dyDescent="0.25">
      <c r="A47" t="s">
        <v>21</v>
      </c>
      <c r="B47" t="s">
        <v>8</v>
      </c>
      <c r="C47">
        <v>47087</v>
      </c>
      <c r="D47">
        <v>30000</v>
      </c>
      <c r="E47">
        <f t="shared" si="0"/>
        <v>157</v>
      </c>
      <c r="F47" t="str">
        <f t="shared" si="1"/>
        <v>Achieved</v>
      </c>
    </row>
    <row r="48" spans="1:6" x14ac:dyDescent="0.25">
      <c r="A48" t="s">
        <v>21</v>
      </c>
      <c r="B48" t="s">
        <v>9</v>
      </c>
      <c r="C48">
        <v>49815</v>
      </c>
      <c r="D48">
        <v>30000</v>
      </c>
      <c r="E48">
        <f t="shared" si="0"/>
        <v>166.1</v>
      </c>
      <c r="F48" t="str">
        <f t="shared" si="1"/>
        <v>Achieved</v>
      </c>
    </row>
    <row r="49" spans="1:6" x14ac:dyDescent="0.25">
      <c r="A49" t="s">
        <v>21</v>
      </c>
      <c r="B49" t="s">
        <v>10</v>
      </c>
      <c r="C49">
        <v>29993</v>
      </c>
      <c r="D49">
        <v>30000</v>
      </c>
      <c r="E49">
        <f t="shared" si="0"/>
        <v>100</v>
      </c>
      <c r="F49" t="str">
        <f t="shared" si="1"/>
        <v>Achieved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G8" sqref="G8"/>
    </sheetView>
  </sheetViews>
  <sheetFormatPr defaultRowHeight="15" x14ac:dyDescent="0.25"/>
  <cols>
    <col min="1" max="1" width="12.140625" bestFit="1" customWidth="1"/>
    <col min="2" max="2" width="10.5703125" bestFit="1" customWidth="1"/>
    <col min="3" max="3" width="10.140625" bestFit="1" customWidth="1"/>
    <col min="4" max="4" width="11.7109375" bestFit="1" customWidth="1"/>
    <col min="5" max="5" width="18" bestFit="1" customWidth="1"/>
    <col min="6" max="6" width="12.140625" bestFit="1" customWidth="1"/>
    <col min="7" max="7" width="10.28515625" bestFit="1" customWidth="1"/>
    <col min="8" max="8" width="14.140625" bestFit="1" customWidth="1"/>
  </cols>
  <sheetData>
    <row r="1" spans="1:8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</row>
    <row r="2" spans="1:8" x14ac:dyDescent="0.25">
      <c r="A2" t="s">
        <v>36</v>
      </c>
      <c r="B2" t="s">
        <v>37</v>
      </c>
      <c r="C2" t="s">
        <v>38</v>
      </c>
      <c r="D2" t="s">
        <v>2</v>
      </c>
      <c r="E2">
        <v>4.5</v>
      </c>
      <c r="F2" t="str">
        <f>CONCATENATE(B2," ",C2)</f>
        <v>John Doe</v>
      </c>
      <c r="G2" t="str">
        <f>IF(E2&gt;=4.5,"Platinum",IF(E2&gt;=4,"Gold",IF(E2&gt;=3.5,"Silver","Bronze")))</f>
        <v>Platinum</v>
      </c>
      <c r="H2">
        <f>IF(G2="Platinum",50000,IF(G2="Gold",30000,IF(G2="Silver",20000,10000)))</f>
        <v>50000</v>
      </c>
    </row>
    <row r="3" spans="1:8" x14ac:dyDescent="0.25">
      <c r="A3" t="s">
        <v>39</v>
      </c>
      <c r="B3" t="s">
        <v>40</v>
      </c>
      <c r="C3" t="s">
        <v>41</v>
      </c>
      <c r="D3" t="s">
        <v>42</v>
      </c>
      <c r="E3">
        <v>3.8</v>
      </c>
      <c r="F3" t="str">
        <f>CONCATENATE(B3," ",C3)</f>
        <v>Jane Smith</v>
      </c>
      <c r="G3" t="str">
        <f>IF(E3&gt;=4.5,"Platinum",IF(E3&gt;=4,"Gold",IF(E3&gt;=3.5,"Silver","Bronze")))</f>
        <v>Silver</v>
      </c>
      <c r="H3">
        <f>IF(G3="Platinum",50000,IF(G3="Gold",30000,IF(G3="Silver",20000,10000)))</f>
        <v>20000</v>
      </c>
    </row>
    <row r="4" spans="1:8" x14ac:dyDescent="0.25">
      <c r="A4" t="s">
        <v>43</v>
      </c>
      <c r="B4" t="s">
        <v>44</v>
      </c>
      <c r="C4" t="s">
        <v>45</v>
      </c>
      <c r="D4" t="s">
        <v>46</v>
      </c>
      <c r="E4">
        <v>4.2</v>
      </c>
      <c r="F4" t="str">
        <f>CONCATENATE(B4," ",C4)</f>
        <v>Bob Johnson</v>
      </c>
      <c r="G4" t="str">
        <f>IF(E4&gt;=4.5,"Platinum",IF(E4&gt;=4,"Gold",IF(E4&gt;=3.5,"Silver","Bronze")))</f>
        <v>Gold</v>
      </c>
      <c r="H4">
        <f>IF(G4="Platinum",50000,IF(G4="Gold",30000,IF(G4="Silver",20000,10000)))</f>
        <v>30000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G2" sqref="G2"/>
    </sheetView>
  </sheetViews>
  <sheetFormatPr defaultRowHeight="15" x14ac:dyDescent="0.25"/>
  <cols>
    <col min="1" max="1" width="12.85546875" bestFit="1" customWidth="1"/>
    <col min="2" max="2" width="13.7109375" bestFit="1" customWidth="1"/>
    <col min="3" max="3" width="10.5703125" bestFit="1" customWidth="1"/>
    <col min="4" max="4" width="12.85546875" bestFit="1" customWidth="1"/>
    <col min="5" max="5" width="13.42578125" bestFit="1" customWidth="1"/>
    <col min="6" max="6" width="12.7109375" bestFit="1" customWidth="1"/>
    <col min="7" max="7" width="14" bestFit="1" customWidth="1"/>
  </cols>
  <sheetData>
    <row r="1" spans="1:7" x14ac:dyDescent="0.25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</row>
    <row r="2" spans="1:7" x14ac:dyDescent="0.25">
      <c r="A2" t="s">
        <v>54</v>
      </c>
      <c r="B2" t="s">
        <v>55</v>
      </c>
      <c r="C2" t="s">
        <v>56</v>
      </c>
      <c r="D2">
        <v>25</v>
      </c>
      <c r="E2">
        <v>20</v>
      </c>
      <c r="F2" t="str">
        <f>IF(AND(D2&gt;E2,D2&lt;E2*2),"Order Soon",IF(D2&lt;=E2,"Reorder Now","OK"))</f>
        <v>Order Soon</v>
      </c>
      <c r="G2" t="str">
        <f>LEFT(A2,4)</f>
        <v>TECH</v>
      </c>
    </row>
    <row r="3" spans="1:7" x14ac:dyDescent="0.25">
      <c r="A3" t="s">
        <v>57</v>
      </c>
      <c r="B3" t="s">
        <v>58</v>
      </c>
      <c r="C3" t="s">
        <v>56</v>
      </c>
      <c r="D3">
        <v>15</v>
      </c>
      <c r="E3">
        <v>30</v>
      </c>
      <c r="F3" t="str">
        <f>IF(AND(D3&gt;E3,D3&lt;E3*2),"Order Soon",IF(D3&lt;=E3,"Reorder Now","OK"))</f>
        <v>Reorder Now</v>
      </c>
      <c r="G3" t="str">
        <f>LEFT(A3,4)</f>
        <v>TECH</v>
      </c>
    </row>
    <row r="4" spans="1:7" x14ac:dyDescent="0.25">
      <c r="A4" t="s">
        <v>59</v>
      </c>
      <c r="B4" t="s">
        <v>60</v>
      </c>
      <c r="C4" t="s">
        <v>61</v>
      </c>
      <c r="D4">
        <v>10</v>
      </c>
      <c r="E4">
        <v>5</v>
      </c>
      <c r="F4" t="str">
        <f>IF(AND(D4&gt;E4,D4&lt;E4*2),"Order Soon",IF(D4&lt;=E4,"Reorder Now","OK"))</f>
        <v>OK</v>
      </c>
      <c r="G4" t="str">
        <f>LEFT(A4,4)</f>
        <v>OFF-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Analysis</vt:lpstr>
      <vt:lpstr>Employee Performance</vt:lpstr>
      <vt:lpstr>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Torrijos</cp:lastModifiedBy>
  <dcterms:created xsi:type="dcterms:W3CDTF">2025-01-06T17:02:52Z</dcterms:created>
  <dcterms:modified xsi:type="dcterms:W3CDTF">2025-01-06T17:31:41Z</dcterms:modified>
</cp:coreProperties>
</file>