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<sst xmlns="http://schemas.openxmlformats.org/spreadsheetml/2006/main" count="26" uniqueCount="26">
  <si>
    <t xml:space="preserve"> № крока</t>
  </si>
  <si>
    <t>Коефіцієнти при невідомих</t>
  </si>
  <si>
    <t>Вільний член</t>
  </si>
  <si>
    <t>Контрольна сума</t>
  </si>
  <si>
    <t>Рядкова сума</t>
  </si>
  <si>
    <t>ai1</t>
  </si>
  <si>
    <t>ai2</t>
  </si>
  <si>
    <t>ai3</t>
  </si>
  <si>
    <t>bi</t>
  </si>
  <si>
    <t>Прямий хід закінчино</t>
  </si>
  <si>
    <t>x3=</t>
  </si>
  <si>
    <t>x2=</t>
  </si>
  <si>
    <t>x1=</t>
  </si>
  <si>
    <t>Зворотній хід закінчино</t>
  </si>
  <si>
    <t>Перевірка</t>
  </si>
  <si>
    <t>Л.ч 1=</t>
  </si>
  <si>
    <t>П.ч 1=</t>
  </si>
  <si>
    <t>D1=</t>
  </si>
  <si>
    <t>Л.ч 2=</t>
  </si>
  <si>
    <t>П.ч 2=</t>
  </si>
  <si>
    <t>D2=</t>
  </si>
  <si>
    <t>Л.ч 3=</t>
  </si>
  <si>
    <t>П.ч 3=</t>
  </si>
  <si>
    <t>D3=</t>
  </si>
  <si>
    <t>Похибка розвязаня системи</t>
  </si>
  <si>
    <t>D=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</si>
</sst>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Noto Sans Symbols"/>
    </font>
  </fonts>
  <fills count="2">
    <fill>
      <patternFill patternType="none"/>
    </fill>
    <fill>
      <patternFill patternType="lightGray"/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 vertical="center"/>
    </xf>
    <xf borderId="12" fillId="0" fontId="2" numFmtId="0" xfId="0" applyBorder="1" applyFont="1"/>
    <xf borderId="7" fillId="0" fontId="1" numFmtId="164" xfId="0" applyBorder="1" applyFont="1" applyNumberFormat="1"/>
    <xf borderId="8" fillId="0" fontId="1" numFmtId="164" xfId="0" applyAlignment="1" applyBorder="1" applyFont="1" applyNumberFormat="1">
      <alignment horizontal="center"/>
    </xf>
    <xf borderId="13" fillId="0" fontId="2" numFmtId="0" xfId="0" applyBorder="1" applyFont="1"/>
    <xf borderId="14" fillId="0" fontId="1" numFmtId="0" xfId="0" applyBorder="1" applyFont="1"/>
    <xf borderId="14" fillId="0" fontId="1" numFmtId="164" xfId="0" applyBorder="1" applyFont="1" applyNumberFormat="1"/>
    <xf borderId="15" fillId="0" fontId="1" numFmtId="164" xfId="0" applyAlignment="1" applyBorder="1" applyFont="1" applyNumberFormat="1">
      <alignment horizontal="center"/>
    </xf>
    <xf borderId="16" fillId="0" fontId="2" numFmtId="0" xfId="0" applyBorder="1" applyFont="1"/>
    <xf borderId="17" fillId="0" fontId="1" numFmtId="0" xfId="0" applyAlignment="1" applyBorder="1" applyFont="1">
      <alignment horizontal="center"/>
    </xf>
    <xf borderId="17" fillId="0" fontId="2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vertical="center"/>
    </xf>
    <xf borderId="0" fillId="0" fontId="1" numFmtId="164" xfId="0" applyFont="1" applyNumberFormat="1"/>
    <xf borderId="0" fillId="0" fontId="3" numFmtId="0" xfId="0" applyFont="1"/>
    <xf borderId="0" fillId="0" fontId="1" numFmtId="1" xfId="0" applyFont="1" applyNumberForma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3" width="9.14"/>
    <col customWidth="1" min="4" max="4" width="12.71"/>
    <col customWidth="1" min="5" max="26" width="8.71"/>
  </cols>
  <sheetData>
    <row r="1" ht="31.5" customHeight="1">
      <c r="A1" s="1" t="s">
        <v>0</v>
      </c>
      <c r="B1" s="2" t="s">
        <v>1</v>
      </c>
      <c r="C1" s="3"/>
      <c r="D1" s="4"/>
      <c r="E1" s="2" t="s">
        <v>2</v>
      </c>
      <c r="F1" s="4"/>
      <c r="G1" s="2" t="s">
        <v>3</v>
      </c>
      <c r="H1" s="4"/>
      <c r="I1" s="2" t="s">
        <v>4</v>
      </c>
      <c r="J1" s="5"/>
    </row>
    <row r="2" ht="15.0" customHeight="1">
      <c r="A2" s="6"/>
      <c r="B2" s="7" t="s">
        <v>5</v>
      </c>
      <c r="C2" s="7" t="s">
        <v>6</v>
      </c>
      <c r="D2" s="7" t="s">
        <v>7</v>
      </c>
      <c r="E2" s="8" t="s">
        <v>8</v>
      </c>
      <c r="F2" s="9"/>
      <c r="G2" s="8"/>
      <c r="H2" s="9"/>
      <c r="I2" s="8"/>
      <c r="J2" s="10"/>
    </row>
    <row r="3">
      <c r="A3" s="11">
        <v>1.0</v>
      </c>
      <c r="B3" s="7">
        <v>1.0</v>
      </c>
      <c r="C3" s="7">
        <v>-110.0</v>
      </c>
      <c r="D3" s="7">
        <v>-1.0</v>
      </c>
      <c r="E3" s="8">
        <v>11.0</v>
      </c>
      <c r="F3" s="9"/>
      <c r="G3" s="8">
        <f t="shared" ref="G3:G5" si="1">B3+C3+D3+E3</f>
        <v>-99</v>
      </c>
      <c r="H3" s="9"/>
      <c r="I3" s="8">
        <v>-99.0</v>
      </c>
      <c r="J3" s="10"/>
    </row>
    <row r="4">
      <c r="A4" s="12"/>
      <c r="B4" s="7">
        <f>102-18</f>
        <v>84</v>
      </c>
      <c r="C4" s="7">
        <v>-8.0</v>
      </c>
      <c r="D4" s="7">
        <f>102-980</f>
        <v>-878</v>
      </c>
      <c r="E4" s="8">
        <v>10.0</v>
      </c>
      <c r="F4" s="9"/>
      <c r="G4" s="8">
        <f t="shared" si="1"/>
        <v>-792</v>
      </c>
      <c r="H4" s="9"/>
      <c r="I4" s="8">
        <f>SUM(37-8-925+10)</f>
        <v>-886</v>
      </c>
      <c r="J4" s="10"/>
    </row>
    <row r="5">
      <c r="A5" s="6"/>
      <c r="B5" s="7">
        <f>102+17</f>
        <v>119</v>
      </c>
      <c r="C5" s="7">
        <v>155.0</v>
      </c>
      <c r="D5" s="7">
        <v>10.0</v>
      </c>
      <c r="E5" s="8">
        <v>-6.0</v>
      </c>
      <c r="F5" s="9"/>
      <c r="G5" s="8">
        <f t="shared" si="1"/>
        <v>278</v>
      </c>
      <c r="H5" s="9"/>
      <c r="I5" s="8">
        <v>231.0</v>
      </c>
      <c r="J5" s="10"/>
    </row>
    <row r="6">
      <c r="A6" s="11">
        <v>2.0</v>
      </c>
      <c r="B6" s="7">
        <v>1.0</v>
      </c>
      <c r="C6" s="7">
        <v>-110.0</v>
      </c>
      <c r="D6" s="7">
        <v>-1.0</v>
      </c>
      <c r="E6" s="8">
        <v>11.0</v>
      </c>
      <c r="F6" s="9"/>
      <c r="G6" s="8">
        <v>-99.0</v>
      </c>
      <c r="H6" s="9"/>
      <c r="I6" s="8">
        <v>-99.0</v>
      </c>
      <c r="J6" s="10"/>
    </row>
    <row r="7">
      <c r="A7" s="12"/>
      <c r="B7" s="7">
        <f t="shared" ref="B7:E7" si="2">B6*(-37)+B4</f>
        <v>47</v>
      </c>
      <c r="C7" s="7">
        <f t="shared" si="2"/>
        <v>4062</v>
      </c>
      <c r="D7" s="7">
        <f t="shared" si="2"/>
        <v>-841</v>
      </c>
      <c r="E7" s="8">
        <f t="shared" si="2"/>
        <v>-397</v>
      </c>
      <c r="F7" s="9"/>
      <c r="G7" s="8">
        <f>G6*(-37)+G4</f>
        <v>2871</v>
      </c>
      <c r="H7" s="9"/>
      <c r="I7" s="8">
        <f>I6*(-37)+I4</f>
        <v>2777</v>
      </c>
      <c r="J7" s="9"/>
    </row>
    <row r="8">
      <c r="A8" s="6"/>
      <c r="B8" s="7">
        <f>B6*(-B5)+B5</f>
        <v>0</v>
      </c>
      <c r="C8" s="7">
        <f t="shared" ref="C8:E8" si="3">C6*(-72)+C5</f>
        <v>8075</v>
      </c>
      <c r="D8" s="7">
        <f t="shared" si="3"/>
        <v>82</v>
      </c>
      <c r="E8" s="8">
        <f t="shared" si="3"/>
        <v>-798</v>
      </c>
      <c r="F8" s="9"/>
      <c r="G8" s="8">
        <f>G6*(-72)+G5</f>
        <v>7406</v>
      </c>
      <c r="H8" s="9"/>
      <c r="I8" s="8">
        <f>I6*(-72)+I5</f>
        <v>7359</v>
      </c>
      <c r="J8" s="9"/>
    </row>
    <row r="9">
      <c r="A9" s="11">
        <v>3.0</v>
      </c>
      <c r="B9" s="7">
        <v>1.0</v>
      </c>
      <c r="C9" s="7">
        <v>-110.0</v>
      </c>
      <c r="D9" s="7">
        <v>-1.0</v>
      </c>
      <c r="E9" s="8">
        <v>11.0</v>
      </c>
      <c r="F9" s="9"/>
      <c r="G9" s="8">
        <v>-99.0</v>
      </c>
      <c r="H9" s="9"/>
      <c r="I9" s="8">
        <v>-99.0</v>
      </c>
      <c r="J9" s="10"/>
    </row>
    <row r="10">
      <c r="A10" s="12"/>
      <c r="B10" s="7">
        <f t="shared" ref="B10:E10" si="4">B7/4062</f>
        <v>0.01157065485</v>
      </c>
      <c r="C10" s="13">
        <f t="shared" si="4"/>
        <v>1</v>
      </c>
      <c r="D10" s="13">
        <f t="shared" si="4"/>
        <v>-0.2070408666</v>
      </c>
      <c r="E10" s="14">
        <f t="shared" si="4"/>
        <v>-0.09773510586</v>
      </c>
      <c r="F10" s="9"/>
      <c r="G10" s="14">
        <f>G7/4062</f>
        <v>0.7067946824</v>
      </c>
      <c r="H10" s="9"/>
      <c r="I10" s="14">
        <f>I7/4062</f>
        <v>0.6836533727</v>
      </c>
      <c r="J10" s="9"/>
    </row>
    <row r="11">
      <c r="A11" s="6"/>
      <c r="B11" s="7">
        <v>0.0</v>
      </c>
      <c r="C11" s="7">
        <v>8075.0</v>
      </c>
      <c r="D11" s="7">
        <v>82.0</v>
      </c>
      <c r="E11" s="8">
        <v>-798.0</v>
      </c>
      <c r="F11" s="9"/>
      <c r="G11" s="8">
        <v>7359.0</v>
      </c>
      <c r="H11" s="9"/>
      <c r="I11" s="8">
        <v>7359.0</v>
      </c>
      <c r="J11" s="10"/>
    </row>
    <row r="12">
      <c r="A12" s="11">
        <v>4.0</v>
      </c>
      <c r="B12" s="7">
        <v>1.0</v>
      </c>
      <c r="C12" s="7">
        <v>-110.0</v>
      </c>
      <c r="D12" s="7">
        <v>-1.0</v>
      </c>
      <c r="E12" s="8">
        <v>11.0</v>
      </c>
      <c r="F12" s="9"/>
      <c r="G12" s="8">
        <v>-99.0</v>
      </c>
      <c r="H12" s="9"/>
      <c r="I12" s="14">
        <v>-99.0</v>
      </c>
      <c r="J12" s="10"/>
    </row>
    <row r="13">
      <c r="A13" s="12"/>
      <c r="B13" s="7">
        <v>0.0</v>
      </c>
      <c r="C13" s="13">
        <v>1.0</v>
      </c>
      <c r="D13" s="13">
        <f t="shared" ref="D13:E13" si="5">D10</f>
        <v>-0.2070408666</v>
      </c>
      <c r="E13" s="14">
        <f t="shared" si="5"/>
        <v>-0.09773510586</v>
      </c>
      <c r="F13" s="9"/>
      <c r="G13" s="14">
        <f>G10</f>
        <v>0.7067946824</v>
      </c>
      <c r="H13" s="9"/>
      <c r="I13" s="14">
        <f>I10</f>
        <v>0.6836533727</v>
      </c>
      <c r="J13" s="10"/>
    </row>
    <row r="14">
      <c r="A14" s="6"/>
      <c r="B14" s="7">
        <f t="shared" ref="B14:E14" si="6">B10*(-8075)+B11</f>
        <v>-93.43303791</v>
      </c>
      <c r="C14" s="13">
        <f t="shared" si="6"/>
        <v>0</v>
      </c>
      <c r="D14" s="13">
        <f t="shared" si="6"/>
        <v>1753.854998</v>
      </c>
      <c r="E14" s="14">
        <f t="shared" si="6"/>
        <v>-8.789020187</v>
      </c>
      <c r="F14" s="9"/>
      <c r="G14" s="14">
        <f>G10*(-8075)+G11</f>
        <v>1651.632939</v>
      </c>
      <c r="H14" s="9"/>
      <c r="I14" s="14">
        <f>I10*(-8075)+I11</f>
        <v>1838.499015</v>
      </c>
      <c r="J14" s="9"/>
    </row>
    <row r="15">
      <c r="A15" s="11">
        <v>5.0</v>
      </c>
      <c r="B15" s="7">
        <v>1.0</v>
      </c>
      <c r="C15" s="13">
        <v>-110.0</v>
      </c>
      <c r="D15" s="13">
        <v>-1.0</v>
      </c>
      <c r="E15" s="14">
        <v>11.0</v>
      </c>
      <c r="F15" s="9"/>
      <c r="G15" s="14">
        <v>-99.0</v>
      </c>
      <c r="H15" s="9"/>
      <c r="I15" s="14">
        <v>-99.0</v>
      </c>
      <c r="J15" s="10"/>
    </row>
    <row r="16">
      <c r="A16" s="12"/>
      <c r="B16" s="7">
        <v>0.0</v>
      </c>
      <c r="C16" s="13">
        <v>1.0</v>
      </c>
      <c r="D16" s="13">
        <f t="shared" ref="D16:E16" si="7">D13</f>
        <v>-0.2070408666</v>
      </c>
      <c r="E16" s="14">
        <f t="shared" si="7"/>
        <v>-0.09773510586</v>
      </c>
      <c r="F16" s="9"/>
      <c r="G16" s="14">
        <f>G13</f>
        <v>0.7067946824</v>
      </c>
      <c r="H16" s="9"/>
      <c r="I16" s="14">
        <f>I13</f>
        <v>0.6836533727</v>
      </c>
      <c r="J16" s="10"/>
    </row>
    <row r="17">
      <c r="A17" s="15"/>
      <c r="B17" s="16">
        <f t="shared" ref="B17:E17" si="8">B14/$D14</f>
        <v>-0.05327295474</v>
      </c>
      <c r="C17" s="17">
        <f t="shared" si="8"/>
        <v>0</v>
      </c>
      <c r="D17" s="17">
        <f t="shared" si="8"/>
        <v>1</v>
      </c>
      <c r="E17" s="18">
        <f t="shared" si="8"/>
        <v>-0.005011258171</v>
      </c>
      <c r="F17" s="19"/>
      <c r="G17" s="18">
        <f>G14/$D14</f>
        <v>0.9417157871</v>
      </c>
      <c r="H17" s="19"/>
      <c r="I17" s="18">
        <f>I14/$D14</f>
        <v>1.048261697</v>
      </c>
      <c r="J17" s="19"/>
    </row>
    <row r="18">
      <c r="B18" s="20" t="s">
        <v>9</v>
      </c>
      <c r="C18" s="21"/>
      <c r="D18" s="21"/>
      <c r="E18" s="21"/>
      <c r="F18" s="21"/>
    </row>
    <row r="20">
      <c r="C20" s="22" t="s">
        <v>10</v>
      </c>
      <c r="D20" s="23">
        <f>E17</f>
        <v>-0.005011258171</v>
      </c>
    </row>
    <row r="21" ht="15.75" customHeight="1">
      <c r="C21" s="22" t="s">
        <v>11</v>
      </c>
      <c r="D21" s="24">
        <f>-0.0977-(-0.2186)*D20</f>
        <v>-0.09879546104</v>
      </c>
    </row>
    <row r="22" ht="15.75" customHeight="1">
      <c r="C22" s="22" t="s">
        <v>12</v>
      </c>
      <c r="D22" s="24">
        <f>11-D20-C15*D21</f>
        <v>0.1375105442</v>
      </c>
    </row>
    <row r="23" ht="15.75" customHeight="1">
      <c r="C23" s="22" t="s">
        <v>13</v>
      </c>
    </row>
    <row r="24" ht="15.75" customHeight="1"/>
    <row r="25" ht="15.75" customHeight="1">
      <c r="C25" s="22" t="s">
        <v>14</v>
      </c>
    </row>
    <row r="26" ht="15.75" customHeight="1">
      <c r="B26" s="25" t="s">
        <v>15</v>
      </c>
      <c r="C26" s="26">
        <f>B3*D22+C3*D21-D3*D20</f>
        <v>11</v>
      </c>
      <c r="E26" s="25" t="s">
        <v>16</v>
      </c>
      <c r="F26" s="25">
        <f t="shared" ref="F26:F28" si="9">E3</f>
        <v>11</v>
      </c>
      <c r="G26" s="27" t="s">
        <v>17</v>
      </c>
      <c r="H26" s="25">
        <f t="shared" ref="H26:H28" si="10">ABS(C26-F26)</f>
        <v>0</v>
      </c>
    </row>
    <row r="27" ht="15.75" customHeight="1">
      <c r="B27" s="25" t="s">
        <v>18</v>
      </c>
      <c r="C27" s="24">
        <f>B4*D22+C4*D21+D4*D20</f>
        <v>16.74113407</v>
      </c>
      <c r="E27" s="25" t="s">
        <v>19</v>
      </c>
      <c r="F27" s="25">
        <f t="shared" si="9"/>
        <v>10</v>
      </c>
      <c r="G27" s="27" t="s">
        <v>20</v>
      </c>
      <c r="H27" s="25">
        <f t="shared" si="10"/>
        <v>6.741134075</v>
      </c>
    </row>
    <row r="28" ht="15.75" customHeight="1">
      <c r="B28" s="25" t="s">
        <v>21</v>
      </c>
      <c r="C28" s="24">
        <f>B5*D22+C5*D21+D5*D20</f>
        <v>1.000345717</v>
      </c>
      <c r="E28" s="25" t="s">
        <v>22</v>
      </c>
      <c r="F28" s="25">
        <f t="shared" si="9"/>
        <v>-6</v>
      </c>
      <c r="G28" s="27" t="s">
        <v>23</v>
      </c>
      <c r="H28" s="24">
        <f t="shared" si="10"/>
        <v>7.000345717</v>
      </c>
    </row>
    <row r="29" ht="15.75" customHeight="1"/>
    <row r="30" ht="15.75" customHeight="1">
      <c r="D30" s="22" t="s">
        <v>24</v>
      </c>
      <c r="G30" s="27" t="s">
        <v>25</v>
      </c>
      <c r="H30" s="24">
        <v>7.0003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">
    <mergeCell ref="G11:H11"/>
    <mergeCell ref="I11:J11"/>
    <mergeCell ref="E9:F9"/>
    <mergeCell ref="G9:H9"/>
    <mergeCell ref="I9:J9"/>
    <mergeCell ref="E10:F10"/>
    <mergeCell ref="G10:H10"/>
    <mergeCell ref="I10:J10"/>
    <mergeCell ref="E11:F11"/>
    <mergeCell ref="G14:H14"/>
    <mergeCell ref="I14:J14"/>
    <mergeCell ref="E12:F12"/>
    <mergeCell ref="G12:H12"/>
    <mergeCell ref="I12:J12"/>
    <mergeCell ref="E13:F13"/>
    <mergeCell ref="G13:H13"/>
    <mergeCell ref="I13:J13"/>
    <mergeCell ref="E14:F14"/>
    <mergeCell ref="A1:A2"/>
    <mergeCell ref="A3:A5"/>
    <mergeCell ref="A6:A8"/>
    <mergeCell ref="A9:A11"/>
    <mergeCell ref="A12:A14"/>
    <mergeCell ref="A15:A17"/>
    <mergeCell ref="B1:D1"/>
    <mergeCell ref="E1:F1"/>
    <mergeCell ref="G1:H1"/>
    <mergeCell ref="I1:J1"/>
    <mergeCell ref="E2:F2"/>
    <mergeCell ref="G2:H2"/>
    <mergeCell ref="I2:J2"/>
    <mergeCell ref="G5:H5"/>
    <mergeCell ref="I5:J5"/>
    <mergeCell ref="E3:F3"/>
    <mergeCell ref="G3:H3"/>
    <mergeCell ref="I3:J3"/>
    <mergeCell ref="E4:F4"/>
    <mergeCell ref="G4:H4"/>
    <mergeCell ref="I4:J4"/>
    <mergeCell ref="E5:F5"/>
    <mergeCell ref="G8:H8"/>
    <mergeCell ref="I8:J8"/>
    <mergeCell ref="E6:F6"/>
    <mergeCell ref="G6:H6"/>
    <mergeCell ref="I6:J6"/>
    <mergeCell ref="E7:F7"/>
    <mergeCell ref="G7:H7"/>
    <mergeCell ref="I7:J7"/>
    <mergeCell ref="E8:F8"/>
    <mergeCell ref="G17:H17"/>
    <mergeCell ref="I17:J17"/>
    <mergeCell ref="B18:F18"/>
    <mergeCell ref="C23:E23"/>
    <mergeCell ref="C25:D25"/>
    <mergeCell ref="D30:F30"/>
    <mergeCell ref="E15:F15"/>
    <mergeCell ref="G15:H15"/>
    <mergeCell ref="I15:J15"/>
    <mergeCell ref="E16:F16"/>
    <mergeCell ref="G16:H16"/>
    <mergeCell ref="I16:J16"/>
    <mergeCell ref="E17:F17"/>
  </mergeCells>
  <printOptions/>
  <pageMargins bottom="0.75" footer="0.0" header="0.0" left="0.7" right="0.7" top="0.75"/>
  <pageSetup paperSize="9" orientation="portrait"/>
  <drawing r:id="rId1"/>
</worksheet>
</file>