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cd0a3fc0d04cb0/Pulpit/PEiTC_LAB02/"/>
    </mc:Choice>
  </mc:AlternateContent>
  <xr:revisionPtr revIDLastSave="458" documentId="8_{38DE1590-33F3-4867-8022-33CF50DB8160}" xr6:coauthVersionLast="47" xr6:coauthVersionMax="47" xr10:uidLastSave="{B42B69F7-74AF-4BF4-BDC4-5E4328762F59}"/>
  <bookViews>
    <workbookView xWindow="11550" yWindow="1800" windowWidth="60135" windowHeight="18345" xr2:uid="{0B5AF02B-98EA-46D7-8DD6-A8EC39808D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<sst xmlns="http://schemas.openxmlformats.org/spreadsheetml/2006/main" count="29" uniqueCount="18">
  <si>
    <t>is</t>
  </si>
  <si>
    <t>n</t>
  </si>
  <si>
    <t>vt</t>
  </si>
  <si>
    <t>ud</t>
  </si>
  <si>
    <t>r</t>
  </si>
  <si>
    <t>U[V]</t>
  </si>
  <si>
    <t>Prawo Ohma</t>
  </si>
  <si>
    <t>Wartości rzeczywiste</t>
  </si>
  <si>
    <t>Równanie Shockley’a</t>
  </si>
  <si>
    <t>uz</t>
  </si>
  <si>
    <t>Kolumna1</t>
  </si>
  <si>
    <t>Prawo Ohma - kierunek przewodzenia</t>
  </si>
  <si>
    <t>Prawo Ohma - kierunek zaporowy</t>
  </si>
  <si>
    <t>U[mV] (kolektor-emiter)</t>
  </si>
  <si>
    <t>I(bazy)=0,1mA</t>
  </si>
  <si>
    <t>I(bazy)=0,0mA</t>
  </si>
  <si>
    <t>I(bazy)=0,2mA</t>
  </si>
  <si>
    <t>I(bazy)=0,3mA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</si>
</sst>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9" formatCode="0.0000000000000"/>
    <numFmt numFmtId="183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.5"/>
      <color theme="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9" fontId="2" fillId="0" borderId="0" xfId="0" applyNumberFormat="1" applyFont="1"/>
    <xf numFmtId="169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183" fontId="0" fillId="0" borderId="0" xfId="0" applyNumberFormat="1"/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2" xfId="0" quotePrefix="1" applyFont="1" applyBorder="1" applyAlignment="1">
      <alignment horizontal="left"/>
    </xf>
    <xf numFmtId="169" fontId="0" fillId="2" borderId="1" xfId="0" applyNumberFormat="1" applyFont="1" applyFill="1" applyBorder="1"/>
    <xf numFmtId="169" fontId="0" fillId="0" borderId="1" xfId="0" applyNumberFormat="1" applyFont="1" applyBorder="1"/>
    <xf numFmtId="169" fontId="0" fillId="0" borderId="3" xfId="0" applyNumberFormat="1" applyFont="1" applyFill="1" applyBorder="1"/>
    <xf numFmtId="169" fontId="0" fillId="2" borderId="3" xfId="0" applyNumberFormat="1" applyFont="1" applyFill="1" applyBorder="1"/>
  </cellXfs>
  <cellStyles count="1">
    <cellStyle name="Normalny" xfId="0" builtinId="0"/>
  </cellStyles>
  <dxfs count="11">
    <dxf>
      <numFmt numFmtId="169" formatCode="0.000"/>
    </dxf>
    <dxf>
      <numFmt numFmtId="2" formatCode="0.00"/>
      <alignment horizontal="right" vertical="bottom" textRotation="0" wrapText="0" indent="0" justifyLastLine="0" shrinkToFit="0" readingOrder="0"/>
    </dxf>
    <dxf>
      <numFmt numFmtId="169" formatCode="0.000"/>
    </dxf>
    <dxf>
      <numFmt numFmtId="169" formatCode="0.000"/>
    </dxf>
    <dxf>
      <numFmt numFmtId="183" formatCode="0.0"/>
    </dxf>
    <dxf>
      <numFmt numFmtId="169" formatCode="0.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Równanie Shockley’a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Arkusz1!$E$2:$E$24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</c:numCache>
            </c:numRef>
          </c:xVal>
          <c:yVal>
            <c:numRef>
              <c:f>Arkusz1!$F$2:$F$24</c:f>
              <c:numCache>
                <c:formatCode>0.000</c:formatCode>
                <c:ptCount val="23"/>
                <c:pt idx="0">
                  <c:v>0</c:v>
                </c:pt>
                <c:pt idx="1">
                  <c:v>1.8928598981544283E-4</c:v>
                </c:pt>
                <c:pt idx="2">
                  <c:v>1.4987136009003642E-3</c:v>
                </c:pt>
                <c:pt idx="3">
                  <c:v>1.0556968098992526E-2</c:v>
                </c:pt>
                <c:pt idx="4">
                  <c:v>7.3219442799845394E-2</c:v>
                </c:pt>
                <c:pt idx="5">
                  <c:v>0.50670094152148415</c:v>
                </c:pt>
                <c:pt idx="6">
                  <c:v>0.74602453469256791</c:v>
                </c:pt>
                <c:pt idx="7">
                  <c:v>1.0983776530901943</c:v>
                </c:pt>
                <c:pt idx="8">
                  <c:v>1.617142720919422</c:v>
                </c:pt>
                <c:pt idx="9">
                  <c:v>2.3809140104249864</c:v>
                </c:pt>
                <c:pt idx="10">
                  <c:v>3.5054048808569749</c:v>
                </c:pt>
                <c:pt idx="11">
                  <c:v>5.160978656749311</c:v>
                </c:pt>
                <c:pt idx="12">
                  <c:v>7.5984591196804709</c:v>
                </c:pt>
                <c:pt idx="13">
                  <c:v>11.187130970905427</c:v>
                </c:pt>
                <c:pt idx="14">
                  <c:v>16.470687434897531</c:v>
                </c:pt>
                <c:pt idx="15">
                  <c:v>24.24960121289141</c:v>
                </c:pt>
                <c:pt idx="16">
                  <c:v>35.702398202543115</c:v>
                </c:pt>
                <c:pt idx="17">
                  <c:v>52.564207271212517</c:v>
                </c:pt>
                <c:pt idx="18">
                  <c:v>77.389636843147017</c:v>
                </c:pt>
                <c:pt idx="19">
                  <c:v>113.93980479494876</c:v>
                </c:pt>
                <c:pt idx="20">
                  <c:v>167.7521577064646</c:v>
                </c:pt>
                <c:pt idx="21">
                  <c:v>1160.4627641130453</c:v>
                </c:pt>
                <c:pt idx="22">
                  <c:v>8027.7574810281321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9-44BC-946D-771F0ABD5AE5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Prawo Ohma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Arkusz1!$E$2:$E$24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0.52</c:v>
                </c:pt>
                <c:pt idx="7">
                  <c:v>0.54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0.6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0.68</c:v>
                </c:pt>
                <c:pt idx="15">
                  <c:v>0.7</c:v>
                </c:pt>
                <c:pt idx="16">
                  <c:v>0.72</c:v>
                </c:pt>
                <c:pt idx="17">
                  <c:v>0.74</c:v>
                </c:pt>
                <c:pt idx="18">
                  <c:v>0.76</c:v>
                </c:pt>
                <c:pt idx="19">
                  <c:v>0.78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</c:numCache>
            </c:numRef>
          </c:xVal>
          <c:yVal>
            <c:numRef>
              <c:f>Arkusz1!$G$2:$G$24</c:f>
              <c:numCache>
                <c:formatCode>0.000</c:formatCode>
                <c:ptCount val="23"/>
                <c:pt idx="0">
                  <c:v>-139.99999999999997</c:v>
                </c:pt>
                <c:pt idx="1">
                  <c:v>-120</c:v>
                </c:pt>
                <c:pt idx="2">
                  <c:v>-99.999999999999986</c:v>
                </c:pt>
                <c:pt idx="3">
                  <c:v>-79.999999999999986</c:v>
                </c:pt>
                <c:pt idx="4">
                  <c:v>-59.999999999999986</c:v>
                </c:pt>
                <c:pt idx="5">
                  <c:v>-39.999999999999993</c:v>
                </c:pt>
                <c:pt idx="6">
                  <c:v>-35.999999999999993</c:v>
                </c:pt>
                <c:pt idx="7">
                  <c:v>-31.999999999999986</c:v>
                </c:pt>
                <c:pt idx="8">
                  <c:v>-27.999999999999979</c:v>
                </c:pt>
                <c:pt idx="9">
                  <c:v>-24</c:v>
                </c:pt>
                <c:pt idx="10">
                  <c:v>-19.999999999999996</c:v>
                </c:pt>
                <c:pt idx="11">
                  <c:v>-15.999999999999993</c:v>
                </c:pt>
                <c:pt idx="12">
                  <c:v>-11.999999999999988</c:v>
                </c:pt>
                <c:pt idx="13">
                  <c:v>-7.9999999999999849</c:v>
                </c:pt>
                <c:pt idx="14">
                  <c:v>-3.9999999999999809</c:v>
                </c:pt>
                <c:pt idx="15">
                  <c:v>0</c:v>
                </c:pt>
                <c:pt idx="16">
                  <c:v>4.0000000000000036</c:v>
                </c:pt>
                <c:pt idx="17">
                  <c:v>8.0000000000000071</c:v>
                </c:pt>
                <c:pt idx="18">
                  <c:v>12.000000000000011</c:v>
                </c:pt>
                <c:pt idx="19">
                  <c:v>16.000000000000014</c:v>
                </c:pt>
                <c:pt idx="20">
                  <c:v>20.000000000000018</c:v>
                </c:pt>
                <c:pt idx="21">
                  <c:v>40.000000000000014</c:v>
                </c:pt>
                <c:pt idx="22">
                  <c:v>60.000000000000014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9-44BC-946D-771F0ABD5A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21221232"/>
        <c:axId val="589248160"/>
      </c:scatterChart>
      <c:valAx>
        <c:axId val="1121221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248160"/>
        <c:crosses val="autoZero"/>
        <c:crossBetween val="midCat"/>
      </c:valAx>
      <c:valAx>
        <c:axId val="58924816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12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Arkusz1!$F$30</c:f>
              <c:strCache>
                <c:ptCount val="1"/>
                <c:pt idx="0">
                  <c:v>Równanie Shockley’a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Arkusz1!$E$31:$E$55</c:f>
              <c:numCache>
                <c:formatCode>0.0</c:formatCode>
                <c:ptCount val="25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</c:numCache>
            </c:numRef>
          </c:xVal>
          <c:yVal>
            <c:numRef>
              <c:f>Arkusz1!$F$31:$F$55</c:f>
              <c:numCache>
                <c:formatCode>0.000</c:formatCode>
                <c:ptCount val="25"/>
                <c:pt idx="0">
                  <c:v>-5.0380000000000002E-9</c:v>
                </c:pt>
                <c:pt idx="1">
                  <c:v>-5.0380000000000002E-9</c:v>
                </c:pt>
                <c:pt idx="2">
                  <c:v>-5.0380000000000002E-9</c:v>
                </c:pt>
                <c:pt idx="3">
                  <c:v>-5.0380000000000002E-9</c:v>
                </c:pt>
                <c:pt idx="4">
                  <c:v>-5.0380000000000002E-9</c:v>
                </c:pt>
                <c:pt idx="5">
                  <c:v>-5.0380000000000002E-9</c:v>
                </c:pt>
                <c:pt idx="6">
                  <c:v>-5.0380000000000002E-9</c:v>
                </c:pt>
                <c:pt idx="7">
                  <c:v>-5.0380000000000002E-9</c:v>
                </c:pt>
                <c:pt idx="8">
                  <c:v>-5.0380000000000002E-9</c:v>
                </c:pt>
                <c:pt idx="9">
                  <c:v>-5.0380000000000002E-9</c:v>
                </c:pt>
                <c:pt idx="10">
                  <c:v>-5.0380000000000002E-9</c:v>
                </c:pt>
                <c:pt idx="11">
                  <c:v>-5.0380000000000002E-9</c:v>
                </c:pt>
                <c:pt idx="12">
                  <c:v>-5.0380000000000002E-9</c:v>
                </c:pt>
                <c:pt idx="13">
                  <c:v>-5.0380000000000002E-9</c:v>
                </c:pt>
                <c:pt idx="14">
                  <c:v>0</c:v>
                </c:pt>
                <c:pt idx="15">
                  <c:v>2.3605478349593526E-7</c:v>
                </c:pt>
                <c:pt idx="16">
                  <c:v>1.1532423344545042E-5</c:v>
                </c:pt>
                <c:pt idx="17">
                  <c:v>5.5211855668700161E-4</c:v>
                </c:pt>
                <c:pt idx="18">
                  <c:v>2.6421792158679451E-2</c:v>
                </c:pt>
                <c:pt idx="19">
                  <c:v>1.2644113945476572</c:v>
                </c:pt>
                <c:pt idx="20">
                  <c:v>60.508230207366992</c:v>
                </c:pt>
                <c:pt idx="21">
                  <c:v>2895.6128714363231</c:v>
                </c:pt>
                <c:pt idx="22">
                  <c:v>138569.14789647335</c:v>
                </c:pt>
                <c:pt idx="23">
                  <c:v>6631207.1403377876</c:v>
                </c:pt>
                <c:pt idx="24">
                  <c:v>317335487.77335459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5-43DD-9721-BF3D5EB6EF15}"/>
            </c:ext>
          </c:extLst>
        </c:ser>
        <c:ser>
          <c:idx val="1"/>
          <c:order val="1"/>
          <c:tx>
            <c:strRef>
              <c:f>Arkusz1!$G$30</c:f>
              <c:strCache>
                <c:ptCount val="1"/>
                <c:pt idx="0">
                  <c:v>Prawo Ohma - kierunek przewodzenia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Arkusz1!$E$31:$E$55</c:f>
              <c:numCache>
                <c:formatCode>0.0</c:formatCode>
                <c:ptCount val="25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</c:numCache>
            </c:numRef>
          </c:xVal>
          <c:yVal>
            <c:numRef>
              <c:f>Arkusz1!$G$31:$G$55</c:f>
              <c:numCache>
                <c:formatCode>0.000</c:formatCode>
                <c:ptCount val="25"/>
                <c:pt idx="0">
                  <c:v>-1140.0000000000002</c:v>
                </c:pt>
                <c:pt idx="1">
                  <c:v>-1120</c:v>
                </c:pt>
                <c:pt idx="2">
                  <c:v>-1100</c:v>
                </c:pt>
                <c:pt idx="3">
                  <c:v>-1080</c:v>
                </c:pt>
                <c:pt idx="4">
                  <c:v>-1060</c:v>
                </c:pt>
                <c:pt idx="5">
                  <c:v>-1040</c:v>
                </c:pt>
                <c:pt idx="6">
                  <c:v>-1020</c:v>
                </c:pt>
                <c:pt idx="7">
                  <c:v>-1000</c:v>
                </c:pt>
                <c:pt idx="8">
                  <c:v>-980.00000000000011</c:v>
                </c:pt>
                <c:pt idx="9">
                  <c:v>-960</c:v>
                </c:pt>
                <c:pt idx="10">
                  <c:v>-940.00000000000011</c:v>
                </c:pt>
                <c:pt idx="11">
                  <c:v>-740</c:v>
                </c:pt>
                <c:pt idx="12">
                  <c:v>-540</c:v>
                </c:pt>
                <c:pt idx="13">
                  <c:v>-339.99999999999994</c:v>
                </c:pt>
                <c:pt idx="14">
                  <c:v>-139.99999999999997</c:v>
                </c:pt>
                <c:pt idx="15">
                  <c:v>-120</c:v>
                </c:pt>
                <c:pt idx="16">
                  <c:v>-99.999999999999986</c:v>
                </c:pt>
                <c:pt idx="17">
                  <c:v>-79.999999999999986</c:v>
                </c:pt>
                <c:pt idx="18">
                  <c:v>-59.999999999999986</c:v>
                </c:pt>
                <c:pt idx="19">
                  <c:v>-39.999999999999993</c:v>
                </c:pt>
                <c:pt idx="20">
                  <c:v>-19.999999999999996</c:v>
                </c:pt>
                <c:pt idx="21">
                  <c:v>0</c:v>
                </c:pt>
                <c:pt idx="22">
                  <c:v>20.000000000000018</c:v>
                </c:pt>
                <c:pt idx="23">
                  <c:v>40.000000000000014</c:v>
                </c:pt>
                <c:pt idx="24">
                  <c:v>60.000000000000014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5-43DD-9721-BF3D5EB6EF15}"/>
            </c:ext>
          </c:extLst>
        </c:ser>
        <c:ser>
          <c:idx val="2"/>
          <c:order val="2"/>
          <c:tx>
            <c:strRef>
              <c:f>Arkusz1!$H$30</c:f>
              <c:strCache>
                <c:ptCount val="1"/>
                <c:pt idx="0">
                  <c:v>Prawo Ohma - kierunek zaporowy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Arkusz1!$E$31:$E$55</c:f>
              <c:numCache>
                <c:formatCode>0.0</c:formatCode>
                <c:ptCount val="25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</c:numCache>
            </c:numRef>
          </c:xVal>
          <c:yVal>
            <c:numRef>
              <c:f>Arkusz1!$H$31:$H$55</c:f>
              <c:numCache>
                <c:formatCode>0.000</c:formatCode>
                <c:ptCount val="25"/>
                <c:pt idx="0">
                  <c:v>-59.200000000000053</c:v>
                </c:pt>
                <c:pt idx="1">
                  <c:v>-39.200000000000124</c:v>
                </c:pt>
                <c:pt idx="2">
                  <c:v>-19.200000000000017</c:v>
                </c:pt>
                <c:pt idx="3">
                  <c:v>0.79999999999991189</c:v>
                </c:pt>
                <c:pt idx="4">
                  <c:v>20.800000000000018</c:v>
                </c:pt>
                <c:pt idx="5">
                  <c:v>40.799999999999947</c:v>
                </c:pt>
                <c:pt idx="6">
                  <c:v>60.799999999999876</c:v>
                </c:pt>
                <c:pt idx="7">
                  <c:v>80.799999999999983</c:v>
                </c:pt>
                <c:pt idx="8">
                  <c:v>100.79999999999991</c:v>
                </c:pt>
                <c:pt idx="9">
                  <c:v>120.80000000000001</c:v>
                </c:pt>
                <c:pt idx="10">
                  <c:v>140.79999999999995</c:v>
                </c:pt>
                <c:pt idx="11">
                  <c:v>340.79999999999995</c:v>
                </c:pt>
                <c:pt idx="12">
                  <c:v>540.79999999999995</c:v>
                </c:pt>
                <c:pt idx="13">
                  <c:v>740.8</c:v>
                </c:pt>
                <c:pt idx="14">
                  <c:v>940.8</c:v>
                </c:pt>
                <c:pt idx="15">
                  <c:v>960.79999999999984</c:v>
                </c:pt>
                <c:pt idx="16">
                  <c:v>980.8</c:v>
                </c:pt>
                <c:pt idx="17">
                  <c:v>1000.8</c:v>
                </c:pt>
                <c:pt idx="18">
                  <c:v>1020.8</c:v>
                </c:pt>
                <c:pt idx="19">
                  <c:v>1040.8</c:v>
                </c:pt>
                <c:pt idx="20">
                  <c:v>1060.8</c:v>
                </c:pt>
                <c:pt idx="21">
                  <c:v>1080.8</c:v>
                </c:pt>
                <c:pt idx="22">
                  <c:v>1100.8</c:v>
                </c:pt>
                <c:pt idx="23">
                  <c:v>1120.8</c:v>
                </c:pt>
                <c:pt idx="24">
                  <c:v>1140.8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5-43DD-9721-BF3D5EB6EF15}"/>
            </c:ext>
          </c:extLst>
        </c:ser>
        <c:ser>
          <c:idx val="3"/>
          <c:order val="3"/>
          <c:tx>
            <c:strRef>
              <c:f>Arkusz1!$I$30</c:f>
              <c:strCache>
                <c:ptCount val="1"/>
                <c:pt idx="0">
                  <c:v>Wartości rzeczywiste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Arkusz1!$E$31:$E$55</c:f>
              <c:numCache>
                <c:formatCode>0.0</c:formatCode>
                <c:ptCount val="25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</c:numCache>
            </c:numRef>
          </c:xVal>
          <c:yVal>
            <c:numRef>
              <c:f>Arkusz1!$I$31:$I$55</c:f>
              <c:numCache>
                <c:formatCode>0.00</c:formatCode>
                <c:ptCount val="25"/>
                <c:pt idx="0">
                  <c:v>-59.332000000000001</c:v>
                </c:pt>
                <c:pt idx="1">
                  <c:v>-41.22</c:v>
                </c:pt>
                <c:pt idx="2">
                  <c:v>-24.018000000000001</c:v>
                </c:pt>
                <c:pt idx="3">
                  <c:v>-9.0619999999999994</c:v>
                </c:pt>
                <c:pt idx="4">
                  <c:v>-0.91651199999999999</c:v>
                </c:pt>
                <c:pt idx="5">
                  <c:v>-2.2806E-2</c:v>
                </c:pt>
                <c:pt idx="6">
                  <c:v>-4.7951299999999999E-4</c:v>
                </c:pt>
                <c:pt idx="7">
                  <c:v>-1.0047999999999999E-5</c:v>
                </c:pt>
                <c:pt idx="8">
                  <c:v>-2.19404E-7</c:v>
                </c:pt>
                <c:pt idx="9">
                  <c:v>-1.3538E-8</c:v>
                </c:pt>
                <c:pt idx="10">
                  <c:v>-9.1299999999999997E-9</c:v>
                </c:pt>
                <c:pt idx="11">
                  <c:v>-8.0383000000000003E-9</c:v>
                </c:pt>
                <c:pt idx="12">
                  <c:v>-7.0379999999999999E-9</c:v>
                </c:pt>
                <c:pt idx="13">
                  <c:v>-6.038E-9</c:v>
                </c:pt>
                <c:pt idx="14">
                  <c:v>0</c:v>
                </c:pt>
                <c:pt idx="15">
                  <c:v>2.3571599999999999E-7</c:v>
                </c:pt>
                <c:pt idx="16">
                  <c:v>1.1491000000000001E-5</c:v>
                </c:pt>
                <c:pt idx="17">
                  <c:v>5.4905000000000004E-4</c:v>
                </c:pt>
                <c:pt idx="18">
                  <c:v>2.6098E-2</c:v>
                </c:pt>
                <c:pt idx="19">
                  <c:v>1.0269999999999999</c:v>
                </c:pt>
                <c:pt idx="20">
                  <c:v>9.5120000000000005</c:v>
                </c:pt>
                <c:pt idx="21">
                  <c:v>24.591999999999999</c:v>
                </c:pt>
                <c:pt idx="22">
                  <c:v>41.843000000000004</c:v>
                </c:pt>
                <c:pt idx="23">
                  <c:v>59.976999999999997</c:v>
                </c:pt>
                <c:pt idx="24">
                  <c:v>78.575999999999993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55-43DD-9721-BF3D5EB6EF15}"/>
            </c:ext>
          </c:extLst>
        </c:ser>
        <c:ser>
          <c:idx val="4"/>
          <c:order val="4"/>
          <c:tx>
            <c:strRef>
              <c:f>Arkusz1!$J$30</c:f>
              <c:strCache>
                <c:ptCount val="1"/>
                <c:pt idx="0">
                  <c:v>Kolumna1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152122447174958"/>
                  <c:y val="-2.904865649963689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Arkusz1!$E$31:$E$55</c:f>
              <c:numCache>
                <c:formatCode>0.0</c:formatCode>
                <c:ptCount val="25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</c:v>
                </c:pt>
              </c:numCache>
            </c:numRef>
          </c:xVal>
          <c:yVal>
            <c:numRef>
              <c:f>Arkusz1!$J$31:$J$55</c:f>
              <c:numCache>
                <c:formatCode>0.00</c:formatCode>
                <c:ptCount val="25"/>
                <c:pt idx="0">
                  <c:v>-59.332000000000001</c:v>
                </c:pt>
                <c:pt idx="1">
                  <c:v>-41.22</c:v>
                </c:pt>
                <c:pt idx="2">
                  <c:v>-24.018000000000001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55-43DD-9721-BF3D5EB6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21232"/>
        <c:axId val="589248160"/>
      </c:scatterChart>
      <c:valAx>
        <c:axId val="1121221232"/>
        <c:scaling>
          <c:orientation val="minMax"/>
          <c:max val="1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248160"/>
        <c:crosses val="autoZero"/>
        <c:crossBetween val="midCat"/>
      </c:valAx>
      <c:valAx>
        <c:axId val="589248160"/>
        <c:scaling>
          <c:orientation val="minMax"/>
          <c:max val="8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122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Arkusz1!$F$61</c:f>
              <c:strCache>
                <c:ptCount val="1"/>
                <c:pt idx="0">
                  <c:v>I(bazy)=0,0mA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Arkusz1!$E$62:$E$82</c:f>
              <c:numCache>
                <c:formatCode>0.000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Arkusz1!$F$62:$F$82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2-4AED-9F50-AB87A10B2D39}"/>
            </c:ext>
          </c:extLst>
        </c:ser>
        <c:ser>
          <c:idx val="2"/>
          <c:order val="1"/>
          <c:tx>
            <c:strRef>
              <c:f>Arkusz1!$I$61</c:f>
              <c:strCache>
                <c:ptCount val="1"/>
                <c:pt idx="0">
                  <c:v>I(bazy)=0,1mA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Arkusz1!$H$62:$H$85</c:f>
              <c:numCache>
                <c:formatCode>0.000</c:formatCode>
                <c:ptCount val="24"/>
                <c:pt idx="0">
                  <c:v>-0.709144</c:v>
                </c:pt>
                <c:pt idx="1">
                  <c:v>34.799999999999997</c:v>
                </c:pt>
                <c:pt idx="2">
                  <c:v>62.930999999999997</c:v>
                </c:pt>
                <c:pt idx="3">
                  <c:v>87.896000000000001</c:v>
                </c:pt>
                <c:pt idx="4">
                  <c:v>112.825</c:v>
                </c:pt>
                <c:pt idx="5">
                  <c:v>140.583</c:v>
                </c:pt>
                <c:pt idx="6">
                  <c:v>174.59</c:v>
                </c:pt>
                <c:pt idx="7">
                  <c:v>216.80699999999999</c:v>
                </c:pt>
                <c:pt idx="8">
                  <c:v>264.39600000000002</c:v>
                </c:pt>
                <c:pt idx="9">
                  <c:v>313.77300000000002</c:v>
                </c:pt>
                <c:pt idx="10">
                  <c:v>363.56900000000002</c:v>
                </c:pt>
                <c:pt idx="11">
                  <c:v>413.45400000000001</c:v>
                </c:pt>
                <c:pt idx="12">
                  <c:v>463.358</c:v>
                </c:pt>
                <c:pt idx="13">
                  <c:v>513.26599999999996</c:v>
                </c:pt>
                <c:pt idx="14">
                  <c:v>563.17499999999995</c:v>
                </c:pt>
                <c:pt idx="15">
                  <c:v>613.08399999999995</c:v>
                </c:pt>
                <c:pt idx="16">
                  <c:v>662.99300000000005</c:v>
                </c:pt>
                <c:pt idx="17">
                  <c:v>712.90200000000004</c:v>
                </c:pt>
                <c:pt idx="18">
                  <c:v>762.81100000000004</c:v>
                </c:pt>
                <c:pt idx="19">
                  <c:v>812.72</c:v>
                </c:pt>
                <c:pt idx="20">
                  <c:v>862.62900000000002</c:v>
                </c:pt>
                <c:pt idx="21">
                  <c:v>912.53899999999999</c:v>
                </c:pt>
                <c:pt idx="22">
                  <c:v>962.44799999999998</c:v>
                </c:pt>
                <c:pt idx="23">
                  <c:v>1012</c:v>
                </c:pt>
              </c:numCache>
            </c:numRef>
          </c:xVal>
          <c:yVal>
            <c:numRef>
              <c:f>Arkusz1!$I$62:$I$85</c:f>
              <c:numCache>
                <c:formatCode>0.000</c:formatCode>
                <c:ptCount val="24"/>
                <c:pt idx="0">
                  <c:v>0.14182800000000001</c:v>
                </c:pt>
                <c:pt idx="1">
                  <c:v>3.04</c:v>
                </c:pt>
                <c:pt idx="2">
                  <c:v>7.4139999999999997</c:v>
                </c:pt>
                <c:pt idx="3">
                  <c:v>12.420999999999999</c:v>
                </c:pt>
                <c:pt idx="4">
                  <c:v>17.434999999999999</c:v>
                </c:pt>
                <c:pt idx="5">
                  <c:v>21.882999999999999</c:v>
                </c:pt>
                <c:pt idx="6">
                  <c:v>25.082000000000001</c:v>
                </c:pt>
                <c:pt idx="7">
                  <c:v>26.638000000000002</c:v>
                </c:pt>
                <c:pt idx="8">
                  <c:v>27.120999999999999</c:v>
                </c:pt>
                <c:pt idx="9">
                  <c:v>27.245000000000001</c:v>
                </c:pt>
                <c:pt idx="10">
                  <c:v>27.286000000000001</c:v>
                </c:pt>
                <c:pt idx="11">
                  <c:v>27.309000000000001</c:v>
                </c:pt>
                <c:pt idx="12">
                  <c:v>27.327999999999999</c:v>
                </c:pt>
                <c:pt idx="13">
                  <c:v>27.347000000000001</c:v>
                </c:pt>
                <c:pt idx="14">
                  <c:v>27.364999999999998</c:v>
                </c:pt>
                <c:pt idx="15">
                  <c:v>27.382999999999999</c:v>
                </c:pt>
                <c:pt idx="16">
                  <c:v>27.401</c:v>
                </c:pt>
                <c:pt idx="17">
                  <c:v>27.42</c:v>
                </c:pt>
                <c:pt idx="18">
                  <c:v>27.437999999999999</c:v>
                </c:pt>
                <c:pt idx="19">
                  <c:v>27.456</c:v>
                </c:pt>
                <c:pt idx="20">
                  <c:v>27.474</c:v>
                </c:pt>
                <c:pt idx="21">
                  <c:v>27.492000000000001</c:v>
                </c:pt>
                <c:pt idx="22">
                  <c:v>27.51</c:v>
                </c:pt>
                <c:pt idx="23">
                  <c:v>27.529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52-4AED-9F50-AB87A10B2D39}"/>
            </c:ext>
          </c:extLst>
        </c:ser>
        <c:ser>
          <c:idx val="4"/>
          <c:order val="2"/>
          <c:tx>
            <c:strRef>
              <c:f>Arkusz1!$L$61</c:f>
              <c:strCache>
                <c:ptCount val="1"/>
                <c:pt idx="0">
                  <c:v>I(bazy)=0,2mA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Arkusz1!$K$62:$K$88</c:f>
              <c:numCache>
                <c:formatCode>0.000</c:formatCode>
                <c:ptCount val="27"/>
                <c:pt idx="0">
                  <c:v>-1.2749999999999999</c:v>
                </c:pt>
                <c:pt idx="1">
                  <c:v>28.140999999999998</c:v>
                </c:pt>
                <c:pt idx="2">
                  <c:v>51.375999999999998</c:v>
                </c:pt>
                <c:pt idx="3">
                  <c:v>71.631</c:v>
                </c:pt>
                <c:pt idx="4">
                  <c:v>90.671999999999997</c:v>
                </c:pt>
                <c:pt idx="5">
                  <c:v>109.642</c:v>
                </c:pt>
                <c:pt idx="6">
                  <c:v>129.6</c:v>
                </c:pt>
                <c:pt idx="7">
                  <c:v>151.953</c:v>
                </c:pt>
                <c:pt idx="8">
                  <c:v>178.98699999999999</c:v>
                </c:pt>
                <c:pt idx="9">
                  <c:v>213.84899999999999</c:v>
                </c:pt>
                <c:pt idx="10">
                  <c:v>257.27699999999999</c:v>
                </c:pt>
                <c:pt idx="11">
                  <c:v>305.35199999999998</c:v>
                </c:pt>
                <c:pt idx="12">
                  <c:v>354.798</c:v>
                </c:pt>
                <c:pt idx="13">
                  <c:v>404.55099999999999</c:v>
                </c:pt>
                <c:pt idx="14">
                  <c:v>454.37099999999998</c:v>
                </c:pt>
                <c:pt idx="15">
                  <c:v>504.20299999999997</c:v>
                </c:pt>
                <c:pt idx="16">
                  <c:v>554.03899999999999</c:v>
                </c:pt>
                <c:pt idx="17">
                  <c:v>603.87599999999998</c:v>
                </c:pt>
                <c:pt idx="18">
                  <c:v>653.71199999999999</c:v>
                </c:pt>
                <c:pt idx="19">
                  <c:v>703.54899999999998</c:v>
                </c:pt>
                <c:pt idx="20">
                  <c:v>753.38499999999999</c:v>
                </c:pt>
                <c:pt idx="21">
                  <c:v>803.22199999999998</c:v>
                </c:pt>
                <c:pt idx="22">
                  <c:v>853.05899999999997</c:v>
                </c:pt>
                <c:pt idx="23">
                  <c:v>902.89499999999998</c:v>
                </c:pt>
                <c:pt idx="24">
                  <c:v>952.73199999999997</c:v>
                </c:pt>
                <c:pt idx="25">
                  <c:v>1003</c:v>
                </c:pt>
              </c:numCache>
            </c:numRef>
          </c:xVal>
          <c:yVal>
            <c:numRef>
              <c:f>Arkusz1!$L$62:$L$88</c:f>
              <c:numCache>
                <c:formatCode>0.000</c:formatCode>
                <c:ptCount val="27"/>
                <c:pt idx="0">
                  <c:v>0.25501000000000001</c:v>
                </c:pt>
                <c:pt idx="1">
                  <c:v>4.3719999999999999</c:v>
                </c:pt>
                <c:pt idx="2">
                  <c:v>9.7249999999999996</c:v>
                </c:pt>
                <c:pt idx="3">
                  <c:v>15.673999999999999</c:v>
                </c:pt>
                <c:pt idx="4">
                  <c:v>21.866</c:v>
                </c:pt>
                <c:pt idx="5">
                  <c:v>28.071999999999999</c:v>
                </c:pt>
                <c:pt idx="6">
                  <c:v>34.08</c:v>
                </c:pt>
                <c:pt idx="7">
                  <c:v>39.609000000000002</c:v>
                </c:pt>
                <c:pt idx="8">
                  <c:v>44.201999999999998</c:v>
                </c:pt>
                <c:pt idx="9">
                  <c:v>47.23</c:v>
                </c:pt>
                <c:pt idx="10">
                  <c:v>48.545000000000002</c:v>
                </c:pt>
                <c:pt idx="11">
                  <c:v>48.93</c:v>
                </c:pt>
                <c:pt idx="12">
                  <c:v>49.04</c:v>
                </c:pt>
                <c:pt idx="13">
                  <c:v>49.09</c:v>
                </c:pt>
                <c:pt idx="14">
                  <c:v>49.125999999999998</c:v>
                </c:pt>
                <c:pt idx="15">
                  <c:v>49.158999999999999</c:v>
                </c:pt>
                <c:pt idx="16">
                  <c:v>49.192</c:v>
                </c:pt>
                <c:pt idx="17">
                  <c:v>49.225000000000001</c:v>
                </c:pt>
                <c:pt idx="18">
                  <c:v>49.256999999999998</c:v>
                </c:pt>
                <c:pt idx="19">
                  <c:v>49.29</c:v>
                </c:pt>
                <c:pt idx="20">
                  <c:v>49.323</c:v>
                </c:pt>
                <c:pt idx="21">
                  <c:v>49.354999999999997</c:v>
                </c:pt>
                <c:pt idx="22">
                  <c:v>49.387999999999998</c:v>
                </c:pt>
                <c:pt idx="23">
                  <c:v>49.420999999999999</c:v>
                </c:pt>
                <c:pt idx="24">
                  <c:v>49.454000000000001</c:v>
                </c:pt>
                <c:pt idx="25">
                  <c:v>49.485999999999997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52-4AED-9F50-AB87A10B2D39}"/>
            </c:ext>
          </c:extLst>
        </c:ser>
        <c:ser>
          <c:idx val="6"/>
          <c:order val="3"/>
          <c:tx>
            <c:strRef>
              <c:f>Arkusz1!$O$61</c:f>
              <c:strCache>
                <c:ptCount val="1"/>
                <c:pt idx="0">
                  <c:v>I(bazy)=0,3mA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Arkusz1!$N$62:$N$92</c:f>
              <c:numCache>
                <c:formatCode>0.000</c:formatCode>
                <c:ptCount val="31"/>
                <c:pt idx="0">
                  <c:v>-1.65</c:v>
                </c:pt>
                <c:pt idx="1">
                  <c:v>24.280999999999999</c:v>
                </c:pt>
                <c:pt idx="2">
                  <c:v>45.106999999999999</c:v>
                </c:pt>
                <c:pt idx="3">
                  <c:v>63.335999999999999</c:v>
                </c:pt>
                <c:pt idx="4">
                  <c:v>80.263999999999996</c:v>
                </c:pt>
                <c:pt idx="5">
                  <c:v>96.647000000000006</c:v>
                </c:pt>
                <c:pt idx="6">
                  <c:v>113.041</c:v>
                </c:pt>
                <c:pt idx="7">
                  <c:v>129.98699999999999</c:v>
                </c:pt>
                <c:pt idx="8">
                  <c:v>148.172</c:v>
                </c:pt>
                <c:pt idx="9">
                  <c:v>168.67699999999999</c:v>
                </c:pt>
                <c:pt idx="10">
                  <c:v>193.405</c:v>
                </c:pt>
                <c:pt idx="11">
                  <c:v>225.37</c:v>
                </c:pt>
                <c:pt idx="12">
                  <c:v>266.46699999999998</c:v>
                </c:pt>
                <c:pt idx="13">
                  <c:v>313.60399999999998</c:v>
                </c:pt>
                <c:pt idx="14">
                  <c:v>362.774</c:v>
                </c:pt>
                <c:pt idx="15">
                  <c:v>412.42</c:v>
                </c:pt>
                <c:pt idx="16">
                  <c:v>462.16899999999998</c:v>
                </c:pt>
                <c:pt idx="17">
                  <c:v>511.93799999999999</c:v>
                </c:pt>
                <c:pt idx="18">
                  <c:v>561.71199999999999</c:v>
                </c:pt>
                <c:pt idx="19">
                  <c:v>611.48699999999997</c:v>
                </c:pt>
                <c:pt idx="20">
                  <c:v>661.26300000000003</c:v>
                </c:pt>
                <c:pt idx="21">
                  <c:v>711.03800000000001</c:v>
                </c:pt>
                <c:pt idx="22">
                  <c:v>760.81299999999999</c:v>
                </c:pt>
                <c:pt idx="23">
                  <c:v>810.58900000000006</c:v>
                </c:pt>
                <c:pt idx="24">
                  <c:v>860.36400000000003</c:v>
                </c:pt>
                <c:pt idx="25">
                  <c:v>910.13900000000001</c:v>
                </c:pt>
                <c:pt idx="26">
                  <c:v>959.91499999999996</c:v>
                </c:pt>
                <c:pt idx="27">
                  <c:v>1010</c:v>
                </c:pt>
              </c:numCache>
            </c:numRef>
          </c:xVal>
          <c:yVal>
            <c:numRef>
              <c:f>Arkusz1!$O$62:$O$92</c:f>
              <c:numCache>
                <c:formatCode>0.000</c:formatCode>
                <c:ptCount val="31"/>
                <c:pt idx="0">
                  <c:v>0.33008999999999999</c:v>
                </c:pt>
                <c:pt idx="1">
                  <c:v>5.1440000000000001</c:v>
                </c:pt>
                <c:pt idx="2">
                  <c:v>10.978999999999999</c:v>
                </c:pt>
                <c:pt idx="3">
                  <c:v>17.332999999999998</c:v>
                </c:pt>
                <c:pt idx="4">
                  <c:v>23.946999999999999</c:v>
                </c:pt>
                <c:pt idx="5">
                  <c:v>30.670999999999999</c:v>
                </c:pt>
                <c:pt idx="6">
                  <c:v>37.392000000000003</c:v>
                </c:pt>
                <c:pt idx="7">
                  <c:v>44.003</c:v>
                </c:pt>
                <c:pt idx="8">
                  <c:v>50.366</c:v>
                </c:pt>
                <c:pt idx="9">
                  <c:v>56.264000000000003</c:v>
                </c:pt>
                <c:pt idx="10">
                  <c:v>61.319000000000003</c:v>
                </c:pt>
                <c:pt idx="11">
                  <c:v>64.926000000000002</c:v>
                </c:pt>
                <c:pt idx="12">
                  <c:v>66.706999999999994</c:v>
                </c:pt>
                <c:pt idx="13">
                  <c:v>67.278999999999996</c:v>
                </c:pt>
                <c:pt idx="14">
                  <c:v>67.444999999999993</c:v>
                </c:pt>
                <c:pt idx="15">
                  <c:v>67.516000000000005</c:v>
                </c:pt>
                <c:pt idx="16">
                  <c:v>67.566000000000003</c:v>
                </c:pt>
                <c:pt idx="17">
                  <c:v>67.611999999999995</c:v>
                </c:pt>
                <c:pt idx="18">
                  <c:v>67.656999999999996</c:v>
                </c:pt>
                <c:pt idx="19">
                  <c:v>67.701999999999998</c:v>
                </c:pt>
                <c:pt idx="20">
                  <c:v>67.747</c:v>
                </c:pt>
                <c:pt idx="21">
                  <c:v>67.792000000000002</c:v>
                </c:pt>
                <c:pt idx="22">
                  <c:v>67.837000000000003</c:v>
                </c:pt>
                <c:pt idx="23">
                  <c:v>67.882000000000005</c:v>
                </c:pt>
                <c:pt idx="24">
                  <c:v>67.927000000000007</c:v>
                </c:pt>
                <c:pt idx="25">
                  <c:v>67.971999999999994</c:v>
                </c:pt>
                <c:pt idx="26">
                  <c:v>68.016999999999996</c:v>
                </c:pt>
                <c:pt idx="27">
                  <c:v>68.061999999999998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52-4AED-9F50-AB87A10B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39072"/>
        <c:axId val="1042665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8-2252-4AED-9F50-AB87A10B2D39}"/>
                  </c:ext>
                </c:extLst>
              </c15:ser>
            </c15:filteredScatterSeries>
            <c15:filteredScatterSeries>
              <c15:ser>
                <c:idx val="3"/>
                <c:order val="5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2252-4AED-9F50-AB87A10B2D39}"/>
                  </c:ext>
                </c:extLst>
              </c15:ser>
            </c15:filteredScatterSeries>
            <c15:filteredScatterSeries>
              <c15:ser>
                <c:idx val="5"/>
                <c:order val="6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C-2252-4AED-9F50-AB87A10B2D39}"/>
                  </c:ext>
                </c:extLst>
              </c15:ser>
            </c15:filteredScatterSeries>
          </c:ext>
        </c:extLst>
      </c:scatterChart>
      <c:valAx>
        <c:axId val="115453907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U[mV] - kolektor-emiter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2665296"/>
        <c:crosses val="autoZero"/>
        <c:crossBetween val="midCat"/>
      </c:valAx>
      <c:valAx>
        <c:axId val="10426652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I[mA] - kolektora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45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3</xdr:row>
      <xdr:rowOff>66674</xdr:rowOff>
    </xdr:from>
    <xdr:to>
      <xdr:col>19</xdr:col>
      <xdr:colOff>152399</xdr:colOff>
      <xdr:row>26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478089-97D7-35E7-FE15-B2051C66B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29</xdr:row>
      <xdr:rowOff>85725</xdr:rowOff>
    </xdr:from>
    <xdr:to>
      <xdr:col>23</xdr:col>
      <xdr:colOff>171450</xdr:colOff>
      <xdr:row>52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94A1A0-C5FC-4AF3-B499-2A94FEC47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280987</xdr:colOff>
      <xdr:row>58</xdr:row>
      <xdr:rowOff>14287</xdr:rowOff>
    </xdr:from>
    <xdr:to>
      <xdr:col>30</xdr:col>
      <xdr:colOff>209551</xdr:colOff>
      <xdr:row>82</xdr:row>
      <xdr:rowOff>144781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EC01D15-0507-8762-352C-89C248F7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AF67A-7EBE-4A26-89B8-8CD89B2C09A9}" name="Tabela1" displayName="Tabela1" ref="E1:H24" totalsRowShown="0" headerRowDxfId="7">
  <autoFilter ref="E1:H24" xr:uid="{EA2AF67A-7EBE-4A26-89B8-8CD89B2C09A9}"/>
  <tableColumns count="4">
    <tableColumn id="1" xr3:uid="{18091D50-8F7F-44DA-BFD5-94FC786FB21A}" name="U[V]"/>
    <tableColumn id="2" xr3:uid="{CD03FFCF-6BE4-4569-92F9-A4C6ECB90223}" name="Równanie Shockley’a" dataDxfId="10">
      <calculatedColumnFormula>B$1*(EXP(E2/B$2/B$3)-1)*1000</calculatedColumnFormula>
    </tableColumn>
    <tableColumn id="3" xr3:uid="{7C0BA84E-0925-4A85-BE3F-67C232376202}" name="Prawo Ohma" dataDxfId="9">
      <calculatedColumnFormula>(E2-B$5)/B$6*1000</calculatedColumnFormula>
    </tableColumn>
    <tableColumn id="4" xr3:uid="{9CCF5DAC-6331-458E-8942-692BE44FD48D}" name="Wartości rzeczywiste" dataDxfId="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F83D7-C03D-4F32-A481-743F7F761EAE}" name="Tabela13" displayName="Tabela13" ref="E30:J55" totalsRowShown="0" headerRowDxfId="6">
  <autoFilter ref="E30:J55" xr:uid="{3C7F83D7-C03D-4F32-A481-743F7F761EAE}"/>
  <tableColumns count="6">
    <tableColumn id="1" xr3:uid="{7C11629C-A763-416C-9761-502EE127A8D6}" name="U[V]" dataDxfId="4"/>
    <tableColumn id="2" xr3:uid="{0C659117-855B-4095-A0C9-F647D6D18EB1}" name="Równanie Shockley’a" dataDxfId="5">
      <calculatedColumnFormula>B$30*(EXP(E31/B$31/B$32)-1)*1000</calculatedColumnFormula>
    </tableColumn>
    <tableColumn id="3" xr3:uid="{1B1AD082-D17D-406E-B411-2EA4D5645104}" name="Prawo Ohma - kierunek przewodzenia" dataDxfId="3">
      <calculatedColumnFormula>(E31-B$34)/B$36*1000</calculatedColumnFormula>
    </tableColumn>
    <tableColumn id="5" xr3:uid="{B0CE6218-2EAB-47AB-BE97-6D7F42988706}" name="Prawo Ohma - kierunek zaporowy" dataDxfId="2">
      <calculatedColumnFormula>(E31-B$35)/B$36*1000</calculatedColumnFormula>
    </tableColumn>
    <tableColumn id="4" xr3:uid="{00746F61-C0BC-4EB3-9135-CCF5649CE26E}" name="Wartości rzeczywiste" dataDxfId="1"/>
    <tableColumn id="6" xr3:uid="{94FFCB38-FD08-416E-9C99-C3F345173240}" name="K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1833-981B-4347-B18B-181556B4A2EE}">
  <dimension ref="A1:O89"/>
  <sheetViews>
    <sheetView tabSelected="1" topLeftCell="A53" zoomScaleNormal="100" workbookViewId="0">
      <selection activeCell="AE63" sqref="AE63"/>
    </sheetView>
  </sheetViews>
  <sheetFormatPr defaultRowHeight="15" x14ac:dyDescent="0.25"/>
  <cols>
    <col min="2" max="2" width="18.5703125" customWidth="1"/>
    <col min="5" max="5" width="22.7109375" customWidth="1"/>
    <col min="6" max="6" width="17.28515625" customWidth="1"/>
    <col min="7" max="7" width="8.42578125" style="2" customWidth="1"/>
    <col min="8" max="8" width="23.140625" style="2" customWidth="1"/>
    <col min="9" max="9" width="17.5703125" customWidth="1"/>
    <col min="10" max="10" width="7.7109375" customWidth="1"/>
    <col min="11" max="11" width="22.7109375" customWidth="1"/>
    <col min="12" max="12" width="16.42578125" customWidth="1"/>
    <col min="13" max="13" width="7.7109375" customWidth="1"/>
    <col min="14" max="14" width="23" customWidth="1"/>
    <col min="15" max="15" width="16.5703125" customWidth="1"/>
  </cols>
  <sheetData>
    <row r="1" spans="1:13" x14ac:dyDescent="0.25">
      <c r="A1" t="s">
        <v>0</v>
      </c>
      <c r="B1" s="1">
        <v>3.1986300000000002E-8</v>
      </c>
      <c r="E1" t="s">
        <v>5</v>
      </c>
      <c r="F1" s="4" t="s">
        <v>8</v>
      </c>
      <c r="G1" s="4" t="s">
        <v>6</v>
      </c>
      <c r="H1" s="4" t="s">
        <v>7</v>
      </c>
    </row>
    <row r="2" spans="1:13" x14ac:dyDescent="0.25">
      <c r="A2" t="s">
        <v>1</v>
      </c>
      <c r="B2">
        <v>2</v>
      </c>
      <c r="E2">
        <v>0</v>
      </c>
      <c r="F2" s="2">
        <f>B$1*(EXP(E2/B$2/B$3)-1)*1000</f>
        <v>0</v>
      </c>
      <c r="G2" s="2">
        <f>(E2-B$5)/B$6*1000</f>
        <v>-139.99999999999997</v>
      </c>
      <c r="H2" s="2">
        <v>0</v>
      </c>
      <c r="M2" s="3"/>
    </row>
    <row r="3" spans="1:13" x14ac:dyDescent="0.25">
      <c r="A3" t="s">
        <v>2</v>
      </c>
      <c r="B3">
        <v>2.5852E-2</v>
      </c>
      <c r="E3">
        <v>0.1</v>
      </c>
      <c r="F3" s="2">
        <f t="shared" ref="F3:F24" si="0">B$1*(EXP(E3/B$2/B$3)-1)*1000</f>
        <v>1.8928598981544283E-4</v>
      </c>
      <c r="G3" s="2">
        <f t="shared" ref="G3:G24" si="1">(E3-B$5)/B$6*1000</f>
        <v>-120</v>
      </c>
      <c r="H3" s="2">
        <v>1.8918E-4</v>
      </c>
      <c r="M3" s="3"/>
    </row>
    <row r="4" spans="1:13" x14ac:dyDescent="0.25">
      <c r="E4">
        <v>0.2</v>
      </c>
      <c r="F4" s="2">
        <f t="shared" si="0"/>
        <v>1.4987136009003642E-3</v>
      </c>
      <c r="G4" s="2">
        <f t="shared" si="1"/>
        <v>-99.999999999999986</v>
      </c>
      <c r="H4" s="2">
        <v>1.4959999999999999E-3</v>
      </c>
      <c r="M4" s="3"/>
    </row>
    <row r="5" spans="1:13" x14ac:dyDescent="0.25">
      <c r="A5" t="s">
        <v>3</v>
      </c>
      <c r="B5">
        <v>0.7</v>
      </c>
      <c r="E5">
        <v>0.3</v>
      </c>
      <c r="F5" s="2">
        <f t="shared" si="0"/>
        <v>1.0556968098992526E-2</v>
      </c>
      <c r="G5" s="2">
        <f t="shared" si="1"/>
        <v>-79.999999999999986</v>
      </c>
      <c r="H5" s="2">
        <v>1.0518E-2</v>
      </c>
      <c r="M5" s="3"/>
    </row>
    <row r="6" spans="1:13" x14ac:dyDescent="0.25">
      <c r="A6" t="s">
        <v>4</v>
      </c>
      <c r="B6">
        <v>5</v>
      </c>
      <c r="E6">
        <v>0.4</v>
      </c>
      <c r="F6" s="2">
        <f t="shared" si="0"/>
        <v>7.3219442799845394E-2</v>
      </c>
      <c r="G6" s="2">
        <f t="shared" si="1"/>
        <v>-59.999999999999986</v>
      </c>
      <c r="H6" s="2">
        <v>7.2440000000000004E-2</v>
      </c>
      <c r="M6" s="3"/>
    </row>
    <row r="7" spans="1:13" x14ac:dyDescent="0.25">
      <c r="E7">
        <v>0.5</v>
      </c>
      <c r="F7" s="2">
        <f t="shared" si="0"/>
        <v>0.50670094152148415</v>
      </c>
      <c r="G7" s="2">
        <f t="shared" si="1"/>
        <v>-39.999999999999993</v>
      </c>
      <c r="H7" s="2">
        <v>0.48127700000000001</v>
      </c>
      <c r="M7" s="3"/>
    </row>
    <row r="8" spans="1:13" x14ac:dyDescent="0.25">
      <c r="E8">
        <v>0.52</v>
      </c>
      <c r="F8" s="2">
        <f t="shared" si="0"/>
        <v>0.74602453469256791</v>
      </c>
      <c r="G8" s="2">
        <f t="shared" si="1"/>
        <v>-35.999999999999993</v>
      </c>
      <c r="H8" s="2">
        <v>0.69392799999999999</v>
      </c>
      <c r="M8" s="3"/>
    </row>
    <row r="9" spans="1:13" x14ac:dyDescent="0.25">
      <c r="E9">
        <v>0.54</v>
      </c>
      <c r="F9" s="2">
        <f t="shared" si="0"/>
        <v>1.0983776530901943</v>
      </c>
      <c r="G9" s="2">
        <f t="shared" si="1"/>
        <v>-31.999999999999986</v>
      </c>
      <c r="H9" s="2">
        <v>0.99221300000000001</v>
      </c>
      <c r="M9" s="3"/>
    </row>
    <row r="10" spans="1:13" x14ac:dyDescent="0.25">
      <c r="E10">
        <v>0.56000000000000005</v>
      </c>
      <c r="F10" s="2">
        <f t="shared" si="0"/>
        <v>1.617142720919422</v>
      </c>
      <c r="G10" s="2">
        <f t="shared" si="1"/>
        <v>-27.999999999999979</v>
      </c>
      <c r="H10" s="2">
        <v>1.403</v>
      </c>
      <c r="M10" s="3"/>
    </row>
    <row r="11" spans="1:13" x14ac:dyDescent="0.25">
      <c r="E11">
        <v>0.57999999999999996</v>
      </c>
      <c r="F11" s="2">
        <f t="shared" si="0"/>
        <v>2.3809140104249864</v>
      </c>
      <c r="G11" s="2">
        <f t="shared" si="1"/>
        <v>-24</v>
      </c>
      <c r="H11" s="2">
        <v>1.9570000000000001</v>
      </c>
      <c r="M11" s="3"/>
    </row>
    <row r="12" spans="1:13" x14ac:dyDescent="0.25">
      <c r="E12">
        <v>0.6</v>
      </c>
      <c r="F12" s="2">
        <f t="shared" si="0"/>
        <v>3.5054048808569749</v>
      </c>
      <c r="G12" s="2">
        <f t="shared" si="1"/>
        <v>-19.999999999999996</v>
      </c>
      <c r="H12" s="2">
        <v>2.6840000000000002</v>
      </c>
      <c r="M12" s="3"/>
    </row>
    <row r="13" spans="1:13" x14ac:dyDescent="0.25">
      <c r="E13">
        <v>0.62</v>
      </c>
      <c r="F13" s="2">
        <f t="shared" si="0"/>
        <v>5.160978656749311</v>
      </c>
      <c r="G13" s="2">
        <f t="shared" si="1"/>
        <v>-15.999999999999993</v>
      </c>
      <c r="H13" s="2">
        <v>3.61</v>
      </c>
      <c r="M13" s="3"/>
    </row>
    <row r="14" spans="1:13" x14ac:dyDescent="0.25">
      <c r="E14">
        <v>0.64</v>
      </c>
      <c r="F14" s="2">
        <f t="shared" si="0"/>
        <v>7.5984591196804709</v>
      </c>
      <c r="G14" s="2">
        <f t="shared" si="1"/>
        <v>-11.999999999999988</v>
      </c>
      <c r="H14" s="2">
        <v>4.7530000000000001</v>
      </c>
      <c r="M14" s="3"/>
    </row>
    <row r="15" spans="1:13" x14ac:dyDescent="0.25">
      <c r="E15">
        <v>0.66</v>
      </c>
      <c r="F15" s="2">
        <f t="shared" si="0"/>
        <v>11.187130970905427</v>
      </c>
      <c r="G15" s="2">
        <f t="shared" si="1"/>
        <v>-7.9999999999999849</v>
      </c>
      <c r="H15" s="2">
        <v>6.1219999999999999</v>
      </c>
      <c r="M15" s="3"/>
    </row>
    <row r="16" spans="1:13" x14ac:dyDescent="0.25">
      <c r="E16">
        <v>0.68</v>
      </c>
      <c r="F16" s="2">
        <f t="shared" si="0"/>
        <v>16.470687434897531</v>
      </c>
      <c r="G16" s="2">
        <f t="shared" si="1"/>
        <v>-3.9999999999999809</v>
      </c>
      <c r="H16" s="2">
        <v>7.7149999999999999</v>
      </c>
      <c r="M16" s="3"/>
    </row>
    <row r="17" spans="1:13" x14ac:dyDescent="0.25">
      <c r="E17">
        <v>0.7</v>
      </c>
      <c r="F17" s="2">
        <f t="shared" si="0"/>
        <v>24.24960121289141</v>
      </c>
      <c r="G17" s="2">
        <f t="shared" si="1"/>
        <v>0</v>
      </c>
      <c r="H17" s="2">
        <v>9.5229999999999997</v>
      </c>
      <c r="M17" s="3"/>
    </row>
    <row r="18" spans="1:13" x14ac:dyDescent="0.25">
      <c r="E18">
        <v>0.72</v>
      </c>
      <c r="F18" s="2">
        <f t="shared" si="0"/>
        <v>35.702398202543115</v>
      </c>
      <c r="G18" s="2">
        <f t="shared" si="1"/>
        <v>4.0000000000000036</v>
      </c>
      <c r="H18" s="2">
        <v>11.528</v>
      </c>
      <c r="M18" s="3"/>
    </row>
    <row r="19" spans="1:13" x14ac:dyDescent="0.25">
      <c r="E19">
        <v>0.74</v>
      </c>
      <c r="F19" s="2">
        <f t="shared" si="0"/>
        <v>52.564207271212517</v>
      </c>
      <c r="G19" s="2">
        <f t="shared" si="1"/>
        <v>8.0000000000000071</v>
      </c>
      <c r="H19" s="2">
        <v>13.714</v>
      </c>
      <c r="M19" s="3"/>
    </row>
    <row r="20" spans="1:13" x14ac:dyDescent="0.25">
      <c r="E20">
        <v>0.76</v>
      </c>
      <c r="F20" s="2">
        <f t="shared" si="0"/>
        <v>77.389636843147017</v>
      </c>
      <c r="G20" s="2">
        <f t="shared" si="1"/>
        <v>12.000000000000011</v>
      </c>
      <c r="H20" s="2">
        <v>16.059999999999999</v>
      </c>
      <c r="M20" s="3"/>
    </row>
    <row r="21" spans="1:13" x14ac:dyDescent="0.25">
      <c r="E21">
        <v>0.78</v>
      </c>
      <c r="F21" s="2">
        <f t="shared" si="0"/>
        <v>113.93980479494876</v>
      </c>
      <c r="G21" s="2">
        <f t="shared" si="1"/>
        <v>16.000000000000014</v>
      </c>
      <c r="H21" s="2">
        <v>18.547999999999998</v>
      </c>
      <c r="M21" s="3"/>
    </row>
    <row r="22" spans="1:13" x14ac:dyDescent="0.25">
      <c r="E22">
        <v>0.8</v>
      </c>
      <c r="F22" s="2">
        <f t="shared" si="0"/>
        <v>167.7521577064646</v>
      </c>
      <c r="G22" s="2">
        <f t="shared" si="1"/>
        <v>20.000000000000018</v>
      </c>
      <c r="H22" s="2">
        <v>21.161999999999999</v>
      </c>
      <c r="M22" s="3"/>
    </row>
    <row r="23" spans="1:13" x14ac:dyDescent="0.25">
      <c r="E23">
        <v>0.9</v>
      </c>
      <c r="F23" s="2">
        <f t="shared" si="0"/>
        <v>1160.4627641130453</v>
      </c>
      <c r="G23" s="2">
        <f t="shared" si="1"/>
        <v>40.000000000000014</v>
      </c>
      <c r="H23" s="2">
        <v>35.643999999999998</v>
      </c>
      <c r="M23" s="3"/>
    </row>
    <row r="24" spans="1:13" x14ac:dyDescent="0.25">
      <c r="E24">
        <v>1</v>
      </c>
      <c r="F24" s="2">
        <f t="shared" si="0"/>
        <v>8027.7574810281321</v>
      </c>
      <c r="G24" s="2">
        <f t="shared" si="1"/>
        <v>60.000000000000014</v>
      </c>
      <c r="H24" s="2">
        <v>51.665999999999997</v>
      </c>
      <c r="M24" s="3"/>
    </row>
    <row r="25" spans="1:13" x14ac:dyDescent="0.25">
      <c r="F25" s="2"/>
      <c r="M25" s="3"/>
    </row>
    <row r="26" spans="1:13" x14ac:dyDescent="0.25">
      <c r="F26" s="2"/>
      <c r="M26" s="3"/>
    </row>
    <row r="30" spans="1:13" x14ac:dyDescent="0.25">
      <c r="A30" t="s">
        <v>0</v>
      </c>
      <c r="B30" s="1">
        <v>5.0380000000000001E-12</v>
      </c>
      <c r="E30" t="s">
        <v>5</v>
      </c>
      <c r="F30" s="4" t="s">
        <v>8</v>
      </c>
      <c r="G30" s="4" t="s">
        <v>11</v>
      </c>
      <c r="H30" s="4" t="s">
        <v>12</v>
      </c>
      <c r="I30" s="4" t="s">
        <v>7</v>
      </c>
      <c r="J30" s="4" t="s">
        <v>10</v>
      </c>
    </row>
    <row r="31" spans="1:13" x14ac:dyDescent="0.25">
      <c r="A31" t="s">
        <v>1</v>
      </c>
      <c r="B31">
        <v>1</v>
      </c>
      <c r="E31" s="5">
        <v>-5</v>
      </c>
      <c r="F31" s="2">
        <f t="shared" ref="F31:F44" si="2">B$30*(EXP(E31/B$31/B$32)-1)*1000</f>
        <v>-5.0380000000000002E-9</v>
      </c>
      <c r="G31" s="2">
        <f t="shared" ref="G31" si="3">(E31-B$34)/B$36*1000</f>
        <v>-1140.0000000000002</v>
      </c>
      <c r="H31" s="2">
        <f t="shared" ref="H31:H55" si="4">(E31-B$35)/B$36*1000</f>
        <v>-59.200000000000053</v>
      </c>
      <c r="I31" s="6">
        <v>-59.332000000000001</v>
      </c>
      <c r="J31" s="6">
        <v>-59.332000000000001</v>
      </c>
    </row>
    <row r="32" spans="1:13" x14ac:dyDescent="0.25">
      <c r="A32" t="s">
        <v>2</v>
      </c>
      <c r="B32">
        <v>2.5852E-2</v>
      </c>
      <c r="E32" s="5">
        <v>-4.9000000000000004</v>
      </c>
      <c r="F32" s="2">
        <f t="shared" si="2"/>
        <v>-5.0380000000000002E-9</v>
      </c>
      <c r="G32" s="2">
        <f t="shared" ref="G32:G55" si="5">(E32-B$34)/B$36*1000</f>
        <v>-1120</v>
      </c>
      <c r="H32" s="2">
        <f t="shared" si="4"/>
        <v>-39.200000000000124</v>
      </c>
      <c r="I32" s="6">
        <v>-41.22</v>
      </c>
      <c r="J32" s="6">
        <v>-41.22</v>
      </c>
    </row>
    <row r="33" spans="1:10" x14ac:dyDescent="0.25">
      <c r="E33" s="5">
        <v>-4.8</v>
      </c>
      <c r="F33" s="2">
        <f t="shared" si="2"/>
        <v>-5.0380000000000002E-9</v>
      </c>
      <c r="G33" s="2">
        <f t="shared" si="5"/>
        <v>-1100</v>
      </c>
      <c r="H33" s="2">
        <f t="shared" si="4"/>
        <v>-19.200000000000017</v>
      </c>
      <c r="I33" s="7">
        <v>-24.018000000000001</v>
      </c>
      <c r="J33" s="7">
        <v>-24.018000000000001</v>
      </c>
    </row>
    <row r="34" spans="1:10" x14ac:dyDescent="0.25">
      <c r="A34" t="s">
        <v>3</v>
      </c>
      <c r="B34">
        <v>0.7</v>
      </c>
      <c r="E34" s="5">
        <v>-4.7</v>
      </c>
      <c r="F34" s="2">
        <f t="shared" si="2"/>
        <v>-5.0380000000000002E-9</v>
      </c>
      <c r="G34" s="2">
        <f t="shared" si="5"/>
        <v>-1080</v>
      </c>
      <c r="H34" s="2">
        <f t="shared" si="4"/>
        <v>0.79999999999991189</v>
      </c>
      <c r="I34" s="7">
        <v>-9.0619999999999994</v>
      </c>
      <c r="J34" s="8"/>
    </row>
    <row r="35" spans="1:10" x14ac:dyDescent="0.25">
      <c r="A35" t="s">
        <v>9</v>
      </c>
      <c r="B35">
        <v>-4.7039999999999997</v>
      </c>
      <c r="E35" s="5">
        <v>-4.5999999999999996</v>
      </c>
      <c r="F35" s="2">
        <f t="shared" si="2"/>
        <v>-5.0380000000000002E-9</v>
      </c>
      <c r="G35" s="2">
        <f t="shared" si="5"/>
        <v>-1060</v>
      </c>
      <c r="H35" s="2">
        <f t="shared" si="4"/>
        <v>20.800000000000018</v>
      </c>
      <c r="I35" s="7">
        <v>-0.91651199999999999</v>
      </c>
      <c r="J35" s="8"/>
    </row>
    <row r="36" spans="1:10" x14ac:dyDescent="0.25">
      <c r="A36" t="s">
        <v>4</v>
      </c>
      <c r="B36">
        <v>5</v>
      </c>
      <c r="E36" s="5">
        <v>-4.5</v>
      </c>
      <c r="F36" s="2">
        <f t="shared" si="2"/>
        <v>-5.0380000000000002E-9</v>
      </c>
      <c r="G36" s="2">
        <f t="shared" si="5"/>
        <v>-1040</v>
      </c>
      <c r="H36" s="2">
        <f t="shared" si="4"/>
        <v>40.799999999999947</v>
      </c>
      <c r="I36" s="7">
        <v>-2.2806E-2</v>
      </c>
      <c r="J36" s="8"/>
    </row>
    <row r="37" spans="1:10" x14ac:dyDescent="0.25">
      <c r="E37" s="5">
        <v>-4.4000000000000004</v>
      </c>
      <c r="F37" s="2">
        <f t="shared" si="2"/>
        <v>-5.0380000000000002E-9</v>
      </c>
      <c r="G37" s="2">
        <f t="shared" si="5"/>
        <v>-1020</v>
      </c>
      <c r="H37" s="2">
        <f t="shared" si="4"/>
        <v>60.799999999999876</v>
      </c>
      <c r="I37" s="7">
        <v>-4.7951299999999999E-4</v>
      </c>
      <c r="J37" s="8"/>
    </row>
    <row r="38" spans="1:10" x14ac:dyDescent="0.25">
      <c r="E38" s="5">
        <v>-4.3</v>
      </c>
      <c r="F38" s="2">
        <f t="shared" si="2"/>
        <v>-5.0380000000000002E-9</v>
      </c>
      <c r="G38" s="2">
        <f t="shared" si="5"/>
        <v>-1000</v>
      </c>
      <c r="H38" s="2">
        <f t="shared" si="4"/>
        <v>80.799999999999983</v>
      </c>
      <c r="I38" s="7">
        <v>-1.0047999999999999E-5</v>
      </c>
      <c r="J38" s="8"/>
    </row>
    <row r="39" spans="1:10" x14ac:dyDescent="0.25">
      <c r="E39" s="5">
        <v>-4.2</v>
      </c>
      <c r="F39" s="2">
        <f t="shared" si="2"/>
        <v>-5.0380000000000002E-9</v>
      </c>
      <c r="G39" s="2">
        <f t="shared" si="5"/>
        <v>-980.00000000000011</v>
      </c>
      <c r="H39" s="2">
        <f t="shared" si="4"/>
        <v>100.79999999999991</v>
      </c>
      <c r="I39" s="7">
        <v>-2.19404E-7</v>
      </c>
      <c r="J39" s="8"/>
    </row>
    <row r="40" spans="1:10" x14ac:dyDescent="0.25">
      <c r="E40" s="5">
        <v>-4.0999999999999996</v>
      </c>
      <c r="F40" s="2">
        <f t="shared" si="2"/>
        <v>-5.0380000000000002E-9</v>
      </c>
      <c r="G40" s="2">
        <f t="shared" si="5"/>
        <v>-960</v>
      </c>
      <c r="H40" s="2">
        <f t="shared" si="4"/>
        <v>120.80000000000001</v>
      </c>
      <c r="I40" s="7">
        <v>-1.3538E-8</v>
      </c>
      <c r="J40" s="8"/>
    </row>
    <row r="41" spans="1:10" x14ac:dyDescent="0.25">
      <c r="E41" s="5">
        <v>-4</v>
      </c>
      <c r="F41" s="2">
        <f t="shared" si="2"/>
        <v>-5.0380000000000002E-9</v>
      </c>
      <c r="G41" s="2">
        <f t="shared" si="5"/>
        <v>-940.00000000000011</v>
      </c>
      <c r="H41" s="2">
        <f t="shared" si="4"/>
        <v>140.79999999999995</v>
      </c>
      <c r="I41" s="7">
        <v>-9.1299999999999997E-9</v>
      </c>
      <c r="J41" s="8"/>
    </row>
    <row r="42" spans="1:10" x14ac:dyDescent="0.25">
      <c r="E42" s="5">
        <v>-3</v>
      </c>
      <c r="F42" s="2">
        <f t="shared" si="2"/>
        <v>-5.0380000000000002E-9</v>
      </c>
      <c r="G42" s="2">
        <f t="shared" si="5"/>
        <v>-740</v>
      </c>
      <c r="H42" s="2">
        <f t="shared" si="4"/>
        <v>340.79999999999995</v>
      </c>
      <c r="I42" s="7">
        <v>-8.0383000000000003E-9</v>
      </c>
      <c r="J42" s="8"/>
    </row>
    <row r="43" spans="1:10" x14ac:dyDescent="0.25">
      <c r="E43" s="5">
        <v>-2</v>
      </c>
      <c r="F43" s="2">
        <f t="shared" si="2"/>
        <v>-5.0380000000000002E-9</v>
      </c>
      <c r="G43" s="2">
        <f t="shared" si="5"/>
        <v>-540</v>
      </c>
      <c r="H43" s="2">
        <f t="shared" si="4"/>
        <v>540.79999999999995</v>
      </c>
      <c r="I43" s="7">
        <v>-7.0379999999999999E-9</v>
      </c>
      <c r="J43" s="8"/>
    </row>
    <row r="44" spans="1:10" x14ac:dyDescent="0.25">
      <c r="E44" s="5">
        <v>-1</v>
      </c>
      <c r="F44" s="2">
        <f t="shared" si="2"/>
        <v>-5.0380000000000002E-9</v>
      </c>
      <c r="G44" s="2">
        <f t="shared" si="5"/>
        <v>-339.99999999999994</v>
      </c>
      <c r="H44" s="2">
        <f t="shared" si="4"/>
        <v>740.8</v>
      </c>
      <c r="I44" s="7">
        <v>-6.038E-9</v>
      </c>
      <c r="J44" s="8"/>
    </row>
    <row r="45" spans="1:10" x14ac:dyDescent="0.25">
      <c r="E45" s="5">
        <v>0</v>
      </c>
      <c r="F45" s="2">
        <f>B$30*(EXP(E45/B$31/B$32)-1)*1000</f>
        <v>0</v>
      </c>
      <c r="G45" s="2">
        <f t="shared" si="5"/>
        <v>-139.99999999999997</v>
      </c>
      <c r="H45" s="2">
        <f t="shared" si="4"/>
        <v>940.8</v>
      </c>
      <c r="I45" s="7">
        <v>0</v>
      </c>
      <c r="J45" s="8"/>
    </row>
    <row r="46" spans="1:10" x14ac:dyDescent="0.25">
      <c r="E46" s="5">
        <v>0.1</v>
      </c>
      <c r="F46" s="2">
        <f>B$30*(EXP(E46/B$31/B$32)-1)*1000</f>
        <v>2.3605478349593526E-7</v>
      </c>
      <c r="G46" s="2">
        <f t="shared" si="5"/>
        <v>-120</v>
      </c>
      <c r="H46" s="2">
        <f t="shared" si="4"/>
        <v>960.79999999999984</v>
      </c>
      <c r="I46" s="7">
        <v>2.3571599999999999E-7</v>
      </c>
      <c r="J46" s="8"/>
    </row>
    <row r="47" spans="1:10" x14ac:dyDescent="0.25">
      <c r="E47" s="5">
        <v>0.2</v>
      </c>
      <c r="F47" s="2">
        <f>B$30*(EXP(E47/B$31/B$32)-1)*1000</f>
        <v>1.1532423344545042E-5</v>
      </c>
      <c r="G47" s="2">
        <f t="shared" si="5"/>
        <v>-99.999999999999986</v>
      </c>
      <c r="H47" s="2">
        <f t="shared" si="4"/>
        <v>980.8</v>
      </c>
      <c r="I47" s="7">
        <v>1.1491000000000001E-5</v>
      </c>
      <c r="J47" s="8"/>
    </row>
    <row r="48" spans="1:10" x14ac:dyDescent="0.25">
      <c r="E48" s="5">
        <v>0.3</v>
      </c>
      <c r="F48" s="2">
        <f>B$30*(EXP(E48/B$31/B$32)-1)*1000</f>
        <v>5.5211855668700161E-4</v>
      </c>
      <c r="G48" s="2">
        <f t="shared" si="5"/>
        <v>-79.999999999999986</v>
      </c>
      <c r="H48" s="2">
        <f t="shared" si="4"/>
        <v>1000.8</v>
      </c>
      <c r="I48" s="7">
        <v>5.4905000000000004E-4</v>
      </c>
      <c r="J48" s="8"/>
    </row>
    <row r="49" spans="5:15" x14ac:dyDescent="0.25">
      <c r="E49" s="5">
        <v>0.4</v>
      </c>
      <c r="F49" s="2">
        <f>B$30*(EXP(E49/B$31/B$32)-1)*1000</f>
        <v>2.6421792158679451E-2</v>
      </c>
      <c r="G49" s="2">
        <f t="shared" si="5"/>
        <v>-59.999999999999986</v>
      </c>
      <c r="H49" s="2">
        <f t="shared" si="4"/>
        <v>1020.8</v>
      </c>
      <c r="I49" s="7">
        <v>2.6098E-2</v>
      </c>
      <c r="J49" s="8"/>
    </row>
    <row r="50" spans="5:15" x14ac:dyDescent="0.25">
      <c r="E50" s="5">
        <v>0.5</v>
      </c>
      <c r="F50" s="2">
        <f>B$30*(EXP(E50/B$31/B$32)-1)*1000</f>
        <v>1.2644113945476572</v>
      </c>
      <c r="G50" s="2">
        <f t="shared" si="5"/>
        <v>-39.999999999999993</v>
      </c>
      <c r="H50" s="2">
        <f t="shared" si="4"/>
        <v>1040.8</v>
      </c>
      <c r="I50" s="7">
        <v>1.0269999999999999</v>
      </c>
      <c r="J50" s="8"/>
    </row>
    <row r="51" spans="5:15" x14ac:dyDescent="0.25">
      <c r="E51" s="5">
        <v>0.6</v>
      </c>
      <c r="F51" s="2">
        <f>B$30*(EXP(E51/B$31/B$32)-1)*1000</f>
        <v>60.508230207366992</v>
      </c>
      <c r="G51" s="2">
        <f t="shared" si="5"/>
        <v>-19.999999999999996</v>
      </c>
      <c r="H51" s="2">
        <f t="shared" si="4"/>
        <v>1060.8</v>
      </c>
      <c r="I51" s="7">
        <v>9.5120000000000005</v>
      </c>
      <c r="J51" s="8"/>
    </row>
    <row r="52" spans="5:15" x14ac:dyDescent="0.25">
      <c r="E52" s="5">
        <v>0.7</v>
      </c>
      <c r="F52" s="2">
        <f>B$30*(EXP(E52/B$31/B$32)-1)*1000</f>
        <v>2895.6128714363231</v>
      </c>
      <c r="G52" s="2">
        <f t="shared" si="5"/>
        <v>0</v>
      </c>
      <c r="H52" s="2">
        <f t="shared" si="4"/>
        <v>1080.8</v>
      </c>
      <c r="I52" s="7">
        <v>24.591999999999999</v>
      </c>
      <c r="J52" s="8"/>
    </row>
    <row r="53" spans="5:15" x14ac:dyDescent="0.25">
      <c r="E53" s="5">
        <v>0.8</v>
      </c>
      <c r="F53" s="2">
        <f t="shared" ref="F53:F55" si="6">B$30*(EXP(E53/B$31/B$32)-1)*1000</f>
        <v>138569.14789647335</v>
      </c>
      <c r="G53" s="2">
        <f t="shared" si="5"/>
        <v>20.000000000000018</v>
      </c>
      <c r="H53" s="2">
        <f t="shared" si="4"/>
        <v>1100.8</v>
      </c>
      <c r="I53" s="7">
        <v>41.843000000000004</v>
      </c>
      <c r="J53" s="8"/>
    </row>
    <row r="54" spans="5:15" x14ac:dyDescent="0.25">
      <c r="E54" s="5">
        <v>0.9</v>
      </c>
      <c r="F54" s="2">
        <f t="shared" si="6"/>
        <v>6631207.1403377876</v>
      </c>
      <c r="G54" s="2">
        <f t="shared" si="5"/>
        <v>40.000000000000014</v>
      </c>
      <c r="H54" s="2">
        <f t="shared" si="4"/>
        <v>1120.8</v>
      </c>
      <c r="I54" s="7">
        <v>59.976999999999997</v>
      </c>
      <c r="J54" s="8"/>
    </row>
    <row r="55" spans="5:15" x14ac:dyDescent="0.25">
      <c r="E55" s="5">
        <v>1</v>
      </c>
      <c r="F55" s="2">
        <f t="shared" si="6"/>
        <v>317335487.77335459</v>
      </c>
      <c r="G55" s="2">
        <f t="shared" si="5"/>
        <v>60.000000000000014</v>
      </c>
      <c r="H55" s="2">
        <f t="shared" si="4"/>
        <v>1140.8</v>
      </c>
      <c r="I55" s="7">
        <v>78.575999999999993</v>
      </c>
      <c r="J55" s="8"/>
    </row>
    <row r="61" spans="5:15" ht="15.75" thickBot="1" x14ac:dyDescent="0.3">
      <c r="E61" s="9" t="s">
        <v>13</v>
      </c>
      <c r="F61" s="9" t="s">
        <v>15</v>
      </c>
      <c r="H61" s="9" t="s">
        <v>13</v>
      </c>
      <c r="I61" s="9" t="s">
        <v>14</v>
      </c>
      <c r="K61" s="9" t="s">
        <v>13</v>
      </c>
      <c r="L61" s="9" t="s">
        <v>16</v>
      </c>
      <c r="N61" s="9" t="s">
        <v>13</v>
      </c>
      <c r="O61" s="9" t="s">
        <v>17</v>
      </c>
    </row>
    <row r="62" spans="5:15" x14ac:dyDescent="0.25">
      <c r="E62" s="10">
        <v>0</v>
      </c>
      <c r="F62" s="10">
        <v>0</v>
      </c>
      <c r="H62" s="10">
        <v>-0.709144</v>
      </c>
      <c r="I62" s="10">
        <v>0.14182800000000001</v>
      </c>
      <c r="K62" s="10">
        <v>-1.2749999999999999</v>
      </c>
      <c r="L62" s="10">
        <v>0.25501000000000001</v>
      </c>
      <c r="N62" s="10">
        <v>-1.65</v>
      </c>
      <c r="O62" s="10">
        <v>0.33008999999999999</v>
      </c>
    </row>
    <row r="63" spans="5:15" x14ac:dyDescent="0.25">
      <c r="E63" s="11">
        <v>50</v>
      </c>
      <c r="F63" s="11">
        <v>0</v>
      </c>
      <c r="H63" s="11">
        <v>34.799999999999997</v>
      </c>
      <c r="I63" s="11">
        <v>3.04</v>
      </c>
      <c r="K63" s="11">
        <v>28.140999999999998</v>
      </c>
      <c r="L63" s="11">
        <v>4.3719999999999999</v>
      </c>
      <c r="N63" s="11">
        <v>24.280999999999999</v>
      </c>
      <c r="O63" s="11">
        <v>5.1440000000000001</v>
      </c>
    </row>
    <row r="64" spans="5:15" x14ac:dyDescent="0.25">
      <c r="E64" s="10">
        <v>100</v>
      </c>
      <c r="F64" s="10">
        <v>0</v>
      </c>
      <c r="H64" s="10">
        <v>62.930999999999997</v>
      </c>
      <c r="I64" s="10">
        <v>7.4139999999999997</v>
      </c>
      <c r="K64" s="10">
        <v>51.375999999999998</v>
      </c>
      <c r="L64" s="10">
        <v>9.7249999999999996</v>
      </c>
      <c r="N64" s="10">
        <v>45.106999999999999</v>
      </c>
      <c r="O64" s="10">
        <v>10.978999999999999</v>
      </c>
    </row>
    <row r="65" spans="5:15" x14ac:dyDescent="0.25">
      <c r="E65" s="11">
        <v>150</v>
      </c>
      <c r="F65" s="11">
        <v>0</v>
      </c>
      <c r="H65" s="11">
        <v>87.896000000000001</v>
      </c>
      <c r="I65" s="11">
        <v>12.420999999999999</v>
      </c>
      <c r="K65" s="11">
        <v>71.631</v>
      </c>
      <c r="L65" s="11">
        <v>15.673999999999999</v>
      </c>
      <c r="N65" s="11">
        <v>63.335999999999999</v>
      </c>
      <c r="O65" s="11">
        <v>17.332999999999998</v>
      </c>
    </row>
    <row r="66" spans="5:15" x14ac:dyDescent="0.25">
      <c r="E66" s="10">
        <v>200</v>
      </c>
      <c r="F66" s="10">
        <v>0</v>
      </c>
      <c r="H66" s="10">
        <v>112.825</v>
      </c>
      <c r="I66" s="10">
        <v>17.434999999999999</v>
      </c>
      <c r="K66" s="10">
        <v>90.671999999999997</v>
      </c>
      <c r="L66" s="10">
        <v>21.866</v>
      </c>
      <c r="N66" s="10">
        <v>80.263999999999996</v>
      </c>
      <c r="O66" s="10">
        <v>23.946999999999999</v>
      </c>
    </row>
    <row r="67" spans="5:15" x14ac:dyDescent="0.25">
      <c r="E67" s="11">
        <v>250</v>
      </c>
      <c r="F67" s="11">
        <v>0</v>
      </c>
      <c r="H67" s="11">
        <v>140.583</v>
      </c>
      <c r="I67" s="11">
        <v>21.882999999999999</v>
      </c>
      <c r="K67" s="11">
        <v>109.642</v>
      </c>
      <c r="L67" s="11">
        <v>28.071999999999999</v>
      </c>
      <c r="N67" s="11">
        <v>96.647000000000006</v>
      </c>
      <c r="O67" s="11">
        <v>30.670999999999999</v>
      </c>
    </row>
    <row r="68" spans="5:15" x14ac:dyDescent="0.25">
      <c r="E68" s="10">
        <v>300</v>
      </c>
      <c r="F68" s="10">
        <v>0</v>
      </c>
      <c r="H68" s="10">
        <v>174.59</v>
      </c>
      <c r="I68" s="10">
        <v>25.082000000000001</v>
      </c>
      <c r="K68" s="10">
        <v>129.6</v>
      </c>
      <c r="L68" s="10">
        <v>34.08</v>
      </c>
      <c r="N68" s="10">
        <v>113.041</v>
      </c>
      <c r="O68" s="10">
        <v>37.392000000000003</v>
      </c>
    </row>
    <row r="69" spans="5:15" x14ac:dyDescent="0.25">
      <c r="E69" s="11">
        <v>350</v>
      </c>
      <c r="F69" s="11">
        <v>0</v>
      </c>
      <c r="H69" s="11">
        <v>216.80699999999999</v>
      </c>
      <c r="I69" s="11">
        <v>26.638000000000002</v>
      </c>
      <c r="K69" s="11">
        <v>151.953</v>
      </c>
      <c r="L69" s="11">
        <v>39.609000000000002</v>
      </c>
      <c r="N69" s="11">
        <v>129.98699999999999</v>
      </c>
      <c r="O69" s="11">
        <v>44.003</v>
      </c>
    </row>
    <row r="70" spans="5:15" x14ac:dyDescent="0.25">
      <c r="E70" s="10">
        <v>400</v>
      </c>
      <c r="F70" s="10">
        <v>0</v>
      </c>
      <c r="H70" s="10">
        <v>264.39600000000002</v>
      </c>
      <c r="I70" s="10">
        <v>27.120999999999999</v>
      </c>
      <c r="K70" s="10">
        <v>178.98699999999999</v>
      </c>
      <c r="L70" s="10">
        <v>44.201999999999998</v>
      </c>
      <c r="N70" s="10">
        <v>148.172</v>
      </c>
      <c r="O70" s="10">
        <v>50.366</v>
      </c>
    </row>
    <row r="71" spans="5:15" x14ac:dyDescent="0.25">
      <c r="E71" s="11">
        <v>450</v>
      </c>
      <c r="F71" s="11">
        <v>0</v>
      </c>
      <c r="H71" s="11">
        <v>313.77300000000002</v>
      </c>
      <c r="I71" s="11">
        <v>27.245000000000001</v>
      </c>
      <c r="K71" s="11">
        <v>213.84899999999999</v>
      </c>
      <c r="L71" s="11">
        <v>47.23</v>
      </c>
      <c r="N71" s="11">
        <v>168.67699999999999</v>
      </c>
      <c r="O71" s="11">
        <v>56.264000000000003</v>
      </c>
    </row>
    <row r="72" spans="5:15" x14ac:dyDescent="0.25">
      <c r="E72" s="10">
        <v>500</v>
      </c>
      <c r="F72" s="10">
        <v>0</v>
      </c>
      <c r="H72" s="10">
        <v>363.56900000000002</v>
      </c>
      <c r="I72" s="10">
        <v>27.286000000000001</v>
      </c>
      <c r="K72" s="10">
        <v>257.27699999999999</v>
      </c>
      <c r="L72" s="10">
        <v>48.545000000000002</v>
      </c>
      <c r="N72" s="10">
        <v>193.405</v>
      </c>
      <c r="O72" s="10">
        <v>61.319000000000003</v>
      </c>
    </row>
    <row r="73" spans="5:15" x14ac:dyDescent="0.25">
      <c r="E73" s="11">
        <v>550</v>
      </c>
      <c r="F73" s="11">
        <v>0</v>
      </c>
      <c r="H73" s="11">
        <v>413.45400000000001</v>
      </c>
      <c r="I73" s="11">
        <v>27.309000000000001</v>
      </c>
      <c r="K73" s="11">
        <v>305.35199999999998</v>
      </c>
      <c r="L73" s="11">
        <v>48.93</v>
      </c>
      <c r="N73" s="11">
        <v>225.37</v>
      </c>
      <c r="O73" s="11">
        <v>64.926000000000002</v>
      </c>
    </row>
    <row r="74" spans="5:15" x14ac:dyDescent="0.25">
      <c r="E74" s="10">
        <v>600</v>
      </c>
      <c r="F74" s="10">
        <v>0</v>
      </c>
      <c r="H74" s="10">
        <v>463.358</v>
      </c>
      <c r="I74" s="10">
        <v>27.327999999999999</v>
      </c>
      <c r="K74" s="10">
        <v>354.798</v>
      </c>
      <c r="L74" s="10">
        <v>49.04</v>
      </c>
      <c r="N74" s="10">
        <v>266.46699999999998</v>
      </c>
      <c r="O74" s="10">
        <v>66.706999999999994</v>
      </c>
    </row>
    <row r="75" spans="5:15" x14ac:dyDescent="0.25">
      <c r="E75" s="11">
        <v>650</v>
      </c>
      <c r="F75" s="11">
        <v>0</v>
      </c>
      <c r="H75" s="11">
        <v>513.26599999999996</v>
      </c>
      <c r="I75" s="11">
        <v>27.347000000000001</v>
      </c>
      <c r="K75" s="11">
        <v>404.55099999999999</v>
      </c>
      <c r="L75" s="11">
        <v>49.09</v>
      </c>
      <c r="N75" s="11">
        <v>313.60399999999998</v>
      </c>
      <c r="O75" s="11">
        <v>67.278999999999996</v>
      </c>
    </row>
    <row r="76" spans="5:15" x14ac:dyDescent="0.25">
      <c r="E76" s="10">
        <v>700</v>
      </c>
      <c r="F76" s="10">
        <v>0</v>
      </c>
      <c r="H76" s="10">
        <v>563.17499999999995</v>
      </c>
      <c r="I76" s="10">
        <v>27.364999999999998</v>
      </c>
      <c r="K76" s="10">
        <v>454.37099999999998</v>
      </c>
      <c r="L76" s="10">
        <v>49.125999999999998</v>
      </c>
      <c r="N76" s="10">
        <v>362.774</v>
      </c>
      <c r="O76" s="10">
        <v>67.444999999999993</v>
      </c>
    </row>
    <row r="77" spans="5:15" x14ac:dyDescent="0.25">
      <c r="E77" s="11">
        <v>750</v>
      </c>
      <c r="F77" s="11">
        <v>0</v>
      </c>
      <c r="H77" s="11">
        <v>613.08399999999995</v>
      </c>
      <c r="I77" s="11">
        <v>27.382999999999999</v>
      </c>
      <c r="K77" s="11">
        <v>504.20299999999997</v>
      </c>
      <c r="L77" s="11">
        <v>49.158999999999999</v>
      </c>
      <c r="N77" s="11">
        <v>412.42</v>
      </c>
      <c r="O77" s="11">
        <v>67.516000000000005</v>
      </c>
    </row>
    <row r="78" spans="5:15" x14ac:dyDescent="0.25">
      <c r="E78" s="10">
        <v>800</v>
      </c>
      <c r="F78" s="10">
        <v>0</v>
      </c>
      <c r="H78" s="10">
        <v>662.99300000000005</v>
      </c>
      <c r="I78" s="10">
        <v>27.401</v>
      </c>
      <c r="K78" s="10">
        <v>554.03899999999999</v>
      </c>
      <c r="L78" s="10">
        <v>49.192</v>
      </c>
      <c r="N78" s="10">
        <v>462.16899999999998</v>
      </c>
      <c r="O78" s="10">
        <v>67.566000000000003</v>
      </c>
    </row>
    <row r="79" spans="5:15" x14ac:dyDescent="0.25">
      <c r="E79" s="11">
        <v>850</v>
      </c>
      <c r="F79" s="11">
        <v>0</v>
      </c>
      <c r="H79" s="11">
        <v>712.90200000000004</v>
      </c>
      <c r="I79" s="11">
        <v>27.42</v>
      </c>
      <c r="K79" s="11">
        <v>603.87599999999998</v>
      </c>
      <c r="L79" s="11">
        <v>49.225000000000001</v>
      </c>
      <c r="N79" s="11">
        <v>511.93799999999999</v>
      </c>
      <c r="O79" s="11">
        <v>67.611999999999995</v>
      </c>
    </row>
    <row r="80" spans="5:15" x14ac:dyDescent="0.25">
      <c r="E80" s="10">
        <v>900</v>
      </c>
      <c r="F80" s="10">
        <v>0</v>
      </c>
      <c r="H80" s="10">
        <v>762.81100000000004</v>
      </c>
      <c r="I80" s="10">
        <v>27.437999999999999</v>
      </c>
      <c r="K80" s="10">
        <v>653.71199999999999</v>
      </c>
      <c r="L80" s="10">
        <v>49.256999999999998</v>
      </c>
      <c r="N80" s="10">
        <v>561.71199999999999</v>
      </c>
      <c r="O80" s="10">
        <v>67.656999999999996</v>
      </c>
    </row>
    <row r="81" spans="5:15" x14ac:dyDescent="0.25">
      <c r="E81" s="11">
        <v>950</v>
      </c>
      <c r="F81" s="11">
        <v>0</v>
      </c>
      <c r="H81" s="11">
        <v>812.72</v>
      </c>
      <c r="I81" s="11">
        <v>27.456</v>
      </c>
      <c r="K81" s="11">
        <v>703.54899999999998</v>
      </c>
      <c r="L81" s="11">
        <v>49.29</v>
      </c>
      <c r="N81" s="11">
        <v>611.48699999999997</v>
      </c>
      <c r="O81" s="11">
        <v>67.701999999999998</v>
      </c>
    </row>
    <row r="82" spans="5:15" x14ac:dyDescent="0.25">
      <c r="E82" s="10">
        <v>1000</v>
      </c>
      <c r="F82" s="10">
        <v>0</v>
      </c>
      <c r="H82" s="10">
        <v>862.62900000000002</v>
      </c>
      <c r="I82" s="10">
        <v>27.474</v>
      </c>
      <c r="K82" s="10">
        <v>753.38499999999999</v>
      </c>
      <c r="L82" s="10">
        <v>49.323</v>
      </c>
      <c r="N82" s="10">
        <v>661.26300000000003</v>
      </c>
      <c r="O82" s="10">
        <v>67.747</v>
      </c>
    </row>
    <row r="83" spans="5:15" x14ac:dyDescent="0.25">
      <c r="H83" s="2">
        <v>912.53899999999999</v>
      </c>
      <c r="I83" s="12">
        <v>27.492000000000001</v>
      </c>
      <c r="K83" s="12">
        <v>803.22199999999998</v>
      </c>
      <c r="L83" s="12">
        <v>49.354999999999997</v>
      </c>
      <c r="N83" s="12">
        <v>711.03800000000001</v>
      </c>
      <c r="O83" s="12">
        <v>67.792000000000002</v>
      </c>
    </row>
    <row r="84" spans="5:15" x14ac:dyDescent="0.25">
      <c r="H84" s="2">
        <v>962.44799999999998</v>
      </c>
      <c r="I84" s="13">
        <v>27.51</v>
      </c>
      <c r="K84" s="13">
        <v>853.05899999999997</v>
      </c>
      <c r="L84" s="13">
        <v>49.387999999999998</v>
      </c>
      <c r="N84" s="13">
        <v>760.81299999999999</v>
      </c>
      <c r="O84" s="13">
        <v>67.837000000000003</v>
      </c>
    </row>
    <row r="85" spans="5:15" x14ac:dyDescent="0.25">
      <c r="H85" s="2">
        <v>1012</v>
      </c>
      <c r="I85" s="12">
        <v>27.529</v>
      </c>
      <c r="K85" s="12">
        <v>902.89499999999998</v>
      </c>
      <c r="L85" s="12">
        <v>49.420999999999999</v>
      </c>
      <c r="N85" s="12">
        <v>810.58900000000006</v>
      </c>
      <c r="O85" s="12">
        <v>67.882000000000005</v>
      </c>
    </row>
    <row r="86" spans="5:15" x14ac:dyDescent="0.25">
      <c r="K86" s="13">
        <v>952.73199999999997</v>
      </c>
      <c r="L86" s="13">
        <v>49.454000000000001</v>
      </c>
      <c r="N86" s="13">
        <v>860.36400000000003</v>
      </c>
      <c r="O86" s="13">
        <v>67.927000000000007</v>
      </c>
    </row>
    <row r="87" spans="5:15" x14ac:dyDescent="0.25">
      <c r="K87" s="12">
        <v>1003</v>
      </c>
      <c r="L87" s="12">
        <v>49.485999999999997</v>
      </c>
      <c r="N87" s="12">
        <v>910.13900000000001</v>
      </c>
      <c r="O87" s="12">
        <v>67.971999999999994</v>
      </c>
    </row>
    <row r="88" spans="5:15" x14ac:dyDescent="0.25">
      <c r="N88" s="13">
        <v>959.91499999999996</v>
      </c>
      <c r="O88" s="13">
        <v>68.016999999999996</v>
      </c>
    </row>
    <row r="89" spans="5:15" x14ac:dyDescent="0.25">
      <c r="N89" s="12">
        <v>1010</v>
      </c>
      <c r="O89" s="12">
        <v>68.061999999999998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Romaniak</dc:creator>
  <cp:lastModifiedBy>Hubert Romaniak</cp:lastModifiedBy>
  <dcterms:created xsi:type="dcterms:W3CDTF">2023-11-29T21:08:06Z</dcterms:created>
  <dcterms:modified xsi:type="dcterms:W3CDTF">2023-12-01T16:41:59Z</dcterms:modified>
</cp:coreProperties>
</file>