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ber\repos\Study\5 semestr\Podstawy baz danych\PBD_DOCKER\"/>
    </mc:Choice>
  </mc:AlternateContent>
  <xr:revisionPtr revIDLastSave="0" documentId="13_ncr:1_{A66799E2-8CC8-4F89-8EB5-91E279A7FE1C}" xr6:coauthVersionLast="47" xr6:coauthVersionMax="47" xr10:uidLastSave="{00000000-0000-0000-0000-000000000000}"/>
  <bookViews>
    <workbookView xWindow="3420" yWindow="0" windowWidth="63555" windowHeight="20985" xr2:uid="{F7AF4549-4EE1-4760-B773-E2EEC65DB2D8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D6" i="1" s="1"/>
  <c r="B7" i="1"/>
  <c r="D7" i="1" s="1"/>
  <c r="B8" i="1"/>
  <c r="D8" i="1" s="1"/>
  <c r="B9" i="1"/>
  <c r="D9" i="1" s="1"/>
  <c r="B10" i="1"/>
  <c r="B11" i="1"/>
  <c r="B12" i="1"/>
  <c r="B13" i="1"/>
  <c r="D13" i="1" s="1"/>
  <c r="B14" i="1"/>
  <c r="B15" i="1"/>
  <c r="B16" i="1"/>
  <c r="B17" i="1"/>
  <c r="B18" i="1"/>
  <c r="B19" i="1"/>
  <c r="B20" i="1"/>
  <c r="B21" i="1"/>
  <c r="B2" i="1"/>
  <c r="F31" i="1"/>
  <c r="D12" i="1" l="1"/>
  <c r="D14" i="1"/>
  <c r="D10" i="1"/>
  <c r="D5" i="1"/>
  <c r="D21" i="1"/>
  <c r="D4" i="1"/>
  <c r="D3" i="1"/>
  <c r="D19" i="1"/>
  <c r="D18" i="1"/>
  <c r="D17" i="1"/>
  <c r="D16" i="1"/>
  <c r="D20" i="1"/>
  <c r="D15" i="1"/>
  <c r="D2" i="1"/>
  <c r="D11" i="1"/>
  <c r="D22" i="1" l="1"/>
</calcChain>
</file>

<file path=xl/sharedStrings.xml><?xml version="1.0" encoding="utf-8"?>
<sst xmlns="http://schemas.openxmlformats.org/spreadsheetml/2006/main" count="3" uniqueCount="3">
  <si>
    <t>linia trendu</t>
  </si>
  <si>
    <t>ilość wpisów</t>
  </si>
  <si>
    <t>pomiar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</si>
</sst>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"/>
    <numFmt numFmtId="186" formatCode="0.0000000000000000000"/>
  </numFmts>
  <fonts count="3">
    <font>
      <sz val="11"/>
      <color theme="1"/>
      <name val="Aptos Narrow"/>
      <family val="2"/>
      <charset val="238"/>
      <scheme val="minor"/>
    </font>
    <font>
      <sz val="10"/>
      <color rgb="FFBBBBBB"/>
      <name val="JetBrains Mono"/>
      <family val="3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 applyFill="1"/>
    <xf numFmtId="11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86" fontId="2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pomiar [s]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Arkusz1!$B$2:$B$21</c:f>
              <c:numCache>
                <c:formatCode>General</c:formatCode>
                <c:ptCount val="20"/>
                <c:pt idx="0">
                  <c:v>0.29321713447570763</c:v>
                </c:pt>
                <c:pt idx="1">
                  <c:v>0.9803645133972132</c:v>
                </c:pt>
                <c:pt idx="2">
                  <c:v>1.8961551189422561</c:v>
                </c:pt>
                <c:pt idx="3">
                  <c:v>3.4402583122253363</c:v>
                </c:pt>
                <c:pt idx="4">
                  <c:v>4.5870921134948679</c:v>
                </c:pt>
                <c:pt idx="5">
                  <c:v>7.6134033203124947</c:v>
                </c:pt>
                <c:pt idx="6">
                  <c:v>9.4732424259185652</c:v>
                </c:pt>
                <c:pt idx="7">
                  <c:v>13.475365209579399</c:v>
                </c:pt>
                <c:pt idx="8">
                  <c:v>15.929548215866038</c:v>
                </c:pt>
                <c:pt idx="9">
                  <c:v>19.569926452636683</c:v>
                </c:pt>
                <c:pt idx="10">
                  <c:v>25.128540897369341</c:v>
                </c:pt>
                <c:pt idx="11">
                  <c:v>30.269422817230161</c:v>
                </c:pt>
                <c:pt idx="12">
                  <c:v>37.172204685211113</c:v>
                </c:pt>
                <c:pt idx="13">
                  <c:v>41.452158927917438</c:v>
                </c:pt>
                <c:pt idx="14">
                  <c:v>46.151390695571855</c:v>
                </c:pt>
                <c:pt idx="15">
                  <c:v>53.488550329208337</c:v>
                </c:pt>
                <c:pt idx="16">
                  <c:v>63.180060338973945</c:v>
                </c:pt>
                <c:pt idx="17">
                  <c:v>72.70423965454097</c:v>
                </c:pt>
                <c:pt idx="18">
                  <c:v>70.611507797241202</c:v>
                </c:pt>
                <c:pt idx="19">
                  <c:v>87.231127405166532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7F6-94E2-578AA10AD3D8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linia trendu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Arkusz1!$C$2:$C$21</c:f>
              <c:numCache>
                <c:formatCode>General</c:formatCode>
                <c:ptCount val="20"/>
                <c:pt idx="0">
                  <c:v>0.18687775555638622</c:v>
                </c:pt>
                <c:pt idx="1">
                  <c:v>0.77298493642181654</c:v>
                </c:pt>
                <c:pt idx="2">
                  <c:v>1.7717467618585274</c:v>
                </c:pt>
                <c:pt idx="3">
                  <c:v>3.1903016494194594</c:v>
                </c:pt>
                <c:pt idx="4">
                  <c:v>5.0336327976609851</c:v>
                </c:pt>
                <c:pt idx="5">
                  <c:v>7.3055818848169309</c:v>
                </c:pt>
                <c:pt idx="6">
                  <c:v>10.009278377870862</c:v>
                </c:pt>
                <c:pt idx="7">
                  <c:v>13.147363694210709</c:v>
                </c:pt>
                <c:pt idx="8">
                  <c:v>16.722123497149244</c:v>
                </c:pt>
                <c:pt idx="9">
                  <c:v>20.73557244995397</c:v>
                </c:pt>
                <c:pt idx="10">
                  <c:v>25.189511829185133</c:v>
                </c:pt>
                <c:pt idx="11">
                  <c:v>30.085570492308157</c:v>
                </c:pt>
                <c:pt idx="12">
                  <c:v>35.42523506001595</c:v>
                </c:pt>
                <c:pt idx="13">
                  <c:v>41.209872799330839</c:v>
                </c:pt>
                <c:pt idx="14">
                  <c:v>47.440749388587939</c:v>
                </c:pt>
                <c:pt idx="15">
                  <c:v>54.119042986387107</c:v>
                </c:pt>
                <c:pt idx="16">
                  <c:v>61.245855564341532</c:v>
                </c:pt>
                <c:pt idx="17">
                  <c:v>68.822222170613443</c:v>
                </c:pt>
                <c:pt idx="18">
                  <c:v>76.849118599427442</c:v>
                </c:pt>
                <c:pt idx="19">
                  <c:v>85.327467812719846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C3-496A-B018-B430DCFA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440"/>
        <c:axId val="39836080"/>
      </c:scatterChart>
      <c:valAx>
        <c:axId val="39827440"/>
        <c:scaling>
          <c:orientation val="minMax"/>
          <c:max val="2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rekordów w bazie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36080"/>
        <c:crosses val="autoZero"/>
        <c:crossBetween val="midCat"/>
        <c:majorUnit val="100"/>
      </c:valAx>
      <c:valAx>
        <c:axId val="3983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potrzebny na przekopiowanie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5</xdr:row>
      <xdr:rowOff>133350</xdr:rowOff>
    </xdr:from>
    <xdr:to>
      <xdr:col>11</xdr:col>
      <xdr:colOff>1362075</xdr:colOff>
      <xdr:row>28</xdr:row>
      <xdr:rowOff>123826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EB7B6B-8DC8-D850-C7B1-BDC4608F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5BB6-24DC-4EBC-B727-36B69DFFB758}">
  <dimension ref="A1:S99"/>
  <sheetViews>
    <sheetView tabSelected="1" workbookViewId="0">
      <selection activeCell="F36" sqref="F36"/>
    </sheetView>
  </sheetViews>
  <sheetFormatPr defaultRowHeight="15"/>
  <cols>
    <col min="1" max="1" width="7.7109375" bestFit="1" customWidth="1"/>
    <col min="2" max="2" width="27.85546875" customWidth="1"/>
    <col min="3" max="3" width="24" customWidth="1"/>
    <col min="4" max="17" width="24" bestFit="1" customWidth="1"/>
    <col min="18" max="23" width="25" bestFit="1" customWidth="1"/>
  </cols>
  <sheetData>
    <row r="1" spans="1:19">
      <c r="A1" t="s">
        <v>1</v>
      </c>
      <c r="B1" t="s">
        <v>2</v>
      </c>
      <c r="C1" t="s">
        <v>0</v>
      </c>
    </row>
    <row r="2" spans="1:19">
      <c r="A2">
        <v>100</v>
      </c>
      <c r="B2">
        <f>AVERAGE(O2:S2)</f>
        <v>0.29321713447570763</v>
      </c>
      <c r="C2">
        <f>$B$34*A2*LOG($C$34*A2,A2/(A2-1))</f>
        <v>0.18687775555638622</v>
      </c>
      <c r="D2">
        <f>(B2-C2)^2</f>
        <v>1.1308063508947018E-2</v>
      </c>
      <c r="N2" s="4"/>
      <c r="O2">
        <v>0.25901913642883301</v>
      </c>
      <c r="P2">
        <v>0.23331403732299799</v>
      </c>
      <c r="Q2">
        <v>0.26411485671996998</v>
      </c>
      <c r="R2">
        <v>0.28371167182922302</v>
      </c>
      <c r="S2">
        <v>0.42592597007751398</v>
      </c>
    </row>
    <row r="3" spans="1:19">
      <c r="A3">
        <v>200</v>
      </c>
      <c r="B3">
        <f t="shared" ref="B3:B21" si="0">AVERAGE(O3:S3)</f>
        <v>0.9803645133972132</v>
      </c>
      <c r="C3">
        <f t="shared" ref="C3:C21" si="1">$B$34*A3*LOG($C$34*A3,A3/(A3-1))</f>
        <v>0.77298493642181654</v>
      </c>
      <c r="D3">
        <f t="shared" ref="D3:D21" si="2">(B3-C3)^2</f>
        <v>4.300628894649447E-2</v>
      </c>
      <c r="N3" s="4"/>
      <c r="O3">
        <v>0.80897331237792902</v>
      </c>
      <c r="P3">
        <v>1.01481056213378</v>
      </c>
      <c r="Q3">
        <v>1.25328612327575</v>
      </c>
      <c r="R3">
        <v>0.85816216468811002</v>
      </c>
      <c r="S3">
        <v>0.96659040451049805</v>
      </c>
    </row>
    <row r="4" spans="1:19">
      <c r="A4">
        <v>300</v>
      </c>
      <c r="B4">
        <f t="shared" si="0"/>
        <v>1.8961551189422561</v>
      </c>
      <c r="C4">
        <f t="shared" si="1"/>
        <v>1.7717467618585274</v>
      </c>
      <c r="D4">
        <f t="shared" si="2"/>
        <v>1.5477439312272539E-2</v>
      </c>
      <c r="H4" s="1"/>
      <c r="N4" s="4"/>
      <c r="O4">
        <v>1.9599573612213099</v>
      </c>
      <c r="P4">
        <v>2.4560744762420601</v>
      </c>
      <c r="Q4">
        <v>1.72081923484802</v>
      </c>
      <c r="R4">
        <v>1.5545420646667401</v>
      </c>
      <c r="S4">
        <v>1.7893824577331501</v>
      </c>
    </row>
    <row r="5" spans="1:19">
      <c r="A5">
        <v>400</v>
      </c>
      <c r="B5">
        <f t="shared" si="0"/>
        <v>3.4402583122253363</v>
      </c>
      <c r="C5">
        <f t="shared" si="1"/>
        <v>3.1903016494194594</v>
      </c>
      <c r="D5">
        <f t="shared" si="2"/>
        <v>6.2478333281050853E-2</v>
      </c>
      <c r="N5" s="4"/>
      <c r="O5">
        <v>3.2561330795288002</v>
      </c>
      <c r="P5">
        <v>3.1455409526824898</v>
      </c>
      <c r="Q5">
        <v>3.1381094455718901</v>
      </c>
      <c r="R5">
        <v>3.3245368003845202</v>
      </c>
      <c r="S5">
        <v>4.3369712829589799</v>
      </c>
    </row>
    <row r="6" spans="1:19">
      <c r="A6">
        <v>500</v>
      </c>
      <c r="B6">
        <f t="shared" si="0"/>
        <v>4.5870921134948679</v>
      </c>
      <c r="C6">
        <f t="shared" si="1"/>
        <v>5.0336327976609851</v>
      </c>
      <c r="D6">
        <f t="shared" si="2"/>
        <v>0.19939858261554408</v>
      </c>
      <c r="N6" s="4"/>
      <c r="O6">
        <v>3.93659019470214</v>
      </c>
      <c r="P6">
        <v>5.6767809391021702</v>
      </c>
      <c r="Q6">
        <v>4.5922811031341499</v>
      </c>
      <c r="R6">
        <v>4.6241433620452801</v>
      </c>
      <c r="S6">
        <v>4.1056649684905997</v>
      </c>
    </row>
    <row r="7" spans="1:19">
      <c r="A7">
        <v>600</v>
      </c>
      <c r="B7">
        <f t="shared" si="0"/>
        <v>7.6134033203124947</v>
      </c>
      <c r="C7">
        <f t="shared" si="1"/>
        <v>7.3055818848169309</v>
      </c>
      <c r="D7">
        <f t="shared" si="2"/>
        <v>9.4754036150549503E-2</v>
      </c>
      <c r="N7" s="4"/>
      <c r="O7">
        <v>11.443706035613999</v>
      </c>
      <c r="P7">
        <v>5.7565736770629803</v>
      </c>
      <c r="Q7">
        <v>7.4894590377807599</v>
      </c>
      <c r="R7">
        <v>7.2289066314697203</v>
      </c>
      <c r="S7">
        <v>6.1483712196350098</v>
      </c>
    </row>
    <row r="8" spans="1:19">
      <c r="A8">
        <v>700</v>
      </c>
      <c r="B8">
        <f t="shared" si="0"/>
        <v>9.4732424259185652</v>
      </c>
      <c r="C8">
        <f t="shared" si="1"/>
        <v>10.009278377870862</v>
      </c>
      <c r="D8">
        <f t="shared" si="2"/>
        <v>0.2873345417854048</v>
      </c>
      <c r="N8" s="4"/>
      <c r="O8">
        <v>11.8398020267486</v>
      </c>
      <c r="P8">
        <v>9.1573631763458199</v>
      </c>
      <c r="Q8">
        <v>7.0389680862426696</v>
      </c>
      <c r="R8">
        <v>9.6456341743469203</v>
      </c>
      <c r="S8">
        <v>9.6844446659088099</v>
      </c>
    </row>
    <row r="9" spans="1:19">
      <c r="A9">
        <v>800</v>
      </c>
      <c r="B9">
        <f t="shared" si="0"/>
        <v>13.475365209579399</v>
      </c>
      <c r="C9">
        <f t="shared" si="1"/>
        <v>13.147363694210709</v>
      </c>
      <c r="D9">
        <f t="shared" si="2"/>
        <v>0.10758499408415723</v>
      </c>
      <c r="N9" s="4"/>
      <c r="O9">
        <v>14.4299018383026</v>
      </c>
      <c r="P9">
        <v>13.759499073028501</v>
      </c>
      <c r="Q9">
        <v>11.6881392002105</v>
      </c>
      <c r="R9">
        <v>15.1862268447875</v>
      </c>
      <c r="S9">
        <v>12.313059091567901</v>
      </c>
    </row>
    <row r="10" spans="1:19">
      <c r="A10">
        <v>900</v>
      </c>
      <c r="B10">
        <f t="shared" si="0"/>
        <v>15.929548215866038</v>
      </c>
      <c r="C10">
        <f t="shared" si="1"/>
        <v>16.722123497149244</v>
      </c>
      <c r="D10">
        <f t="shared" si="2"/>
        <v>0.62817557650115285</v>
      </c>
      <c r="N10" s="4"/>
      <c r="O10">
        <v>14.994259595870901</v>
      </c>
      <c r="P10">
        <v>16.123010635375898</v>
      </c>
      <c r="Q10">
        <v>17.099265098571699</v>
      </c>
      <c r="R10">
        <v>16.135914325714101</v>
      </c>
      <c r="S10">
        <v>15.2952914237976</v>
      </c>
    </row>
    <row r="11" spans="1:19">
      <c r="A11">
        <v>1000</v>
      </c>
      <c r="B11">
        <f t="shared" si="0"/>
        <v>19.569926452636683</v>
      </c>
      <c r="C11">
        <f t="shared" si="1"/>
        <v>20.73557244995397</v>
      </c>
      <c r="D11">
        <f t="shared" si="2"/>
        <v>1.3587305910618148</v>
      </c>
      <c r="N11" s="4"/>
      <c r="O11">
        <v>19.928458452224699</v>
      </c>
      <c r="P11">
        <v>22.601025104522702</v>
      </c>
      <c r="Q11">
        <v>18.765570878982501</v>
      </c>
      <c r="R11">
        <v>17.585934400558401</v>
      </c>
      <c r="S11">
        <v>18.968643426895099</v>
      </c>
    </row>
    <row r="12" spans="1:19">
      <c r="A12">
        <v>1100</v>
      </c>
      <c r="B12">
        <f t="shared" si="0"/>
        <v>25.128540897369341</v>
      </c>
      <c r="C12">
        <f t="shared" si="1"/>
        <v>25.189511829185133</v>
      </c>
      <c r="D12">
        <f t="shared" si="2"/>
        <v>3.7174545264859363E-3</v>
      </c>
      <c r="N12" s="4"/>
      <c r="O12">
        <v>21.443382978439299</v>
      </c>
      <c r="P12">
        <v>21.037026405334402</v>
      </c>
      <c r="Q12">
        <v>30.724844217300401</v>
      </c>
      <c r="R12">
        <v>25.049705505371001</v>
      </c>
      <c r="S12">
        <v>27.387745380401601</v>
      </c>
    </row>
    <row r="13" spans="1:19">
      <c r="A13">
        <v>1200</v>
      </c>
      <c r="B13">
        <f t="shared" si="0"/>
        <v>30.269422817230161</v>
      </c>
      <c r="C13">
        <f t="shared" si="1"/>
        <v>30.085570492308157</v>
      </c>
      <c r="D13">
        <f t="shared" si="2"/>
        <v>3.3801677379226083E-2</v>
      </c>
      <c r="N13" s="4"/>
      <c r="O13">
        <v>28.366225957870402</v>
      </c>
      <c r="P13">
        <v>32.448478937148998</v>
      </c>
      <c r="Q13">
        <v>24.0863597393035</v>
      </c>
      <c r="R13">
        <v>32.425505638122502</v>
      </c>
      <c r="S13">
        <v>34.020543813705402</v>
      </c>
    </row>
    <row r="14" spans="1:19">
      <c r="A14">
        <v>1300</v>
      </c>
      <c r="B14">
        <f t="shared" si="0"/>
        <v>37.172204685211113</v>
      </c>
      <c r="C14">
        <f t="shared" si="1"/>
        <v>35.42523506001595</v>
      </c>
      <c r="D14">
        <f t="shared" si="2"/>
        <v>3.0519028713545291</v>
      </c>
      <c r="N14" s="4"/>
      <c r="O14">
        <v>45.537034511566098</v>
      </c>
      <c r="P14">
        <v>32.167793750762897</v>
      </c>
      <c r="Q14">
        <v>36.861969470977698</v>
      </c>
      <c r="R14">
        <v>38.747427701950002</v>
      </c>
      <c r="S14">
        <v>32.5467979907989</v>
      </c>
    </row>
    <row r="15" spans="1:19">
      <c r="A15">
        <v>1400</v>
      </c>
      <c r="B15">
        <f t="shared" si="0"/>
        <v>41.452158927917438</v>
      </c>
      <c r="C15">
        <f t="shared" si="1"/>
        <v>41.209872799330839</v>
      </c>
      <c r="D15">
        <f t="shared" si="2"/>
        <v>5.8702568105482057E-2</v>
      </c>
      <c r="N15" s="4"/>
      <c r="O15">
        <v>48.415388107299798</v>
      </c>
      <c r="P15">
        <v>40.9443774223327</v>
      </c>
      <c r="Q15">
        <v>37.785154581069897</v>
      </c>
      <c r="R15">
        <v>32.795580625534001</v>
      </c>
      <c r="S15">
        <v>47.320293903350802</v>
      </c>
    </row>
    <row r="16" spans="1:19">
      <c r="A16">
        <v>1500</v>
      </c>
      <c r="B16">
        <f t="shared" si="0"/>
        <v>46.151390695571855</v>
      </c>
      <c r="C16">
        <f t="shared" si="1"/>
        <v>47.440749388587939</v>
      </c>
      <c r="D16">
        <f t="shared" si="2"/>
        <v>1.6624458392561434</v>
      </c>
      <c r="N16" s="4"/>
      <c r="O16">
        <v>49.151852369308401</v>
      </c>
      <c r="P16">
        <v>47.024181127548196</v>
      </c>
      <c r="Q16">
        <v>47.643593788146902</v>
      </c>
      <c r="R16">
        <v>44.710380554199197</v>
      </c>
      <c r="S16">
        <v>42.226945638656602</v>
      </c>
    </row>
    <row r="17" spans="1:19">
      <c r="A17">
        <v>1600</v>
      </c>
      <c r="B17">
        <f t="shared" si="0"/>
        <v>53.488550329208337</v>
      </c>
      <c r="C17">
        <f t="shared" si="1"/>
        <v>54.119042986387107</v>
      </c>
      <c r="D17">
        <f t="shared" si="2"/>
        <v>0.39752099075634645</v>
      </c>
      <c r="N17" s="4"/>
      <c r="O17">
        <v>49.228997945785501</v>
      </c>
      <c r="P17">
        <v>56.733529090881298</v>
      </c>
      <c r="Q17">
        <v>54.804043769836397</v>
      </c>
      <c r="R17">
        <v>43.703677892684901</v>
      </c>
      <c r="S17">
        <v>62.972502946853602</v>
      </c>
    </row>
    <row r="18" spans="1:19">
      <c r="A18">
        <v>1700</v>
      </c>
      <c r="B18">
        <f t="shared" si="0"/>
        <v>63.180060338973945</v>
      </c>
      <c r="C18">
        <f t="shared" si="1"/>
        <v>61.245855564341532</v>
      </c>
      <c r="D18">
        <f t="shared" si="2"/>
        <v>3.7411481102108222</v>
      </c>
      <c r="O18">
        <v>57.941637992858801</v>
      </c>
      <c r="P18">
        <v>45.765231609344397</v>
      </c>
      <c r="Q18">
        <v>83.418829202651906</v>
      </c>
      <c r="R18">
        <v>69.880068778991699</v>
      </c>
      <c r="S18">
        <v>58.894534111022899</v>
      </c>
    </row>
    <row r="19" spans="1:19">
      <c r="A19">
        <v>1800</v>
      </c>
      <c r="B19">
        <f t="shared" si="0"/>
        <v>72.70423965454097</v>
      </c>
      <c r="C19">
        <f t="shared" si="1"/>
        <v>68.822222170613443</v>
      </c>
      <c r="D19">
        <f t="shared" si="2"/>
        <v>15.070059745519005</v>
      </c>
      <c r="O19">
        <v>71.700608015060396</v>
      </c>
      <c r="P19">
        <v>52.343327045440603</v>
      </c>
      <c r="Q19">
        <v>66.669171810150104</v>
      </c>
      <c r="R19">
        <v>79.613291025161701</v>
      </c>
      <c r="S19">
        <v>93.194800376892005</v>
      </c>
    </row>
    <row r="20" spans="1:19">
      <c r="A20">
        <v>1900</v>
      </c>
      <c r="B20">
        <f t="shared" si="0"/>
        <v>70.611507797241202</v>
      </c>
      <c r="C20">
        <f t="shared" si="1"/>
        <v>76.849118599427442</v>
      </c>
      <c r="D20">
        <f t="shared" si="2"/>
        <v>38.907788519550458</v>
      </c>
      <c r="O20">
        <v>79.0064537525177</v>
      </c>
      <c r="P20">
        <v>64.606208801269503</v>
      </c>
      <c r="Q20">
        <v>67.304031133651705</v>
      </c>
      <c r="R20">
        <v>63.039334058761597</v>
      </c>
      <c r="S20">
        <v>79.101511240005493</v>
      </c>
    </row>
    <row r="21" spans="1:19">
      <c r="A21">
        <v>2000</v>
      </c>
      <c r="B21">
        <f t="shared" si="0"/>
        <v>87.231127405166532</v>
      </c>
      <c r="C21">
        <f t="shared" si="1"/>
        <v>85.327467812719846</v>
      </c>
      <c r="D21">
        <f t="shared" si="2"/>
        <v>3.623919843914285</v>
      </c>
      <c r="O21">
        <v>69.474270820617605</v>
      </c>
      <c r="P21">
        <v>81.361579656600895</v>
      </c>
      <c r="Q21">
        <v>110.05677819252</v>
      </c>
      <c r="R21">
        <v>75.163533926010103</v>
      </c>
      <c r="S21">
        <v>100.099474430084</v>
      </c>
    </row>
    <row r="22" spans="1:19">
      <c r="D22">
        <f>SUM(D2:D21)</f>
        <v>69.359256067820169</v>
      </c>
    </row>
    <row r="31" spans="1:19">
      <c r="E31">
        <v>10000</v>
      </c>
      <c r="F31">
        <f>B34*E31^2*LN(C34*E31)</f>
        <v>2271.0052237550231</v>
      </c>
    </row>
    <row r="34" spans="2:12">
      <c r="B34" s="6">
        <v>8.5300000000000003E-7</v>
      </c>
      <c r="C34" s="5">
        <v>36521146</v>
      </c>
    </row>
    <row r="35" spans="2:12">
      <c r="B35" s="1"/>
      <c r="C35" s="1"/>
    </row>
    <row r="41" spans="2:12">
      <c r="K41" s="2"/>
      <c r="L41" s="3"/>
    </row>
    <row r="42" spans="2:12">
      <c r="K42" s="2"/>
      <c r="L42" s="3"/>
    </row>
    <row r="43" spans="2:12">
      <c r="K43" s="2"/>
      <c r="L43" s="3"/>
    </row>
    <row r="44" spans="2:12">
      <c r="K44" s="2"/>
      <c r="L44" s="3"/>
    </row>
    <row r="45" spans="2:12">
      <c r="K45" s="2"/>
      <c r="L45" s="3"/>
    </row>
    <row r="46" spans="2:12">
      <c r="K46" s="2"/>
      <c r="L46" s="3"/>
    </row>
    <row r="47" spans="2:12">
      <c r="K47" s="2"/>
      <c r="L47" s="3"/>
    </row>
    <row r="48" spans="2:12">
      <c r="K48" s="2"/>
      <c r="L48" s="3"/>
    </row>
    <row r="49" spans="11:12">
      <c r="K49" s="2"/>
      <c r="L49" s="3"/>
    </row>
    <row r="50" spans="11:12">
      <c r="K50" s="2"/>
      <c r="L50" s="3"/>
    </row>
    <row r="51" spans="11:12">
      <c r="K51" s="2"/>
      <c r="L51" s="3"/>
    </row>
    <row r="52" spans="11:12">
      <c r="K52" s="2"/>
      <c r="L52" s="3"/>
    </row>
    <row r="53" spans="11:12">
      <c r="K53" s="2"/>
      <c r="L53" s="3"/>
    </row>
    <row r="54" spans="11:12">
      <c r="K54" s="2"/>
      <c r="L54" s="3"/>
    </row>
    <row r="55" spans="11:12">
      <c r="K55" s="2"/>
      <c r="L55" s="3"/>
    </row>
    <row r="56" spans="11:12">
      <c r="K56" s="2"/>
      <c r="L56" s="3"/>
    </row>
    <row r="57" spans="11:12">
      <c r="K57" s="2"/>
      <c r="L57" s="3"/>
    </row>
    <row r="58" spans="11:12">
      <c r="K58" s="2"/>
      <c r="L58" s="3"/>
    </row>
    <row r="59" spans="11:12">
      <c r="K59" s="2"/>
      <c r="L59" s="3"/>
    </row>
    <row r="60" spans="11:12">
      <c r="K60" s="2"/>
      <c r="L60" s="3"/>
    </row>
    <row r="61" spans="11:12">
      <c r="K61" s="2"/>
      <c r="L61" s="3"/>
    </row>
    <row r="62" spans="11:12">
      <c r="K62" s="2"/>
      <c r="L62" s="3"/>
    </row>
    <row r="63" spans="11:12">
      <c r="K63" s="2"/>
      <c r="L63" s="3"/>
    </row>
    <row r="64" spans="11:12">
      <c r="K64" s="2"/>
      <c r="L64" s="3"/>
    </row>
    <row r="65" spans="11:12">
      <c r="K65" s="2"/>
      <c r="L65" s="3"/>
    </row>
    <row r="66" spans="11:12">
      <c r="K66" s="2"/>
      <c r="L66" s="3"/>
    </row>
    <row r="67" spans="11:12">
      <c r="K67" s="2"/>
      <c r="L67" s="3"/>
    </row>
    <row r="68" spans="11:12">
      <c r="K68" s="2"/>
      <c r="L68" s="3"/>
    </row>
    <row r="69" spans="11:12">
      <c r="K69" s="2"/>
      <c r="L69" s="3"/>
    </row>
    <row r="70" spans="11:12">
      <c r="K70" s="2"/>
      <c r="L70" s="3"/>
    </row>
    <row r="71" spans="11:12">
      <c r="K71" s="2"/>
      <c r="L71" s="3"/>
    </row>
    <row r="72" spans="11:12">
      <c r="K72" s="2"/>
      <c r="L72" s="3"/>
    </row>
    <row r="73" spans="11:12">
      <c r="K73" s="2"/>
      <c r="L73" s="3"/>
    </row>
    <row r="74" spans="11:12">
      <c r="K74" s="2"/>
      <c r="L74" s="3"/>
    </row>
    <row r="75" spans="11:12">
      <c r="K75" s="2"/>
      <c r="L75" s="3"/>
    </row>
    <row r="76" spans="11:12">
      <c r="K76" s="2"/>
      <c r="L76" s="3"/>
    </row>
    <row r="77" spans="11:12">
      <c r="K77" s="2"/>
      <c r="L77" s="3"/>
    </row>
    <row r="78" spans="11:12">
      <c r="K78" s="2"/>
      <c r="L78" s="3"/>
    </row>
    <row r="79" spans="11:12">
      <c r="K79" s="2"/>
      <c r="L79" s="3"/>
    </row>
    <row r="80" spans="11:12">
      <c r="K80" s="2"/>
      <c r="L80" s="3"/>
    </row>
    <row r="81" spans="11:12">
      <c r="K81" s="2"/>
      <c r="L81" s="3"/>
    </row>
    <row r="82" spans="11:12">
      <c r="K82" s="2"/>
      <c r="L82" s="3"/>
    </row>
    <row r="83" spans="11:12">
      <c r="K83" s="2"/>
      <c r="L83" s="3"/>
    </row>
    <row r="84" spans="11:12">
      <c r="K84" s="2"/>
      <c r="L84" s="3"/>
    </row>
    <row r="85" spans="11:12">
      <c r="K85" s="2"/>
      <c r="L85" s="3"/>
    </row>
    <row r="86" spans="11:12">
      <c r="K86" s="2"/>
      <c r="L86" s="3"/>
    </row>
    <row r="87" spans="11:12">
      <c r="K87" s="2"/>
      <c r="L87" s="3"/>
    </row>
    <row r="88" spans="11:12">
      <c r="K88" s="2"/>
      <c r="L88" s="3"/>
    </row>
    <row r="89" spans="11:12">
      <c r="K89" s="2"/>
      <c r="L89" s="3"/>
    </row>
    <row r="90" spans="11:12">
      <c r="K90" s="2"/>
      <c r="L90" s="3"/>
    </row>
    <row r="91" spans="11:12">
      <c r="K91" s="2"/>
      <c r="L91" s="3"/>
    </row>
    <row r="92" spans="11:12">
      <c r="K92" s="2"/>
      <c r="L92" s="3"/>
    </row>
    <row r="93" spans="11:12">
      <c r="K93" s="2"/>
      <c r="L93" s="3"/>
    </row>
    <row r="94" spans="11:12">
      <c r="K94" s="2"/>
      <c r="L94" s="3"/>
    </row>
    <row r="95" spans="11:12">
      <c r="K95" s="2"/>
      <c r="L95" s="3"/>
    </row>
    <row r="96" spans="11:12">
      <c r="K96" s="2"/>
      <c r="L96" s="3"/>
    </row>
    <row r="97" spans="11:12">
      <c r="K97" s="2"/>
      <c r="L97" s="3"/>
    </row>
    <row r="98" spans="11:12">
      <c r="K98" s="2"/>
      <c r="L98" s="3"/>
    </row>
    <row r="99" spans="11:12">
      <c r="K99" s="2"/>
      <c r="L9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Romaniak</dc:creator>
  <cp:lastModifiedBy>Hubert Romaniak</cp:lastModifiedBy>
  <dcterms:created xsi:type="dcterms:W3CDTF">2025-02-01T08:29:18Z</dcterms:created>
  <dcterms:modified xsi:type="dcterms:W3CDTF">2025-02-01T17:41:01Z</dcterms:modified>
</cp:coreProperties>
</file>