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0" i="2" l="1"/>
  <c r="E21" i="2"/>
  <c r="E12" i="2"/>
  <c r="E13" i="2"/>
  <c r="E9" i="2"/>
  <c r="E11" i="2"/>
  <c r="E10" i="2"/>
  <c r="E7" i="2"/>
  <c r="E27" i="2" l="1"/>
  <c r="E26" i="2"/>
  <c r="E25" i="2"/>
  <c r="E24" i="2"/>
  <c r="E23" i="2"/>
  <c r="E22" i="2"/>
  <c r="E19" i="2"/>
  <c r="E18" i="2"/>
  <c r="E17" i="2"/>
  <c r="E16" i="2"/>
  <c r="E15" i="2"/>
  <c r="E8" i="2"/>
  <c r="E4" i="2" l="1"/>
  <c r="E3" i="2"/>
  <c r="E2" i="2"/>
</calcChain>
</file>

<file path=xl/sharedStrings.xml><?xml version="1.0" encoding="utf-8"?>
<sst xmlns="http://schemas.openxmlformats.org/spreadsheetml/2006/main" count="640" uniqueCount="151">
  <si>
    <t>Ambakivao</t>
  </si>
  <si>
    <t>Fernand</t>
  </si>
  <si>
    <t>H</t>
  </si>
  <si>
    <t>N°</t>
  </si>
  <si>
    <t>Village</t>
  </si>
  <si>
    <t>Nom</t>
  </si>
  <si>
    <t>Sexe</t>
  </si>
  <si>
    <t>Nbre enfant</t>
  </si>
  <si>
    <t>Situation marital</t>
  </si>
  <si>
    <t>Age</t>
  </si>
  <si>
    <t>Hazo</t>
  </si>
  <si>
    <t>Torche</t>
  </si>
  <si>
    <t>b-Torche</t>
  </si>
  <si>
    <t>a</t>
  </si>
  <si>
    <t>b</t>
  </si>
  <si>
    <t>a - pêche - 60000Ar/mois</t>
  </si>
  <si>
    <t>a, b</t>
  </si>
  <si>
    <t>d</t>
  </si>
  <si>
    <t>a, 500Ar</t>
  </si>
  <si>
    <t>ala, anamboarana trano</t>
  </si>
  <si>
    <t>tsia, ny ala honko no iveloman'ny drakaky sy ny fia</t>
  </si>
  <si>
    <t>maro maty noho ny ateraky ny ranomasina (oh: afiafy)</t>
  </si>
  <si>
    <t>non</t>
  </si>
  <si>
    <t>fampiharana sazy na dina</t>
  </si>
  <si>
    <t>eny, miaro ny ala</t>
  </si>
  <si>
    <t>polisin'ala mba tokony harisika amin'ny asa atao. Mila mizara sy mifanome hevitra</t>
  </si>
  <si>
    <t>Source d'energie</t>
  </si>
  <si>
    <t>coût/mois</t>
  </si>
  <si>
    <t>Nombre</t>
  </si>
  <si>
    <t>Nb heure/j/lampe</t>
  </si>
  <si>
    <t>Lebry</t>
  </si>
  <si>
    <t>charbon</t>
  </si>
  <si>
    <t>e</t>
  </si>
  <si>
    <t>c</t>
  </si>
  <si>
    <t>a - petit commerce - 25000Ar/mois</t>
  </si>
  <si>
    <t>j - ampela</t>
  </si>
  <si>
    <t>h, j - ampela</t>
  </si>
  <si>
    <t>b, d</t>
  </si>
  <si>
    <t>ala honko</t>
  </si>
  <si>
    <t>tsia, ao no misy ny hazan-drano</t>
  </si>
  <si>
    <t>simba noho ny hetraketraky ny olona</t>
  </si>
  <si>
    <t>eny, ohatra indraidray ireo mpanao charbon</t>
  </si>
  <si>
    <t>tokoy hamboly hazo ny fokonolona</t>
  </si>
  <si>
    <t>eny, mpikambana tsotra, milaza izay jeriny, mila mifanakalo hevitra</t>
  </si>
  <si>
    <t>Elisa</t>
  </si>
  <si>
    <t>F</t>
  </si>
  <si>
    <t>a - petit commerce - tsy fantatra/mois</t>
  </si>
  <si>
    <t>d - petite élevage</t>
  </si>
  <si>
    <t>b, d: tazo</t>
  </si>
  <si>
    <t>d: tazo, valanaretina</t>
  </si>
  <si>
    <t>anamboarana fanafody ny honko</t>
  </si>
  <si>
    <t>tsia ao ny harenantsika</t>
  </si>
  <si>
    <t>eny, fanaovana tsinotsinona ny ala</t>
  </si>
  <si>
    <t>eny, mamono hazo 1 tokony hamboly 5</t>
  </si>
  <si>
    <t>eny, miaro ny zava-boahary</t>
  </si>
  <si>
    <t>eny, tsy manana andraikitra manokana</t>
  </si>
  <si>
    <t>Berthine</t>
  </si>
  <si>
    <t>a - commerce poisson - 80000Ar/mois</t>
  </si>
  <si>
    <t>d: tazo, tenda</t>
  </si>
  <si>
    <t>g, j - ampela</t>
  </si>
  <si>
    <t>d - ao antrano</t>
  </si>
  <si>
    <t>tsia, efa tsy afaka satria ao no iveloman'ny biby sy ny crabe</t>
  </si>
  <si>
    <t>eny, ny fanapaha hazo indrindra ny tsy manana permis</t>
  </si>
  <si>
    <t>Anjarasoa</t>
  </si>
  <si>
    <t>a-Torche sy jiro</t>
  </si>
  <si>
    <t>a, d:kibo</t>
  </si>
  <si>
    <t>j - ampela, VOI</t>
  </si>
  <si>
    <t>NA</t>
  </si>
  <si>
    <t>eny, miaro ny tanàna tsy ho simba</t>
  </si>
  <si>
    <t>eny, noho ny fasika kopaka</t>
  </si>
  <si>
    <t>eny, miaro ny ala honko</t>
  </si>
  <si>
    <t>eny, mila mamboly hazo manatevina azy</t>
  </si>
  <si>
    <t>eny, polisin'ala mila mifanoro hevitra sy mampita traikefa</t>
  </si>
  <si>
    <t>Flaurine</t>
  </si>
  <si>
    <t>manambady</t>
  </si>
  <si>
    <t>a-Torche</t>
  </si>
  <si>
    <t>a - aide domestique - 40000Ar/mois</t>
  </si>
  <si>
    <t>d: tazo, kibo</t>
  </si>
  <si>
    <t>ala</t>
  </si>
  <si>
    <t>eny, misy tombotsoa ny ala</t>
  </si>
  <si>
    <t>salama</t>
  </si>
  <si>
    <t>tokony tsy hanao fahatany</t>
  </si>
  <si>
    <t>tsy haiko</t>
  </si>
  <si>
    <t>eny, miambina ny ala</t>
  </si>
  <si>
    <t>eny, manimba ny ala</t>
  </si>
  <si>
    <t>eny, mpikamba. Samia miambina ny ala tsy ho simba na lany</t>
  </si>
  <si>
    <t>Dela</t>
  </si>
  <si>
    <t>tsy manambady</t>
  </si>
  <si>
    <t>b-Torche sy jiro</t>
  </si>
  <si>
    <t>a, b, d: sery</t>
  </si>
  <si>
    <t>c (micharge radio carte)</t>
  </si>
  <si>
    <t>a, 1000Ar</t>
  </si>
  <si>
    <t>tsy fantako</t>
  </si>
  <si>
    <t>tsy misy marary na simba fa velo sy maniry soamantsara</t>
  </si>
  <si>
    <t>ampiharina ny dina</t>
  </si>
  <si>
    <t>eny, izy ireo no lehibenay mpiambina ala</t>
  </si>
  <si>
    <t>eny, mpikambana. Manaramaso izay jery ka tsy mety sy mifanime hevitra</t>
  </si>
  <si>
    <t>Boto Juin</t>
  </si>
  <si>
    <t>a, c, d: sery, tazo, kohaka</t>
  </si>
  <si>
    <t xml:space="preserve">b, j - ampela, VOI </t>
  </si>
  <si>
    <t>tsia</t>
  </si>
  <si>
    <t>be simba</t>
  </si>
  <si>
    <t>eny, efa simba noho ny mpanao charbon</t>
  </si>
  <si>
    <t>eny, izay tsy manara-dalàna dia sazina volabe</t>
  </si>
  <si>
    <t>eny, izy ireo no mpanaramaso namanay miambina ny ala honko</t>
  </si>
  <si>
    <t>eny, mpikambana tsotra, manaramaso izay mpanapaka tsy manaja lalàna. Mila mifankatia sy mifanaja</t>
  </si>
  <si>
    <t>Haingo</t>
  </si>
  <si>
    <t>a-Torche sy paneau kely</t>
  </si>
  <si>
    <t>b-Torche sy paneau kely</t>
  </si>
  <si>
    <t>a,b</t>
  </si>
  <si>
    <t>a, d:tazo, hafanan-koditra, sery</t>
  </si>
  <si>
    <t>eny, io ala io iveloman'ny biby</t>
  </si>
  <si>
    <t>tena simba mihintsy ka mila arovana</t>
  </si>
  <si>
    <t>eny, indrindra ry zareo mpanapaky ala</t>
  </si>
  <si>
    <t>lamandina izay tratra</t>
  </si>
  <si>
    <t>eny, izy ireo ro be nay miambina ny ala honko</t>
  </si>
  <si>
    <t>eny, mpikambana tsotra, mpanaramaso izay manaotao fahatany. Mila mizara traikefa na fifanakaloza-kevitra. Mila mifanaja</t>
  </si>
  <si>
    <t>Feline</t>
  </si>
  <si>
    <t>a - manasa lamba - 20000Ar/mois</t>
  </si>
  <si>
    <t>d:tazo, hafanan-koditra, sery</t>
  </si>
  <si>
    <t>eny, ao no ipetrahan'ny fia sy drakake</t>
  </si>
  <si>
    <t>maro simba</t>
  </si>
  <si>
    <t>eny, ny fanamboarana charbon, ny olo mangalatra manapaka hazo tsy manana permis</t>
  </si>
  <si>
    <t>eny, ohatra tokony hamboly hazo matetika ny fokonolona</t>
  </si>
  <si>
    <t>eny, izy ireo no benay miaro ny honko</t>
  </si>
  <si>
    <t>eny, tena membra ny COBA. Tena mandray anjara @fiambenana ny honko. Mila fifankatiavana sy fifanajana ary tadiavina ny fifankatiavan'ny olona tsiriray</t>
  </si>
  <si>
    <t>Argentine</t>
  </si>
  <si>
    <t>a - casino - 360000Ar/mois</t>
  </si>
  <si>
    <t>tsisy</t>
  </si>
  <si>
    <t>eny, mpiamby ala</t>
  </si>
  <si>
    <t>eny, tsy mahay</t>
  </si>
  <si>
    <t>Eliza</t>
  </si>
  <si>
    <t>Emilson</t>
  </si>
  <si>
    <t>a - aide domestique - 45000Ar/mois</t>
  </si>
  <si>
    <t>Solondraibe</t>
  </si>
  <si>
    <t>a, d:tazo, kibo, sery</t>
  </si>
  <si>
    <t>g</t>
  </si>
  <si>
    <t>Mathias</t>
  </si>
  <si>
    <t>Juliot</t>
  </si>
  <si>
    <t>a - petit commerce - 45000Ar/mois</t>
  </si>
  <si>
    <t>b, d: tazo, kibo</t>
  </si>
  <si>
    <t>h, j - ampela, VOI</t>
  </si>
  <si>
    <t>eny,membre de bureau, manaramaso izay tsy manaja lalàna. Mila mifanaja ny tsirairay</t>
  </si>
  <si>
    <t>Alphonse</t>
  </si>
  <si>
    <t>d: tazo</t>
  </si>
  <si>
    <t>Seguela</t>
  </si>
  <si>
    <t>Julien</t>
  </si>
  <si>
    <t>Josiane</t>
  </si>
  <si>
    <t xml:space="preserve"> j - ampela, VOI</t>
  </si>
  <si>
    <t>Lampe à pétrole</t>
  </si>
  <si>
    <t>Feu de bois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</si>
</sst>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"/>
  <sheetViews>
    <sheetView topLeftCell="R1" zoomScale="80" zoomScaleNormal="80" workbookViewId="0">
      <selection activeCell="AE24" sqref="AE24"/>
    </sheetView>
  </sheetViews>
  <sheetFormatPr defaultRowHeight="14.4" x14ac:dyDescent="0.3"/>
  <sheetData>
    <row r="1" spans="1:3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>
        <v>24</v>
      </c>
      <c r="I1">
        <v>25</v>
      </c>
      <c r="J1">
        <v>26</v>
      </c>
      <c r="K1">
        <v>27</v>
      </c>
      <c r="L1">
        <v>28</v>
      </c>
      <c r="M1">
        <v>29</v>
      </c>
      <c r="N1">
        <v>30</v>
      </c>
      <c r="O1">
        <v>31</v>
      </c>
      <c r="P1">
        <v>32</v>
      </c>
      <c r="Q1">
        <v>33</v>
      </c>
      <c r="R1">
        <v>34</v>
      </c>
      <c r="S1">
        <v>35</v>
      </c>
      <c r="T1">
        <v>36</v>
      </c>
      <c r="U1">
        <v>37</v>
      </c>
      <c r="V1">
        <v>38</v>
      </c>
      <c r="W1">
        <v>39</v>
      </c>
      <c r="X1">
        <v>40</v>
      </c>
      <c r="Y1">
        <v>41</v>
      </c>
      <c r="Z1">
        <v>42</v>
      </c>
      <c r="AA1">
        <v>43</v>
      </c>
      <c r="AB1">
        <v>44</v>
      </c>
      <c r="AC1">
        <v>45</v>
      </c>
      <c r="AD1">
        <v>46</v>
      </c>
      <c r="AE1">
        <v>47</v>
      </c>
      <c r="AF1">
        <v>48</v>
      </c>
      <c r="AG1">
        <v>49</v>
      </c>
      <c r="AH1">
        <v>50</v>
      </c>
      <c r="AI1">
        <v>51</v>
      </c>
      <c r="AJ1">
        <v>52</v>
      </c>
    </row>
    <row r="2" spans="1:37" x14ac:dyDescent="0.3">
      <c r="A2">
        <v>1</v>
      </c>
      <c r="B2" t="s">
        <v>0</v>
      </c>
      <c r="C2" t="s">
        <v>1</v>
      </c>
      <c r="D2" t="s">
        <v>2</v>
      </c>
      <c r="E2">
        <v>4</v>
      </c>
      <c r="F2" t="s">
        <v>74</v>
      </c>
      <c r="G2">
        <v>29</v>
      </c>
      <c r="I2" t="s">
        <v>10</v>
      </c>
      <c r="J2" t="s">
        <v>12</v>
      </c>
      <c r="K2" t="s">
        <v>13</v>
      </c>
      <c r="L2" t="s">
        <v>13</v>
      </c>
      <c r="M2" t="s">
        <v>14</v>
      </c>
      <c r="N2" t="s">
        <v>13</v>
      </c>
      <c r="O2" t="s">
        <v>13</v>
      </c>
      <c r="P2" t="s">
        <v>15</v>
      </c>
      <c r="Q2" t="s">
        <v>14</v>
      </c>
      <c r="R2" t="s">
        <v>14</v>
      </c>
      <c r="S2" t="s">
        <v>16</v>
      </c>
      <c r="T2" t="s">
        <v>14</v>
      </c>
      <c r="U2" t="s">
        <v>14</v>
      </c>
      <c r="V2" t="s">
        <v>13</v>
      </c>
      <c r="W2" t="s">
        <v>35</v>
      </c>
      <c r="X2" t="s">
        <v>13</v>
      </c>
      <c r="Y2" t="s">
        <v>14</v>
      </c>
      <c r="Z2" t="s">
        <v>17</v>
      </c>
      <c r="AA2">
        <v>1</v>
      </c>
      <c r="AB2" t="s">
        <v>14</v>
      </c>
      <c r="AC2" t="s">
        <v>18</v>
      </c>
      <c r="AD2" t="s">
        <v>19</v>
      </c>
      <c r="AE2" t="s">
        <v>20</v>
      </c>
      <c r="AF2" t="s">
        <v>21</v>
      </c>
      <c r="AG2" t="s">
        <v>22</v>
      </c>
      <c r="AH2" t="s">
        <v>23</v>
      </c>
      <c r="AI2" t="s">
        <v>24</v>
      </c>
      <c r="AJ2" t="s">
        <v>25</v>
      </c>
    </row>
    <row r="3" spans="1:37" x14ac:dyDescent="0.3">
      <c r="A3">
        <v>2</v>
      </c>
      <c r="B3" t="s">
        <v>0</v>
      </c>
      <c r="C3" t="s">
        <v>30</v>
      </c>
      <c r="D3" t="s">
        <v>2</v>
      </c>
      <c r="E3">
        <v>3</v>
      </c>
      <c r="F3" t="s">
        <v>74</v>
      </c>
      <c r="G3">
        <v>21</v>
      </c>
      <c r="I3" t="s">
        <v>31</v>
      </c>
      <c r="J3" t="s">
        <v>12</v>
      </c>
      <c r="K3" t="s">
        <v>14</v>
      </c>
      <c r="L3" t="s">
        <v>32</v>
      </c>
      <c r="M3" t="s">
        <v>17</v>
      </c>
      <c r="N3" t="s">
        <v>33</v>
      </c>
      <c r="O3" t="s">
        <v>14</v>
      </c>
      <c r="P3" t="s">
        <v>34</v>
      </c>
      <c r="Q3" t="s">
        <v>14</v>
      </c>
      <c r="R3" t="s">
        <v>14</v>
      </c>
      <c r="S3" t="s">
        <v>48</v>
      </c>
      <c r="T3" t="s">
        <v>14</v>
      </c>
      <c r="U3" t="s">
        <v>14</v>
      </c>
      <c r="V3" t="s">
        <v>13</v>
      </c>
      <c r="W3" t="s">
        <v>36</v>
      </c>
      <c r="X3" t="s">
        <v>14</v>
      </c>
      <c r="Y3" t="s">
        <v>14</v>
      </c>
      <c r="Z3" t="s">
        <v>37</v>
      </c>
      <c r="AA3">
        <v>2</v>
      </c>
      <c r="AB3" t="s">
        <v>14</v>
      </c>
      <c r="AC3" t="s">
        <v>18</v>
      </c>
      <c r="AD3" t="s">
        <v>38</v>
      </c>
      <c r="AE3" t="s">
        <v>39</v>
      </c>
      <c r="AF3" t="s">
        <v>40</v>
      </c>
      <c r="AG3" t="s">
        <v>41</v>
      </c>
      <c r="AH3" t="s">
        <v>42</v>
      </c>
      <c r="AI3" t="s">
        <v>24</v>
      </c>
      <c r="AJ3" t="s">
        <v>43</v>
      </c>
    </row>
    <row r="4" spans="1:37" x14ac:dyDescent="0.3">
      <c r="A4">
        <v>3</v>
      </c>
      <c r="B4" t="s">
        <v>0</v>
      </c>
      <c r="C4" t="s">
        <v>44</v>
      </c>
      <c r="D4" t="s">
        <v>45</v>
      </c>
      <c r="E4">
        <v>3</v>
      </c>
      <c r="F4" t="s">
        <v>74</v>
      </c>
      <c r="G4">
        <v>36</v>
      </c>
      <c r="I4" t="s">
        <v>31</v>
      </c>
      <c r="J4" t="s">
        <v>12</v>
      </c>
      <c r="K4" t="s">
        <v>14</v>
      </c>
      <c r="L4" t="s">
        <v>32</v>
      </c>
      <c r="M4" t="s">
        <v>17</v>
      </c>
      <c r="N4" t="s">
        <v>13</v>
      </c>
      <c r="O4" t="s">
        <v>13</v>
      </c>
      <c r="P4" t="s">
        <v>46</v>
      </c>
      <c r="Q4" t="s">
        <v>47</v>
      </c>
      <c r="R4" t="s">
        <v>14</v>
      </c>
      <c r="S4" t="s">
        <v>49</v>
      </c>
      <c r="T4" t="s">
        <v>14</v>
      </c>
      <c r="U4" t="s">
        <v>14</v>
      </c>
      <c r="V4" t="s">
        <v>14</v>
      </c>
      <c r="W4" t="s">
        <v>35</v>
      </c>
      <c r="X4" t="s">
        <v>14</v>
      </c>
      <c r="Y4" t="s">
        <v>14</v>
      </c>
      <c r="Z4" t="s">
        <v>17</v>
      </c>
      <c r="AA4">
        <v>1</v>
      </c>
      <c r="AB4" t="s">
        <v>33</v>
      </c>
      <c r="AC4" t="s">
        <v>18</v>
      </c>
      <c r="AD4" t="s">
        <v>50</v>
      </c>
      <c r="AE4" t="s">
        <v>51</v>
      </c>
      <c r="AF4" t="s">
        <v>40</v>
      </c>
      <c r="AG4" t="s">
        <v>52</v>
      </c>
      <c r="AH4" t="s">
        <v>53</v>
      </c>
      <c r="AI4" t="s">
        <v>54</v>
      </c>
      <c r="AJ4" t="s">
        <v>55</v>
      </c>
    </row>
    <row r="5" spans="1:37" x14ac:dyDescent="0.3">
      <c r="A5">
        <v>4</v>
      </c>
      <c r="B5" t="s">
        <v>0</v>
      </c>
      <c r="C5" t="s">
        <v>56</v>
      </c>
      <c r="D5" t="s">
        <v>45</v>
      </c>
      <c r="E5">
        <v>3</v>
      </c>
      <c r="F5" t="s">
        <v>74</v>
      </c>
      <c r="G5">
        <v>38</v>
      </c>
      <c r="I5" t="s">
        <v>31</v>
      </c>
      <c r="J5" t="s">
        <v>107</v>
      </c>
      <c r="K5" t="s">
        <v>13</v>
      </c>
      <c r="L5" t="s">
        <v>13</v>
      </c>
      <c r="M5" t="s">
        <v>33</v>
      </c>
      <c r="N5" t="s">
        <v>13</v>
      </c>
      <c r="O5" t="s">
        <v>13</v>
      </c>
      <c r="P5" t="s">
        <v>57</v>
      </c>
      <c r="Q5" t="s">
        <v>14</v>
      </c>
      <c r="R5" t="s">
        <v>14</v>
      </c>
      <c r="S5" t="s">
        <v>58</v>
      </c>
      <c r="T5" t="s">
        <v>14</v>
      </c>
      <c r="U5" t="s">
        <v>14</v>
      </c>
      <c r="V5" t="s">
        <v>14</v>
      </c>
      <c r="W5" t="s">
        <v>59</v>
      </c>
      <c r="X5" t="s">
        <v>13</v>
      </c>
      <c r="Y5" t="s">
        <v>14</v>
      </c>
      <c r="Z5" t="s">
        <v>17</v>
      </c>
      <c r="AA5">
        <v>1</v>
      </c>
      <c r="AB5" t="s">
        <v>60</v>
      </c>
      <c r="AC5" t="s">
        <v>14</v>
      </c>
      <c r="AD5" t="s">
        <v>38</v>
      </c>
      <c r="AE5" t="s">
        <v>61</v>
      </c>
      <c r="AF5" t="s">
        <v>40</v>
      </c>
      <c r="AG5" t="s">
        <v>62</v>
      </c>
    </row>
    <row r="6" spans="1:37" x14ac:dyDescent="0.3">
      <c r="A6">
        <v>5</v>
      </c>
      <c r="B6" t="s">
        <v>0</v>
      </c>
      <c r="C6" t="s">
        <v>63</v>
      </c>
      <c r="D6" t="s">
        <v>2</v>
      </c>
      <c r="E6">
        <v>3</v>
      </c>
      <c r="F6" t="s">
        <v>74</v>
      </c>
      <c r="G6">
        <v>30</v>
      </c>
      <c r="H6" t="s">
        <v>13</v>
      </c>
      <c r="I6" t="s">
        <v>31</v>
      </c>
      <c r="J6" t="s">
        <v>64</v>
      </c>
      <c r="K6" t="s">
        <v>13</v>
      </c>
      <c r="L6" t="s">
        <v>13</v>
      </c>
      <c r="M6" t="s">
        <v>14</v>
      </c>
      <c r="N6" t="s">
        <v>13</v>
      </c>
      <c r="O6" t="s">
        <v>13</v>
      </c>
      <c r="P6" t="s">
        <v>46</v>
      </c>
      <c r="R6" t="s">
        <v>13</v>
      </c>
      <c r="S6" t="s">
        <v>65</v>
      </c>
      <c r="T6" t="s">
        <v>14</v>
      </c>
      <c r="U6" t="s">
        <v>14</v>
      </c>
      <c r="V6" t="s">
        <v>13</v>
      </c>
      <c r="W6" t="s">
        <v>66</v>
      </c>
      <c r="X6" t="s">
        <v>13</v>
      </c>
      <c r="Y6" t="s">
        <v>14</v>
      </c>
      <c r="Z6" t="s">
        <v>17</v>
      </c>
      <c r="AA6">
        <v>0</v>
      </c>
      <c r="AB6" t="s">
        <v>67</v>
      </c>
      <c r="AC6" t="s">
        <v>67</v>
      </c>
      <c r="AD6" t="s">
        <v>38</v>
      </c>
      <c r="AE6" t="s">
        <v>68</v>
      </c>
      <c r="AF6" t="s">
        <v>40</v>
      </c>
      <c r="AG6" t="s">
        <v>69</v>
      </c>
      <c r="AH6" t="s">
        <v>71</v>
      </c>
      <c r="AI6" t="s">
        <v>70</v>
      </c>
      <c r="AJ6" t="s">
        <v>72</v>
      </c>
    </row>
    <row r="7" spans="1:37" x14ac:dyDescent="0.3">
      <c r="A7">
        <v>6</v>
      </c>
      <c r="B7" t="s">
        <v>0</v>
      </c>
      <c r="C7" t="s">
        <v>73</v>
      </c>
      <c r="D7" t="s">
        <v>45</v>
      </c>
      <c r="E7">
        <v>2</v>
      </c>
      <c r="F7" t="s">
        <v>74</v>
      </c>
      <c r="G7">
        <v>48</v>
      </c>
      <c r="I7" t="s">
        <v>31</v>
      </c>
      <c r="J7" t="s">
        <v>75</v>
      </c>
      <c r="K7" t="s">
        <v>13</v>
      </c>
      <c r="L7" t="s">
        <v>32</v>
      </c>
      <c r="M7" t="s">
        <v>17</v>
      </c>
      <c r="N7" t="s">
        <v>33</v>
      </c>
      <c r="O7" t="s">
        <v>14</v>
      </c>
      <c r="P7" t="s">
        <v>76</v>
      </c>
      <c r="Q7" t="s">
        <v>14</v>
      </c>
      <c r="R7" t="s">
        <v>14</v>
      </c>
      <c r="S7" t="s">
        <v>77</v>
      </c>
      <c r="T7" t="s">
        <v>14</v>
      </c>
      <c r="U7" t="s">
        <v>14</v>
      </c>
      <c r="V7" t="s">
        <v>13</v>
      </c>
      <c r="W7" t="s">
        <v>66</v>
      </c>
      <c r="X7" t="s">
        <v>13</v>
      </c>
      <c r="Y7" t="s">
        <v>13</v>
      </c>
      <c r="Z7" t="s">
        <v>14</v>
      </c>
      <c r="AA7">
        <v>1</v>
      </c>
      <c r="AB7" t="s">
        <v>14</v>
      </c>
      <c r="AC7" t="s">
        <v>18</v>
      </c>
      <c r="AD7" t="s">
        <v>78</v>
      </c>
      <c r="AE7" t="s">
        <v>79</v>
      </c>
      <c r="AF7" t="s">
        <v>80</v>
      </c>
      <c r="AG7" t="s">
        <v>81</v>
      </c>
      <c r="AH7" t="s">
        <v>82</v>
      </c>
      <c r="AI7" t="s">
        <v>83</v>
      </c>
      <c r="AJ7" t="s">
        <v>84</v>
      </c>
      <c r="AK7" t="s">
        <v>85</v>
      </c>
    </row>
    <row r="8" spans="1:37" x14ac:dyDescent="0.3">
      <c r="A8">
        <v>7</v>
      </c>
      <c r="B8" t="s">
        <v>0</v>
      </c>
      <c r="C8" t="s">
        <v>86</v>
      </c>
      <c r="D8" t="s">
        <v>2</v>
      </c>
      <c r="E8">
        <v>0</v>
      </c>
      <c r="F8" t="s">
        <v>87</v>
      </c>
      <c r="G8">
        <v>42</v>
      </c>
      <c r="H8" t="s">
        <v>13</v>
      </c>
      <c r="I8" t="s">
        <v>10</v>
      </c>
      <c r="J8" t="s">
        <v>88</v>
      </c>
      <c r="K8" t="s">
        <v>13</v>
      </c>
      <c r="L8" t="s">
        <v>32</v>
      </c>
      <c r="M8" t="s">
        <v>17</v>
      </c>
      <c r="N8" t="s">
        <v>33</v>
      </c>
      <c r="O8" t="s">
        <v>14</v>
      </c>
      <c r="P8" t="s">
        <v>14</v>
      </c>
      <c r="Q8" t="s">
        <v>14</v>
      </c>
      <c r="R8" t="s">
        <v>13</v>
      </c>
      <c r="S8" t="s">
        <v>89</v>
      </c>
      <c r="T8" t="s">
        <v>14</v>
      </c>
      <c r="U8" t="s">
        <v>14</v>
      </c>
      <c r="V8" t="s">
        <v>14</v>
      </c>
      <c r="W8" t="s">
        <v>66</v>
      </c>
      <c r="X8" t="s">
        <v>14</v>
      </c>
      <c r="Y8" t="s">
        <v>14</v>
      </c>
      <c r="Z8" t="s">
        <v>17</v>
      </c>
      <c r="AA8">
        <v>0</v>
      </c>
      <c r="AB8" t="s">
        <v>90</v>
      </c>
      <c r="AC8" t="s">
        <v>91</v>
      </c>
      <c r="AD8" t="s">
        <v>38</v>
      </c>
      <c r="AE8" t="s">
        <v>92</v>
      </c>
      <c r="AF8" t="s">
        <v>93</v>
      </c>
      <c r="AG8" t="s">
        <v>82</v>
      </c>
      <c r="AH8" t="s">
        <v>94</v>
      </c>
      <c r="AI8" t="s">
        <v>95</v>
      </c>
      <c r="AJ8" t="s">
        <v>96</v>
      </c>
    </row>
    <row r="9" spans="1:37" x14ac:dyDescent="0.3">
      <c r="A9">
        <v>8</v>
      </c>
      <c r="B9" t="s">
        <v>0</v>
      </c>
      <c r="C9" t="s">
        <v>97</v>
      </c>
      <c r="D9" t="s">
        <v>2</v>
      </c>
      <c r="E9">
        <v>5</v>
      </c>
      <c r="F9" t="s">
        <v>74</v>
      </c>
      <c r="G9">
        <v>50</v>
      </c>
      <c r="H9" t="s">
        <v>13</v>
      </c>
      <c r="I9" t="s">
        <v>10</v>
      </c>
      <c r="J9" t="s">
        <v>88</v>
      </c>
      <c r="K9" t="s">
        <v>13</v>
      </c>
      <c r="L9" t="s">
        <v>32</v>
      </c>
      <c r="M9" t="s">
        <v>17</v>
      </c>
      <c r="N9" t="s">
        <v>33</v>
      </c>
      <c r="O9" t="s">
        <v>14</v>
      </c>
      <c r="P9" t="s">
        <v>46</v>
      </c>
      <c r="Q9" t="s">
        <v>14</v>
      </c>
      <c r="R9" t="s">
        <v>13</v>
      </c>
      <c r="S9" t="s">
        <v>98</v>
      </c>
      <c r="T9" t="s">
        <v>14</v>
      </c>
      <c r="U9" t="s">
        <v>14</v>
      </c>
      <c r="V9" t="s">
        <v>14</v>
      </c>
      <c r="W9" t="s">
        <v>99</v>
      </c>
      <c r="X9" t="s">
        <v>13</v>
      </c>
      <c r="Y9" t="s">
        <v>14</v>
      </c>
      <c r="Z9" t="s">
        <v>17</v>
      </c>
      <c r="AA9">
        <v>1</v>
      </c>
      <c r="AB9" t="s">
        <v>14</v>
      </c>
      <c r="AC9" t="s">
        <v>18</v>
      </c>
      <c r="AD9" t="s">
        <v>38</v>
      </c>
      <c r="AE9" t="s">
        <v>100</v>
      </c>
      <c r="AF9" t="s">
        <v>101</v>
      </c>
      <c r="AG9" t="s">
        <v>102</v>
      </c>
      <c r="AH9" t="s">
        <v>103</v>
      </c>
      <c r="AI9" t="s">
        <v>104</v>
      </c>
      <c r="AJ9" t="s">
        <v>105</v>
      </c>
    </row>
    <row r="10" spans="1:37" x14ac:dyDescent="0.3">
      <c r="A10">
        <v>9</v>
      </c>
      <c r="B10" t="s">
        <v>0</v>
      </c>
      <c r="C10" t="s">
        <v>106</v>
      </c>
      <c r="D10" t="s">
        <v>45</v>
      </c>
      <c r="E10">
        <v>1</v>
      </c>
      <c r="F10" t="s">
        <v>87</v>
      </c>
      <c r="G10">
        <v>20</v>
      </c>
      <c r="I10" t="s">
        <v>31</v>
      </c>
      <c r="J10" t="s">
        <v>108</v>
      </c>
      <c r="K10" t="s">
        <v>13</v>
      </c>
      <c r="L10" t="s">
        <v>13</v>
      </c>
      <c r="M10" t="s">
        <v>109</v>
      </c>
      <c r="N10" t="s">
        <v>13</v>
      </c>
      <c r="O10" t="s">
        <v>13</v>
      </c>
      <c r="P10" t="s">
        <v>46</v>
      </c>
      <c r="Q10" t="s">
        <v>14</v>
      </c>
      <c r="R10" t="s">
        <v>14</v>
      </c>
      <c r="S10" t="s">
        <v>110</v>
      </c>
      <c r="T10" t="s">
        <v>14</v>
      </c>
      <c r="U10" t="s">
        <v>14</v>
      </c>
      <c r="V10" t="s">
        <v>14</v>
      </c>
      <c r="W10" t="s">
        <v>59</v>
      </c>
      <c r="X10" t="s">
        <v>14</v>
      </c>
      <c r="Y10" t="s">
        <v>14</v>
      </c>
      <c r="Z10" t="s">
        <v>17</v>
      </c>
      <c r="AA10">
        <v>1</v>
      </c>
      <c r="AB10" t="s">
        <v>60</v>
      </c>
      <c r="AC10" t="s">
        <v>14</v>
      </c>
      <c r="AD10" t="s">
        <v>38</v>
      </c>
      <c r="AE10" t="s">
        <v>111</v>
      </c>
      <c r="AF10" t="s">
        <v>112</v>
      </c>
      <c r="AG10" t="s">
        <v>113</v>
      </c>
      <c r="AH10" t="s">
        <v>114</v>
      </c>
      <c r="AI10" t="s">
        <v>115</v>
      </c>
      <c r="AJ10" t="s">
        <v>116</v>
      </c>
    </row>
    <row r="11" spans="1:37" x14ac:dyDescent="0.3">
      <c r="A11">
        <v>10</v>
      </c>
      <c r="B11" t="s">
        <v>0</v>
      </c>
      <c r="C11" t="s">
        <v>117</v>
      </c>
      <c r="D11" t="s">
        <v>45</v>
      </c>
      <c r="E11">
        <v>3</v>
      </c>
      <c r="F11" t="s">
        <v>74</v>
      </c>
      <c r="G11">
        <v>43</v>
      </c>
      <c r="I11" t="s">
        <v>31</v>
      </c>
      <c r="J11" t="s">
        <v>12</v>
      </c>
      <c r="K11" t="s">
        <v>13</v>
      </c>
      <c r="L11" t="s">
        <v>14</v>
      </c>
      <c r="M11" t="s">
        <v>14</v>
      </c>
      <c r="N11" t="s">
        <v>14</v>
      </c>
      <c r="O11" t="s">
        <v>14</v>
      </c>
      <c r="P11" t="s">
        <v>118</v>
      </c>
      <c r="Q11" t="s">
        <v>14</v>
      </c>
      <c r="R11" t="s">
        <v>14</v>
      </c>
      <c r="S11" t="s">
        <v>119</v>
      </c>
      <c r="T11" t="s">
        <v>14</v>
      </c>
      <c r="U11" t="s">
        <v>14</v>
      </c>
      <c r="V11" t="s">
        <v>14</v>
      </c>
      <c r="X11" t="s">
        <v>14</v>
      </c>
      <c r="Y11" t="s">
        <v>14</v>
      </c>
      <c r="Z11" t="s">
        <v>17</v>
      </c>
      <c r="AA11">
        <v>2</v>
      </c>
      <c r="AB11" t="s">
        <v>14</v>
      </c>
      <c r="AC11" t="s">
        <v>18</v>
      </c>
      <c r="AD11" t="s">
        <v>38</v>
      </c>
      <c r="AE11" t="s">
        <v>120</v>
      </c>
      <c r="AF11" t="s">
        <v>121</v>
      </c>
      <c r="AG11" t="s">
        <v>122</v>
      </c>
      <c r="AH11" t="s">
        <v>123</v>
      </c>
      <c r="AI11" t="s">
        <v>124</v>
      </c>
      <c r="AJ11" t="s">
        <v>125</v>
      </c>
    </row>
    <row r="12" spans="1:37" x14ac:dyDescent="0.3">
      <c r="A12">
        <v>11</v>
      </c>
      <c r="B12" t="s">
        <v>0</v>
      </c>
      <c r="C12" t="s">
        <v>126</v>
      </c>
      <c r="D12" t="s">
        <v>45</v>
      </c>
      <c r="E12">
        <v>0</v>
      </c>
      <c r="F12" t="s">
        <v>87</v>
      </c>
      <c r="G12">
        <v>39</v>
      </c>
      <c r="I12" t="s">
        <v>31</v>
      </c>
      <c r="J12" t="s">
        <v>12</v>
      </c>
      <c r="K12" t="s">
        <v>33</v>
      </c>
      <c r="L12" t="s">
        <v>32</v>
      </c>
      <c r="M12" t="s">
        <v>17</v>
      </c>
      <c r="N12" t="s">
        <v>33</v>
      </c>
      <c r="O12" t="s">
        <v>13</v>
      </c>
      <c r="P12" t="s">
        <v>127</v>
      </c>
      <c r="Q12" t="s">
        <v>14</v>
      </c>
      <c r="R12" t="s">
        <v>14</v>
      </c>
      <c r="T12" t="s">
        <v>14</v>
      </c>
      <c r="U12" t="s">
        <v>14</v>
      </c>
      <c r="V12" t="s">
        <v>14</v>
      </c>
      <c r="W12" t="s">
        <v>35</v>
      </c>
      <c r="X12" t="s">
        <v>13</v>
      </c>
      <c r="Y12" t="s">
        <v>14</v>
      </c>
      <c r="Z12" t="s">
        <v>14</v>
      </c>
      <c r="AA12">
        <v>1</v>
      </c>
      <c r="AB12" t="s">
        <v>14</v>
      </c>
      <c r="AC12" t="s">
        <v>18</v>
      </c>
      <c r="AD12" t="s">
        <v>38</v>
      </c>
      <c r="AE12" t="s">
        <v>128</v>
      </c>
      <c r="AF12" t="s">
        <v>80</v>
      </c>
      <c r="AG12" t="s">
        <v>82</v>
      </c>
      <c r="AH12" t="s">
        <v>82</v>
      </c>
      <c r="AI12" t="s">
        <v>129</v>
      </c>
      <c r="AJ12" t="s">
        <v>130</v>
      </c>
    </row>
    <row r="13" spans="1:37" x14ac:dyDescent="0.3">
      <c r="A13">
        <v>12</v>
      </c>
      <c r="B13" t="s">
        <v>0</v>
      </c>
      <c r="C13" t="s">
        <v>131</v>
      </c>
      <c r="D13" t="s">
        <v>45</v>
      </c>
      <c r="E13">
        <v>2</v>
      </c>
      <c r="F13" t="s">
        <v>74</v>
      </c>
      <c r="G13">
        <v>32</v>
      </c>
      <c r="I13" t="s">
        <v>31</v>
      </c>
      <c r="J13" t="s">
        <v>12</v>
      </c>
      <c r="K13" t="s">
        <v>13</v>
      </c>
      <c r="L13" t="s">
        <v>14</v>
      </c>
      <c r="M13" t="s">
        <v>14</v>
      </c>
      <c r="N13" t="s">
        <v>13</v>
      </c>
      <c r="O13" t="s">
        <v>13</v>
      </c>
      <c r="P13" t="s">
        <v>46</v>
      </c>
      <c r="Q13" t="s">
        <v>14</v>
      </c>
      <c r="R13" t="s">
        <v>14</v>
      </c>
      <c r="S13" t="s">
        <v>48</v>
      </c>
      <c r="T13" t="s">
        <v>14</v>
      </c>
      <c r="U13" t="s">
        <v>14</v>
      </c>
      <c r="V13" t="s">
        <v>14</v>
      </c>
      <c r="W13" t="s">
        <v>35</v>
      </c>
      <c r="X13" t="s">
        <v>13</v>
      </c>
      <c r="Y13" t="s">
        <v>14</v>
      </c>
      <c r="Z13" t="s">
        <v>17</v>
      </c>
      <c r="AA13">
        <v>2</v>
      </c>
      <c r="AB13" t="s">
        <v>33</v>
      </c>
      <c r="AC13" t="s">
        <v>18</v>
      </c>
      <c r="AD13" t="s">
        <v>38</v>
      </c>
      <c r="AE13" t="s">
        <v>92</v>
      </c>
      <c r="AF13" t="s">
        <v>93</v>
      </c>
      <c r="AG13" t="s">
        <v>82</v>
      </c>
      <c r="AH13" t="s">
        <v>94</v>
      </c>
      <c r="AI13" t="s">
        <v>95</v>
      </c>
      <c r="AJ13" t="s">
        <v>96</v>
      </c>
    </row>
    <row r="14" spans="1:37" x14ac:dyDescent="0.3">
      <c r="A14">
        <v>13</v>
      </c>
      <c r="B14" t="s">
        <v>0</v>
      </c>
      <c r="C14" t="s">
        <v>132</v>
      </c>
      <c r="D14" t="s">
        <v>2</v>
      </c>
      <c r="E14">
        <v>5</v>
      </c>
      <c r="F14" t="s">
        <v>74</v>
      </c>
      <c r="G14">
        <v>45</v>
      </c>
      <c r="I14" t="s">
        <v>31</v>
      </c>
      <c r="J14" t="s">
        <v>12</v>
      </c>
      <c r="K14" t="s">
        <v>13</v>
      </c>
      <c r="L14" t="s">
        <v>33</v>
      </c>
      <c r="M14" t="s">
        <v>14</v>
      </c>
      <c r="N14" t="s">
        <v>13</v>
      </c>
      <c r="O14" t="s">
        <v>13</v>
      </c>
      <c r="P14" t="s">
        <v>133</v>
      </c>
      <c r="R14" t="s">
        <v>14</v>
      </c>
      <c r="S14" t="s">
        <v>89</v>
      </c>
      <c r="T14" t="s">
        <v>14</v>
      </c>
      <c r="U14" t="s">
        <v>14</v>
      </c>
      <c r="V14" t="s">
        <v>13</v>
      </c>
      <c r="X14" t="s">
        <v>14</v>
      </c>
      <c r="Y14" t="s">
        <v>14</v>
      </c>
      <c r="Z14" t="s">
        <v>17</v>
      </c>
      <c r="AA14">
        <v>1</v>
      </c>
      <c r="AB14" t="s">
        <v>33</v>
      </c>
      <c r="AC14" t="s">
        <v>18</v>
      </c>
      <c r="AD14" t="s">
        <v>38</v>
      </c>
      <c r="AE14" t="s">
        <v>68</v>
      </c>
      <c r="AF14" t="s">
        <v>40</v>
      </c>
      <c r="AG14" t="s">
        <v>69</v>
      </c>
      <c r="AH14" t="s">
        <v>71</v>
      </c>
      <c r="AI14" t="s">
        <v>70</v>
      </c>
      <c r="AJ14" t="s">
        <v>72</v>
      </c>
    </row>
    <row r="15" spans="1:37" x14ac:dyDescent="0.3">
      <c r="A15">
        <v>14</v>
      </c>
      <c r="B15" t="s">
        <v>0</v>
      </c>
      <c r="C15" t="s">
        <v>134</v>
      </c>
      <c r="D15" t="s">
        <v>2</v>
      </c>
      <c r="E15">
        <v>2</v>
      </c>
      <c r="F15" t="s">
        <v>74</v>
      </c>
      <c r="G15">
        <v>41</v>
      </c>
      <c r="H15" t="s">
        <v>13</v>
      </c>
      <c r="I15" t="s">
        <v>10</v>
      </c>
      <c r="J15" t="s">
        <v>88</v>
      </c>
      <c r="K15" t="s">
        <v>13</v>
      </c>
      <c r="L15" t="s">
        <v>13</v>
      </c>
      <c r="M15" t="s">
        <v>13</v>
      </c>
      <c r="N15" t="s">
        <v>13</v>
      </c>
      <c r="O15" t="s">
        <v>13</v>
      </c>
      <c r="P15" t="s">
        <v>14</v>
      </c>
      <c r="Q15" t="s">
        <v>33</v>
      </c>
      <c r="R15" t="s">
        <v>13</v>
      </c>
      <c r="S15" t="s">
        <v>135</v>
      </c>
      <c r="T15" t="s">
        <v>14</v>
      </c>
      <c r="U15" t="s">
        <v>14</v>
      </c>
      <c r="V15" t="s">
        <v>14</v>
      </c>
      <c r="W15" t="s">
        <v>136</v>
      </c>
      <c r="X15" t="s">
        <v>14</v>
      </c>
      <c r="Y15" t="s">
        <v>14</v>
      </c>
      <c r="Z15" t="s">
        <v>13</v>
      </c>
      <c r="AA15">
        <v>0</v>
      </c>
      <c r="AB15" t="s">
        <v>90</v>
      </c>
      <c r="AC15" t="s">
        <v>91</v>
      </c>
      <c r="AD15" t="s">
        <v>78</v>
      </c>
      <c r="AE15" t="s">
        <v>92</v>
      </c>
      <c r="AF15" t="s">
        <v>93</v>
      </c>
      <c r="AG15" t="s">
        <v>82</v>
      </c>
      <c r="AH15" t="s">
        <v>94</v>
      </c>
      <c r="AI15" t="s">
        <v>95</v>
      </c>
      <c r="AJ15" t="s">
        <v>96</v>
      </c>
    </row>
    <row r="16" spans="1:37" x14ac:dyDescent="0.3">
      <c r="A16">
        <v>15</v>
      </c>
      <c r="B16" t="s">
        <v>0</v>
      </c>
      <c r="C16" t="s">
        <v>137</v>
      </c>
      <c r="D16" t="s">
        <v>2</v>
      </c>
      <c r="E16">
        <v>6</v>
      </c>
      <c r="F16" t="s">
        <v>74</v>
      </c>
      <c r="G16">
        <v>53</v>
      </c>
      <c r="I16" t="s">
        <v>31</v>
      </c>
      <c r="J16" t="s">
        <v>12</v>
      </c>
      <c r="K16" t="s">
        <v>14</v>
      </c>
      <c r="L16" t="s">
        <v>32</v>
      </c>
      <c r="M16" t="s">
        <v>17</v>
      </c>
      <c r="N16" t="s">
        <v>33</v>
      </c>
      <c r="O16" t="s">
        <v>13</v>
      </c>
      <c r="P16" t="s">
        <v>14</v>
      </c>
      <c r="Q16" t="s">
        <v>14</v>
      </c>
      <c r="R16" t="s">
        <v>14</v>
      </c>
      <c r="S16" t="s">
        <v>16</v>
      </c>
      <c r="T16" t="s">
        <v>14</v>
      </c>
      <c r="U16" t="s">
        <v>14</v>
      </c>
      <c r="V16" t="s">
        <v>14</v>
      </c>
      <c r="W16" t="s">
        <v>66</v>
      </c>
      <c r="X16" t="s">
        <v>13</v>
      </c>
      <c r="Y16" t="s">
        <v>14</v>
      </c>
      <c r="Z16" t="s">
        <v>17</v>
      </c>
      <c r="AA16">
        <v>1</v>
      </c>
      <c r="AB16" t="s">
        <v>33</v>
      </c>
      <c r="AC16" t="s">
        <v>18</v>
      </c>
      <c r="AD16" t="s">
        <v>38</v>
      </c>
      <c r="AE16" t="s">
        <v>61</v>
      </c>
      <c r="AF16" t="s">
        <v>40</v>
      </c>
      <c r="AG16" t="s">
        <v>62</v>
      </c>
      <c r="AJ16" t="s">
        <v>142</v>
      </c>
    </row>
    <row r="17" spans="1:37" x14ac:dyDescent="0.3">
      <c r="A17">
        <v>16</v>
      </c>
      <c r="B17" t="s">
        <v>0</v>
      </c>
      <c r="C17" t="s">
        <v>138</v>
      </c>
      <c r="D17" t="s">
        <v>2</v>
      </c>
      <c r="E17">
        <v>2</v>
      </c>
      <c r="F17" t="s">
        <v>74</v>
      </c>
      <c r="G17">
        <v>33</v>
      </c>
      <c r="I17" t="s">
        <v>31</v>
      </c>
      <c r="J17" t="s">
        <v>75</v>
      </c>
      <c r="K17" t="s">
        <v>13</v>
      </c>
      <c r="L17" t="s">
        <v>13</v>
      </c>
      <c r="M17" t="s">
        <v>14</v>
      </c>
      <c r="N17" t="s">
        <v>13</v>
      </c>
      <c r="O17" t="s">
        <v>13</v>
      </c>
      <c r="P17" t="s">
        <v>139</v>
      </c>
      <c r="Q17" t="s">
        <v>14</v>
      </c>
      <c r="R17" t="s">
        <v>14</v>
      </c>
      <c r="S17" t="s">
        <v>140</v>
      </c>
      <c r="T17" t="s">
        <v>14</v>
      </c>
      <c r="U17" t="s">
        <v>14</v>
      </c>
      <c r="V17" t="s">
        <v>13</v>
      </c>
      <c r="W17" t="s">
        <v>141</v>
      </c>
      <c r="X17" t="s">
        <v>13</v>
      </c>
      <c r="Y17" t="s">
        <v>14</v>
      </c>
      <c r="Z17" t="s">
        <v>17</v>
      </c>
      <c r="AA17">
        <v>2</v>
      </c>
      <c r="AB17" t="s">
        <v>33</v>
      </c>
      <c r="AC17" t="s">
        <v>18</v>
      </c>
      <c r="AD17" t="s">
        <v>38</v>
      </c>
      <c r="AE17" t="s">
        <v>39</v>
      </c>
      <c r="AF17" t="s">
        <v>40</v>
      </c>
      <c r="AG17" t="s">
        <v>41</v>
      </c>
      <c r="AH17" t="s">
        <v>42</v>
      </c>
      <c r="AI17" t="s">
        <v>24</v>
      </c>
      <c r="AJ17" t="s">
        <v>43</v>
      </c>
    </row>
    <row r="18" spans="1:37" x14ac:dyDescent="0.3">
      <c r="A18">
        <v>17</v>
      </c>
      <c r="B18" t="s">
        <v>0</v>
      </c>
      <c r="C18" t="s">
        <v>143</v>
      </c>
      <c r="D18" t="s">
        <v>2</v>
      </c>
      <c r="E18">
        <v>0</v>
      </c>
      <c r="F18" t="s">
        <v>87</v>
      </c>
      <c r="G18">
        <v>49</v>
      </c>
      <c r="I18" t="s">
        <v>31</v>
      </c>
      <c r="J18" t="s">
        <v>12</v>
      </c>
      <c r="K18" t="s">
        <v>33</v>
      </c>
      <c r="L18" t="s">
        <v>32</v>
      </c>
      <c r="M18" t="s">
        <v>17</v>
      </c>
      <c r="N18" t="s">
        <v>33</v>
      </c>
      <c r="R18" t="s">
        <v>14</v>
      </c>
      <c r="S18" t="s">
        <v>144</v>
      </c>
      <c r="T18" t="s">
        <v>14</v>
      </c>
      <c r="Z18" t="s">
        <v>13</v>
      </c>
      <c r="AA18">
        <v>1</v>
      </c>
      <c r="AB18" t="s">
        <v>14</v>
      </c>
      <c r="AC18" t="s">
        <v>18</v>
      </c>
      <c r="AD18" t="s">
        <v>78</v>
      </c>
      <c r="AE18" t="s">
        <v>79</v>
      </c>
      <c r="AF18" t="s">
        <v>80</v>
      </c>
      <c r="AG18" t="s">
        <v>81</v>
      </c>
      <c r="AH18" t="s">
        <v>82</v>
      </c>
      <c r="AI18" t="s">
        <v>83</v>
      </c>
      <c r="AJ18" t="s">
        <v>84</v>
      </c>
      <c r="AK18" t="s">
        <v>85</v>
      </c>
    </row>
    <row r="19" spans="1:37" x14ac:dyDescent="0.3">
      <c r="A19">
        <v>18</v>
      </c>
      <c r="B19" t="s">
        <v>0</v>
      </c>
      <c r="C19" t="s">
        <v>147</v>
      </c>
      <c r="D19" t="s">
        <v>45</v>
      </c>
      <c r="E19">
        <v>1</v>
      </c>
      <c r="F19" t="s">
        <v>87</v>
      </c>
      <c r="G19">
        <v>46</v>
      </c>
      <c r="I19" t="s">
        <v>31</v>
      </c>
      <c r="J19" t="s">
        <v>12</v>
      </c>
      <c r="K19" t="s">
        <v>33</v>
      </c>
      <c r="L19" t="s">
        <v>32</v>
      </c>
      <c r="M19" t="s">
        <v>17</v>
      </c>
      <c r="N19" t="s">
        <v>33</v>
      </c>
      <c r="O19" t="s">
        <v>13</v>
      </c>
      <c r="P19" t="s">
        <v>46</v>
      </c>
      <c r="Q19" t="s">
        <v>13</v>
      </c>
      <c r="R19" t="s">
        <v>14</v>
      </c>
      <c r="S19" t="s">
        <v>144</v>
      </c>
      <c r="T19" t="s">
        <v>14</v>
      </c>
      <c r="U19" t="s">
        <v>14</v>
      </c>
      <c r="V19" t="s">
        <v>14</v>
      </c>
      <c r="W19" t="s">
        <v>66</v>
      </c>
      <c r="X19" t="s">
        <v>13</v>
      </c>
      <c r="Y19" t="s">
        <v>14</v>
      </c>
      <c r="Z19" t="s">
        <v>14</v>
      </c>
      <c r="AA19">
        <v>1</v>
      </c>
      <c r="AB19" t="s">
        <v>14</v>
      </c>
      <c r="AC19" t="s">
        <v>18</v>
      </c>
      <c r="AD19" t="s">
        <v>78</v>
      </c>
      <c r="AE19" t="s">
        <v>92</v>
      </c>
      <c r="AF19" t="s">
        <v>93</v>
      </c>
      <c r="AG19" t="s">
        <v>82</v>
      </c>
      <c r="AH19" t="s">
        <v>94</v>
      </c>
      <c r="AI19" t="s">
        <v>95</v>
      </c>
      <c r="AJ19" t="s">
        <v>96</v>
      </c>
    </row>
    <row r="20" spans="1:37" x14ac:dyDescent="0.3">
      <c r="A20">
        <v>19</v>
      </c>
      <c r="B20" t="s">
        <v>0</v>
      </c>
      <c r="C20" t="s">
        <v>145</v>
      </c>
      <c r="D20" t="s">
        <v>45</v>
      </c>
      <c r="E20">
        <v>2</v>
      </c>
      <c r="F20" t="s">
        <v>74</v>
      </c>
      <c r="G20">
        <v>33</v>
      </c>
      <c r="I20" t="s">
        <v>31</v>
      </c>
      <c r="J20" t="s">
        <v>12</v>
      </c>
      <c r="K20" t="s">
        <v>13</v>
      </c>
      <c r="L20" t="s">
        <v>13</v>
      </c>
      <c r="M20" t="s">
        <v>14</v>
      </c>
      <c r="N20" t="s">
        <v>13</v>
      </c>
      <c r="O20" t="s">
        <v>13</v>
      </c>
      <c r="P20" t="s">
        <v>139</v>
      </c>
      <c r="Q20" t="s">
        <v>14</v>
      </c>
      <c r="R20" t="s">
        <v>14</v>
      </c>
      <c r="S20" t="s">
        <v>140</v>
      </c>
      <c r="T20" t="s">
        <v>14</v>
      </c>
      <c r="U20" t="s">
        <v>14</v>
      </c>
      <c r="V20" t="s">
        <v>13</v>
      </c>
      <c r="W20" t="s">
        <v>148</v>
      </c>
      <c r="X20" t="s">
        <v>13</v>
      </c>
      <c r="Y20" t="s">
        <v>14</v>
      </c>
      <c r="Z20" t="s">
        <v>17</v>
      </c>
      <c r="AA20">
        <v>1</v>
      </c>
      <c r="AB20" t="s">
        <v>33</v>
      </c>
      <c r="AC20" t="s">
        <v>18</v>
      </c>
      <c r="AD20" t="s">
        <v>38</v>
      </c>
      <c r="AE20" t="s">
        <v>39</v>
      </c>
      <c r="AF20" t="s">
        <v>40</v>
      </c>
      <c r="AG20" t="s">
        <v>41</v>
      </c>
      <c r="AH20" t="s">
        <v>42</v>
      </c>
      <c r="AI20" t="s">
        <v>24</v>
      </c>
      <c r="AJ20" t="s">
        <v>43</v>
      </c>
    </row>
    <row r="21" spans="1:37" x14ac:dyDescent="0.3">
      <c r="A21">
        <v>20</v>
      </c>
      <c r="B21" t="s">
        <v>0</v>
      </c>
      <c r="C21" t="s">
        <v>146</v>
      </c>
      <c r="D21" t="s">
        <v>2</v>
      </c>
      <c r="E21">
        <v>0</v>
      </c>
      <c r="F21" t="s">
        <v>87</v>
      </c>
      <c r="G21">
        <v>24</v>
      </c>
      <c r="I21" t="s">
        <v>10</v>
      </c>
      <c r="J21" t="s">
        <v>12</v>
      </c>
      <c r="K21" t="s">
        <v>33</v>
      </c>
      <c r="L21" t="s">
        <v>32</v>
      </c>
      <c r="M21" t="s">
        <v>17</v>
      </c>
      <c r="N21" t="s">
        <v>33</v>
      </c>
      <c r="O21" t="s">
        <v>13</v>
      </c>
      <c r="R21" t="s">
        <v>14</v>
      </c>
      <c r="S21" t="s">
        <v>144</v>
      </c>
      <c r="T21" t="s">
        <v>14</v>
      </c>
      <c r="Z21" t="s">
        <v>13</v>
      </c>
      <c r="AA21">
        <v>1</v>
      </c>
      <c r="AB21" t="s">
        <v>90</v>
      </c>
      <c r="AC21" t="s">
        <v>91</v>
      </c>
      <c r="AD21" t="s">
        <v>78</v>
      </c>
      <c r="AE21" t="s">
        <v>79</v>
      </c>
      <c r="AF21" t="s">
        <v>80</v>
      </c>
      <c r="AG21" t="s">
        <v>81</v>
      </c>
      <c r="AH21" t="s">
        <v>82</v>
      </c>
      <c r="AI21" t="s">
        <v>83</v>
      </c>
      <c r="AJ21" t="s">
        <v>84</v>
      </c>
      <c r="AK21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15" sqref="E15"/>
    </sheetView>
  </sheetViews>
  <sheetFormatPr defaultRowHeight="14.4" x14ac:dyDescent="0.3"/>
  <cols>
    <col min="2" max="2" width="24.5546875" bestFit="1" customWidth="1"/>
    <col min="3" max="3" width="9.5546875" bestFit="1" customWidth="1"/>
    <col min="4" max="4" width="15.5546875" bestFit="1" customWidth="1"/>
  </cols>
  <sheetData>
    <row r="1" spans="1:5" x14ac:dyDescent="0.3">
      <c r="A1" t="s">
        <v>3</v>
      </c>
      <c r="B1" t="s">
        <v>26</v>
      </c>
      <c r="C1" t="s">
        <v>28</v>
      </c>
      <c r="D1" t="s">
        <v>29</v>
      </c>
      <c r="E1" t="s">
        <v>27</v>
      </c>
    </row>
    <row r="2" spans="1:5" x14ac:dyDescent="0.3">
      <c r="A2">
        <v>1</v>
      </c>
      <c r="B2" t="s">
        <v>11</v>
      </c>
      <c r="C2">
        <v>3</v>
      </c>
      <c r="D2">
        <v>4</v>
      </c>
      <c r="E2">
        <f>1200*4</f>
        <v>4800</v>
      </c>
    </row>
    <row r="3" spans="1:5" x14ac:dyDescent="0.3">
      <c r="A3">
        <v>2</v>
      </c>
      <c r="B3" t="s">
        <v>11</v>
      </c>
      <c r="C3">
        <v>1</v>
      </c>
      <c r="D3">
        <v>11</v>
      </c>
      <c r="E3">
        <f>1200*4</f>
        <v>4800</v>
      </c>
    </row>
    <row r="4" spans="1:5" x14ac:dyDescent="0.3">
      <c r="A4">
        <v>3</v>
      </c>
      <c r="B4" t="s">
        <v>11</v>
      </c>
      <c r="C4">
        <v>3</v>
      </c>
      <c r="D4">
        <v>11</v>
      </c>
      <c r="E4">
        <f>1200*4*2</f>
        <v>9600</v>
      </c>
    </row>
    <row r="5" spans="1:5" x14ac:dyDescent="0.3">
      <c r="A5">
        <v>4</v>
      </c>
      <c r="B5" t="s">
        <v>11</v>
      </c>
      <c r="C5">
        <v>1</v>
      </c>
      <c r="D5">
        <v>10</v>
      </c>
      <c r="E5">
        <v>700</v>
      </c>
    </row>
    <row r="6" spans="1:5" x14ac:dyDescent="0.3">
      <c r="A6">
        <v>5</v>
      </c>
      <c r="B6" t="s">
        <v>11</v>
      </c>
      <c r="C6">
        <v>1</v>
      </c>
      <c r="D6">
        <v>1</v>
      </c>
      <c r="E6">
        <v>4000</v>
      </c>
    </row>
    <row r="7" spans="1:5" x14ac:dyDescent="0.3">
      <c r="A7">
        <v>5</v>
      </c>
      <c r="B7" t="s">
        <v>149</v>
      </c>
      <c r="C7">
        <v>1</v>
      </c>
      <c r="D7">
        <v>10</v>
      </c>
      <c r="E7">
        <f>900*4</f>
        <v>3600</v>
      </c>
    </row>
    <row r="8" spans="1:5" x14ac:dyDescent="0.3">
      <c r="A8">
        <v>6</v>
      </c>
      <c r="B8" t="s">
        <v>11</v>
      </c>
      <c r="C8">
        <v>1</v>
      </c>
      <c r="D8">
        <v>3</v>
      </c>
      <c r="E8">
        <f>300*30</f>
        <v>9000</v>
      </c>
    </row>
    <row r="9" spans="1:5" x14ac:dyDescent="0.3">
      <c r="A9">
        <v>7</v>
      </c>
      <c r="B9" t="s">
        <v>11</v>
      </c>
      <c r="C9">
        <v>1</v>
      </c>
      <c r="D9">
        <v>2</v>
      </c>
      <c r="E9">
        <f>4000</f>
        <v>4000</v>
      </c>
    </row>
    <row r="10" spans="1:5" x14ac:dyDescent="0.3">
      <c r="A10">
        <v>7</v>
      </c>
      <c r="B10" t="s">
        <v>149</v>
      </c>
      <c r="C10">
        <v>1</v>
      </c>
      <c r="D10">
        <v>6</v>
      </c>
      <c r="E10">
        <f>1200*4</f>
        <v>4800</v>
      </c>
    </row>
    <row r="11" spans="1:5" x14ac:dyDescent="0.3">
      <c r="A11">
        <v>7</v>
      </c>
      <c r="B11" t="s">
        <v>150</v>
      </c>
      <c r="C11">
        <v>1</v>
      </c>
      <c r="D11">
        <v>3</v>
      </c>
      <c r="E11">
        <f>300*3</f>
        <v>900</v>
      </c>
    </row>
    <row r="12" spans="1:5" x14ac:dyDescent="0.3">
      <c r="A12">
        <v>8</v>
      </c>
      <c r="B12" t="s">
        <v>11</v>
      </c>
      <c r="C12">
        <v>1</v>
      </c>
      <c r="D12">
        <v>3</v>
      </c>
      <c r="E12">
        <f>4000</f>
        <v>4000</v>
      </c>
    </row>
    <row r="13" spans="1:5" x14ac:dyDescent="0.3">
      <c r="A13">
        <v>8</v>
      </c>
      <c r="B13" t="s">
        <v>149</v>
      </c>
      <c r="C13">
        <v>1</v>
      </c>
      <c r="D13">
        <v>6</v>
      </c>
      <c r="E13">
        <f>900*4</f>
        <v>3600</v>
      </c>
    </row>
    <row r="14" spans="1:5" x14ac:dyDescent="0.3">
      <c r="A14">
        <v>8</v>
      </c>
      <c r="B14" t="s">
        <v>150</v>
      </c>
      <c r="C14">
        <v>1</v>
      </c>
      <c r="D14">
        <v>3</v>
      </c>
      <c r="E14">
        <v>0</v>
      </c>
    </row>
    <row r="15" spans="1:5" x14ac:dyDescent="0.3">
      <c r="A15">
        <v>9</v>
      </c>
      <c r="B15" t="s">
        <v>11</v>
      </c>
      <c r="C15">
        <v>1</v>
      </c>
      <c r="D15">
        <v>6</v>
      </c>
      <c r="E15">
        <f>1200*4</f>
        <v>4800</v>
      </c>
    </row>
    <row r="16" spans="1:5" x14ac:dyDescent="0.3">
      <c r="A16">
        <v>10</v>
      </c>
      <c r="B16" t="s">
        <v>11</v>
      </c>
      <c r="C16">
        <v>1</v>
      </c>
      <c r="D16">
        <v>10</v>
      </c>
      <c r="E16">
        <f>900*4</f>
        <v>3600</v>
      </c>
    </row>
    <row r="17" spans="1:5" x14ac:dyDescent="0.3">
      <c r="A17">
        <v>11</v>
      </c>
      <c r="B17" t="s">
        <v>11</v>
      </c>
      <c r="C17">
        <v>2</v>
      </c>
      <c r="D17">
        <v>10</v>
      </c>
      <c r="E17">
        <f>900+ (900*4)</f>
        <v>4500</v>
      </c>
    </row>
    <row r="18" spans="1:5" x14ac:dyDescent="0.3">
      <c r="A18">
        <v>12</v>
      </c>
      <c r="B18" t="s">
        <v>11</v>
      </c>
      <c r="C18">
        <v>1</v>
      </c>
      <c r="D18">
        <v>6</v>
      </c>
      <c r="E18">
        <f>1200*4</f>
        <v>4800</v>
      </c>
    </row>
    <row r="19" spans="1:5" x14ac:dyDescent="0.3">
      <c r="A19">
        <v>13</v>
      </c>
      <c r="B19" t="s">
        <v>11</v>
      </c>
      <c r="C19">
        <v>1</v>
      </c>
      <c r="D19">
        <v>10</v>
      </c>
      <c r="E19">
        <f>900*4</f>
        <v>3600</v>
      </c>
    </row>
    <row r="20" spans="1:5" x14ac:dyDescent="0.3">
      <c r="A20">
        <v>14</v>
      </c>
      <c r="B20" t="s">
        <v>11</v>
      </c>
      <c r="C20">
        <v>1</v>
      </c>
      <c r="D20">
        <v>2</v>
      </c>
      <c r="E20">
        <f>4000</f>
        <v>4000</v>
      </c>
    </row>
    <row r="21" spans="1:5" x14ac:dyDescent="0.3">
      <c r="A21">
        <v>14</v>
      </c>
      <c r="B21" t="s">
        <v>149</v>
      </c>
      <c r="C21">
        <v>1</v>
      </c>
      <c r="D21">
        <v>6</v>
      </c>
      <c r="E21">
        <f>600*4</f>
        <v>2400</v>
      </c>
    </row>
    <row r="22" spans="1:5" x14ac:dyDescent="0.3">
      <c r="A22">
        <v>15</v>
      </c>
      <c r="B22" t="s">
        <v>11</v>
      </c>
      <c r="C22">
        <v>1</v>
      </c>
      <c r="D22">
        <v>11</v>
      </c>
      <c r="E22">
        <f>1200*4</f>
        <v>4800</v>
      </c>
    </row>
    <row r="23" spans="1:5" x14ac:dyDescent="0.3">
      <c r="A23">
        <v>16</v>
      </c>
      <c r="B23" t="s">
        <v>11</v>
      </c>
      <c r="C23">
        <v>2</v>
      </c>
      <c r="D23">
        <v>10</v>
      </c>
      <c r="E23">
        <f>900*4*2</f>
        <v>7200</v>
      </c>
    </row>
    <row r="24" spans="1:5" x14ac:dyDescent="0.3">
      <c r="A24">
        <v>17</v>
      </c>
      <c r="B24" t="s">
        <v>11</v>
      </c>
      <c r="C24">
        <v>1</v>
      </c>
      <c r="D24">
        <v>3</v>
      </c>
      <c r="E24">
        <f>600*4</f>
        <v>2400</v>
      </c>
    </row>
    <row r="25" spans="1:5" x14ac:dyDescent="0.3">
      <c r="A25">
        <v>18</v>
      </c>
      <c r="B25" t="s">
        <v>11</v>
      </c>
      <c r="C25">
        <v>1</v>
      </c>
      <c r="D25">
        <v>6</v>
      </c>
      <c r="E25">
        <f>1200*4</f>
        <v>4800</v>
      </c>
    </row>
    <row r="26" spans="1:5" x14ac:dyDescent="0.3">
      <c r="A26">
        <v>19</v>
      </c>
      <c r="B26" t="s">
        <v>11</v>
      </c>
      <c r="C26">
        <v>2</v>
      </c>
      <c r="D26">
        <v>11</v>
      </c>
      <c r="E26">
        <f>1600*4</f>
        <v>6400</v>
      </c>
    </row>
    <row r="27" spans="1:5" x14ac:dyDescent="0.3">
      <c r="A27">
        <v>20</v>
      </c>
      <c r="B27" t="s">
        <v>11</v>
      </c>
      <c r="C27">
        <v>1</v>
      </c>
      <c r="D27">
        <v>4</v>
      </c>
      <c r="E27">
        <f>900*4</f>
        <v>3600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2019-08-27T16:55:30Z</dcterms:modified>
</cp:coreProperties>
</file>