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alkerLab\Hydrogel_Development\analysis\excel\"/>
    </mc:Choice>
  </mc:AlternateContent>
  <xr:revisionPtr revIDLastSave="0" documentId="13_ncr:1_{DF10E0CF-3224-471A-BE6C-91235AADE1FB}" xr6:coauthVersionLast="47" xr6:coauthVersionMax="47" xr10:uidLastSave="{00000000-0000-0000-0000-000000000000}"/>
  <bookViews>
    <workbookView xWindow="-120" yWindow="-120" windowWidth="29040" windowHeight="15840" activeTab="1" xr2:uid="{6B7AB528-963A-4122-8F52-7B8238EE897F}"/>
  </bookViews>
  <sheets>
    <sheet name="20220628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2" l="1"/>
  <c r="E25" i="2"/>
  <c r="E24" i="2"/>
  <c r="E23" i="2"/>
  <c r="D25" i="2"/>
  <c r="D24" i="2"/>
  <c r="D23" i="2"/>
  <c r="C23" i="2"/>
  <c r="C25" i="2"/>
  <c r="C24" i="2"/>
  <c r="V6" i="2"/>
  <c r="W14" i="2"/>
  <c r="V14" i="2"/>
  <c r="W10" i="2"/>
  <c r="V10" i="2"/>
  <c r="W6" i="2"/>
  <c r="N14" i="2"/>
  <c r="N6" i="2"/>
  <c r="O14" i="2"/>
  <c r="O10" i="2"/>
  <c r="N10" i="2"/>
  <c r="O6" i="2"/>
  <c r="F14" i="2"/>
  <c r="G14" i="2"/>
  <c r="G10" i="2"/>
  <c r="F10" i="2"/>
  <c r="G6" i="2"/>
  <c r="F6" i="2"/>
  <c r="E14" i="1"/>
  <c r="F14" i="1"/>
  <c r="E5" i="1"/>
  <c r="F5" i="1"/>
  <c r="E6" i="1"/>
  <c r="F6" i="1"/>
  <c r="E7" i="1"/>
  <c r="F7" i="1"/>
  <c r="E4" i="1"/>
  <c r="F4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tc={DC2FDC79-F01C-401D-913E-91FBE1F692BF}</author>
  </authors>
  <commentList>
    <comment ref="G23" authorId="0" shapeId="0" xr:uid="{DC2FDC79-F01C-401D-913E-91FBE1F692BF}">
      <text>
        <t>[Threaded comment]
Your version of Excel allows you to read this threaded comment; however, any edits to it will get removed if the file is opened in a newer version of Excel. Learn more: https://go.microsoft.com/fwlink/?linkid=870924
Comment:
    p value for paired t-test change in impedance over one week. No significant change yet.</t>
      </text>
    </comment>
  </commentList>
</comments>
</file>

<file path=xl/sharedStrings.xml><?xml version="1.0" encoding="utf-8"?>
<sst xmlns="http://schemas.openxmlformats.org/spreadsheetml/2006/main" count="56" uniqueCount="28">
  <si>
    <t>min</t>
  </si>
  <si>
    <t>max</t>
  </si>
  <si>
    <t>range</t>
  </si>
  <si>
    <t>Rp</t>
  </si>
  <si>
    <t>Ru</t>
  </si>
  <si>
    <t>Yo4</t>
  </si>
  <si>
    <t>a5</t>
  </si>
  <si>
    <t>Cgam</t>
  </si>
  <si>
    <t>20220628_WPI03_E01_CM_r01.DTA</t>
  </si>
  <si>
    <t>Goodness of Fit</t>
  </si>
  <si>
    <t>From 20220428_openlead_r04_openleadvals4model</t>
  </si>
  <si>
    <t>Yo1</t>
  </si>
  <si>
    <t>a2</t>
  </si>
  <si>
    <t>Rmem</t>
  </si>
  <si>
    <t>Rct</t>
  </si>
  <si>
    <t>Cmem</t>
  </si>
  <si>
    <t>20220628_WPI03_E01_print04_r01.DTA</t>
  </si>
  <si>
    <t>C</t>
  </si>
  <si>
    <t>20220623_WPI03_E01_print04_r01.DTA</t>
  </si>
  <si>
    <t>20220621_WPI03_E01_print04_r01.DTA</t>
  </si>
  <si>
    <t>20220621_WPI03_E01_print05_r01.DTA</t>
  </si>
  <si>
    <t>20220623_WPI03_E01_print05_r01.DTA</t>
  </si>
  <si>
    <t>20220628_WPI03_E01_print05_r01.DTA</t>
  </si>
  <si>
    <t>20220621_WPI03_E01_print06_r01.DTA</t>
  </si>
  <si>
    <t>20220623_WPI03_E01_print06_r01.DTA</t>
  </si>
  <si>
    <t>20220628_WPI03_E01_print06_r01.DTA</t>
  </si>
  <si>
    <t>print</t>
  </si>
  <si>
    <t>Interesting that capacitance is increasing over time. Capacitance and impedance have inverse relationship: Z = 1/jwC, suggesting that there is an overall decrease in impedance, although, not a significant one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</si>
</sst>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11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print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Sheet1!$B$23:$B$25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xVal>
          <c:yVal>
            <c:numRef>
              <c:f>Sheet1!$C$23:$C$25</c:f>
              <c:numCache>
                <c:formatCode>0.00E+00</c:formatCode>
                <c:ptCount val="3"/>
                <c:pt idx="0">
                  <c:v>1.1710000000000001E-11</c:v>
                </c:pt>
                <c:pt idx="1">
                  <c:v>1.331E-11</c:v>
                </c:pt>
                <c:pt idx="2">
                  <c:v>1.2939999999999999E-11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2-47BD-BF26-6C0AB0791786}"/>
            </c:ext>
          </c:extLst>
        </c:ser>
        <c:ser>
          <c:idx val="1"/>
          <c:order val="1"/>
          <c:tx>
            <c:v>print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Sheet1!$B$23:$B$25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xVal>
          <c:yVal>
            <c:numRef>
              <c:f>Sheet1!$D$23:$D$25</c:f>
              <c:numCache>
                <c:formatCode>0.00E+00</c:formatCode>
                <c:ptCount val="3"/>
                <c:pt idx="0">
                  <c:v>8.307E-12</c:v>
                </c:pt>
                <c:pt idx="1">
                  <c:v>1.047E-11</c:v>
                </c:pt>
                <c:pt idx="2">
                  <c:v>1.2229999999999999E-11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2-47BD-BF26-6C0AB0791786}"/>
            </c:ext>
          </c:extLst>
        </c:ser>
        <c:ser>
          <c:idx val="2"/>
          <c:order val="2"/>
          <c:tx>
            <c:v>print 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Sheet1!$B$23:$B$25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xVal>
          <c:yVal>
            <c:numRef>
              <c:f>Sheet1!$E$23:$E$25</c:f>
              <c:numCache>
                <c:formatCode>0.00E+00</c:formatCode>
                <c:ptCount val="3"/>
                <c:pt idx="0">
                  <c:v>1.042E-11</c:v>
                </c:pt>
                <c:pt idx="1">
                  <c:v>1.082E-11</c:v>
                </c:pt>
                <c:pt idx="2">
                  <c:v>1.1200000000000001E-11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82-47BD-BF26-6C0AB079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27856"/>
        <c:axId val="564829496"/>
      </c:scatterChart>
      <c:valAx>
        <c:axId val="5648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29496"/>
        <c:crosses val="autoZero"/>
        <c:crossBetween val="midCat"/>
      </c:valAx>
      <c:valAx>
        <c:axId val="5648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1068160</xdr:colOff>
      <xdr:row>28</xdr:row>
      <xdr:rowOff>16329</xdr:rowOff>
    </xdr:from>
    <xdr:to>
      <xdr:col>7</xdr:col>
      <xdr:colOff>88445</xdr:colOff>
      <xdr:row>42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08C56-8B4C-C770-3F3C-6DE740F22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UNTER JOSEPH STRATHMAN" id="{42FB3D3D-C6D8-4C3F-969B-341140D1F242}" userId="HUNTER JOSEPH STRATHM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3" dT="2022-06-29T14:38:36.27" personId="{42FB3D3D-C6D8-4C3F-969B-341140D1F242}" id="{DC2FDC79-F01C-401D-913E-91FBE1F692BF}">
    <text>p value for paired t-test change in impedance over one week. No significant change yet.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77DC-18CB-43D5-B194-8E9C49E13428}">
  <dimension ref="A1:H25"/>
  <sheetViews>
    <sheetView workbookViewId="0">
      <selection activeCell="E21" sqref="E21"/>
    </sheetView>
  </sheetViews>
  <sheetFormatPr defaultRowHeight="15" x14ac:dyDescent="0.25"/>
  <cols>
    <col min="1" max="1" width="31.28515625" bestFit="1" customWidth="1"/>
    <col min="6" max="6" width="9.28515625" bestFit="1" customWidth="1"/>
  </cols>
  <sheetData>
    <row r="1" spans="1:8" x14ac:dyDescent="0.25">
      <c r="E1" s="3" t="s">
        <v>2</v>
      </c>
      <c r="F1" s="3"/>
    </row>
    <row r="2" spans="1:8" x14ac:dyDescent="0.25">
      <c r="E2" s="2" t="s">
        <v>1</v>
      </c>
      <c r="F2" s="2" t="s">
        <v>0</v>
      </c>
    </row>
    <row r="3" spans="1:8" x14ac:dyDescent="0.25">
      <c r="A3" t="s">
        <v>3</v>
      </c>
      <c r="B3" s="1">
        <v>1459000000</v>
      </c>
      <c r="C3" s="1">
        <v>369100000000</v>
      </c>
      <c r="E3" s="1">
        <f>B3+C3</f>
        <v>370559000000</v>
      </c>
      <c r="F3" s="1">
        <f>B3-C3</f>
        <v>-367641000000</v>
      </c>
    </row>
    <row r="4" spans="1:8" x14ac:dyDescent="0.25">
      <c r="A4" t="s">
        <v>4</v>
      </c>
      <c r="B4" s="1">
        <v>1153</v>
      </c>
      <c r="C4">
        <v>8.1820000000000004</v>
      </c>
      <c r="E4" s="1">
        <f>B4+C4</f>
        <v>1161.182</v>
      </c>
      <c r="F4" s="1">
        <f>B4-C4</f>
        <v>1144.818</v>
      </c>
    </row>
    <row r="5" spans="1:8" x14ac:dyDescent="0.25">
      <c r="A5" t="s">
        <v>5</v>
      </c>
      <c r="B5" s="1">
        <v>3.2029999999999998E-7</v>
      </c>
      <c r="C5" s="1">
        <v>7.9979999999999999E-9</v>
      </c>
      <c r="E5" s="1">
        <f t="shared" ref="E5:E7" si="0">B5+C5</f>
        <v>3.2829799999999999E-7</v>
      </c>
      <c r="F5" s="1">
        <f t="shared" ref="F5:F7" si="1">B5-C5</f>
        <v>3.1230199999999996E-7</v>
      </c>
    </row>
    <row r="6" spans="1:8" x14ac:dyDescent="0.25">
      <c r="A6" t="s">
        <v>6</v>
      </c>
      <c r="B6" s="1">
        <v>0.77110000000000001</v>
      </c>
      <c r="C6" s="1">
        <v>3.2859999999999999E-3</v>
      </c>
      <c r="E6" s="1">
        <f t="shared" si="0"/>
        <v>0.77438600000000002</v>
      </c>
      <c r="F6" s="1">
        <f t="shared" si="1"/>
        <v>0.767814</v>
      </c>
    </row>
    <row r="7" spans="1:8" x14ac:dyDescent="0.25">
      <c r="A7" t="s">
        <v>7</v>
      </c>
      <c r="B7" s="1"/>
      <c r="C7" s="1"/>
      <c r="E7" s="1">
        <f t="shared" si="0"/>
        <v>0</v>
      </c>
      <c r="F7" s="1">
        <f t="shared" si="1"/>
        <v>0</v>
      </c>
    </row>
    <row r="8" spans="1:8" x14ac:dyDescent="0.25">
      <c r="A8" t="s">
        <v>9</v>
      </c>
      <c r="B8" s="1">
        <v>4.0610000000000004E-3</v>
      </c>
    </row>
    <row r="9" spans="1:8" x14ac:dyDescent="0.25">
      <c r="A9" t="s">
        <v>8</v>
      </c>
    </row>
    <row r="14" spans="1:8" x14ac:dyDescent="0.25">
      <c r="A14" t="s">
        <v>7</v>
      </c>
      <c r="B14" s="1">
        <v>1.771E-13</v>
      </c>
      <c r="C14" s="1">
        <v>6.4129999999999999E-16</v>
      </c>
      <c r="E14" s="1">
        <f>B14+C14</f>
        <v>1.777413E-13</v>
      </c>
      <c r="F14" s="1">
        <f>B14-C14</f>
        <v>1.7645869999999999E-13</v>
      </c>
      <c r="H14" t="s">
        <v>10</v>
      </c>
    </row>
    <row r="17" spans="1:3" x14ac:dyDescent="0.25">
      <c r="A17" t="s">
        <v>11</v>
      </c>
      <c r="B17" s="1">
        <v>3.2000000000000001E-7</v>
      </c>
      <c r="C17">
        <v>0</v>
      </c>
    </row>
    <row r="18" spans="1:3" x14ac:dyDescent="0.25">
      <c r="A18" t="s">
        <v>12</v>
      </c>
      <c r="B18" s="1">
        <v>0.77</v>
      </c>
      <c r="C18">
        <v>0</v>
      </c>
    </row>
    <row r="19" spans="1:3" x14ac:dyDescent="0.25">
      <c r="A19" t="s">
        <v>13</v>
      </c>
      <c r="B19" s="1">
        <v>107200000</v>
      </c>
      <c r="C19" s="1">
        <v>18370000</v>
      </c>
    </row>
    <row r="20" spans="1:3" x14ac:dyDescent="0.25">
      <c r="A20" t="s">
        <v>4</v>
      </c>
      <c r="B20" s="1">
        <v>1150</v>
      </c>
      <c r="C20">
        <v>0</v>
      </c>
    </row>
    <row r="21" spans="1:3" x14ac:dyDescent="0.25">
      <c r="A21" t="s">
        <v>14</v>
      </c>
      <c r="B21">
        <v>344.7</v>
      </c>
      <c r="C21" s="1">
        <v>21790</v>
      </c>
    </row>
    <row r="22" spans="1:3" x14ac:dyDescent="0.25">
      <c r="A22" t="s">
        <v>7</v>
      </c>
      <c r="B22" s="1">
        <v>1.77E-13</v>
      </c>
      <c r="C22">
        <v>0</v>
      </c>
    </row>
    <row r="23" spans="1:3" x14ac:dyDescent="0.25">
      <c r="A23" t="s">
        <v>15</v>
      </c>
      <c r="B23" s="1">
        <v>1.275E-11</v>
      </c>
      <c r="C23" s="1">
        <v>1.227E-13</v>
      </c>
    </row>
    <row r="24" spans="1:3" x14ac:dyDescent="0.25">
      <c r="A24" t="s">
        <v>9</v>
      </c>
      <c r="B24" s="1">
        <v>2.0150000000000001E-2</v>
      </c>
    </row>
    <row r="25" spans="1:3" x14ac:dyDescent="0.25">
      <c r="A25" t="s">
        <v>16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92BC-82F2-4B02-AD10-F10F910D1E83}">
  <dimension ref="B5:W69"/>
  <sheetViews>
    <sheetView tabSelected="1" zoomScale="70" zoomScaleNormal="70" workbookViewId="0">
      <selection activeCell="K26" sqref="K26"/>
    </sheetView>
  </sheetViews>
  <sheetFormatPr defaultRowHeight="15" x14ac:dyDescent="0.25"/>
  <cols>
    <col min="2" max="2" width="35.5703125" bestFit="1" customWidth="1"/>
    <col min="3" max="3" width="10.28515625" bestFit="1" customWidth="1"/>
    <col min="4" max="4" width="10" bestFit="1" customWidth="1"/>
    <col min="8" max="8" width="9.140625" style="4"/>
    <col min="10" max="10" width="40.28515625" bestFit="1" customWidth="1"/>
    <col min="11" max="11" width="10.28515625" bestFit="1" customWidth="1"/>
    <col min="12" max="12" width="10" bestFit="1" customWidth="1"/>
    <col min="14" max="15" width="10" bestFit="1" customWidth="1"/>
    <col min="16" max="16" width="9.140625" style="4"/>
    <col min="18" max="18" width="40.28515625" bestFit="1" customWidth="1"/>
    <col min="19" max="19" width="10.28515625" bestFit="1" customWidth="1"/>
    <col min="20" max="20" width="10" bestFit="1" customWidth="1"/>
  </cols>
  <sheetData>
    <row r="5" spans="2:23" x14ac:dyDescent="0.25">
      <c r="F5" t="s">
        <v>0</v>
      </c>
      <c r="G5" t="s">
        <v>1</v>
      </c>
      <c r="N5" t="s">
        <v>0</v>
      </c>
      <c r="O5" t="s">
        <v>1</v>
      </c>
      <c r="V5" t="s">
        <v>0</v>
      </c>
      <c r="W5" t="s">
        <v>1</v>
      </c>
    </row>
    <row r="6" spans="2:23" x14ac:dyDescent="0.25">
      <c r="B6" t="s">
        <v>17</v>
      </c>
      <c r="C6" s="1">
        <v>1.1710000000000001E-11</v>
      </c>
      <c r="D6" s="1">
        <v>3.5770000000000002E-14</v>
      </c>
      <c r="F6" s="1">
        <f>C6-D6</f>
        <v>1.1674230000000001E-11</v>
      </c>
      <c r="G6" s="1">
        <f>C6+D6</f>
        <v>1.1745770000000001E-11</v>
      </c>
      <c r="J6" t="s">
        <v>17</v>
      </c>
      <c r="K6" s="1">
        <v>8.307E-12</v>
      </c>
      <c r="L6" s="1">
        <v>2.565E-14</v>
      </c>
      <c r="N6" s="1">
        <f>K6-L6</f>
        <v>8.28135E-12</v>
      </c>
      <c r="O6" s="1">
        <f>K6+L6</f>
        <v>8.33265E-12</v>
      </c>
      <c r="R6" t="s">
        <v>17</v>
      </c>
      <c r="S6" s="1">
        <v>1.042E-11</v>
      </c>
      <c r="T6" s="1">
        <v>3.2959999999999999E-14</v>
      </c>
      <c r="V6" s="1">
        <f>S6-T6</f>
        <v>1.038704E-11</v>
      </c>
      <c r="W6" s="1">
        <f>S6+T6</f>
        <v>1.045296E-11</v>
      </c>
    </row>
    <row r="7" spans="2:23" x14ac:dyDescent="0.25">
      <c r="B7" t="s">
        <v>9</v>
      </c>
      <c r="C7" s="1">
        <v>3.8440000000000002E-2</v>
      </c>
      <c r="J7" t="s">
        <v>9</v>
      </c>
      <c r="K7" s="1">
        <v>5.0459999999999998E-2</v>
      </c>
      <c r="R7" t="s">
        <v>9</v>
      </c>
      <c r="S7" s="1">
        <v>7.7170000000000002E-2</v>
      </c>
    </row>
    <row r="8" spans="2:23" x14ac:dyDescent="0.25">
      <c r="B8" t="s">
        <v>19</v>
      </c>
      <c r="J8" t="s">
        <v>20</v>
      </c>
      <c r="R8" t="s">
        <v>23</v>
      </c>
    </row>
    <row r="10" spans="2:23" x14ac:dyDescent="0.25">
      <c r="B10" t="s">
        <v>17</v>
      </c>
      <c r="C10" s="1">
        <v>1.331E-11</v>
      </c>
      <c r="D10" s="1">
        <v>4.279E-14</v>
      </c>
      <c r="F10" s="1">
        <f>C10-D10</f>
        <v>1.326721E-11</v>
      </c>
      <c r="G10" s="1">
        <f>C10+D10</f>
        <v>1.3352790000000001E-11</v>
      </c>
      <c r="J10" t="s">
        <v>17</v>
      </c>
      <c r="K10" s="1">
        <v>1.047E-11</v>
      </c>
      <c r="L10" s="1">
        <v>3.1590000000000001E-14</v>
      </c>
      <c r="N10" s="1">
        <f>K10-L10</f>
        <v>1.043841E-11</v>
      </c>
      <c r="O10" s="1">
        <f>K10+L10</f>
        <v>1.0501590000000001E-11</v>
      </c>
      <c r="R10" t="s">
        <v>17</v>
      </c>
      <c r="S10" s="1">
        <v>1.082E-11</v>
      </c>
      <c r="T10" s="1">
        <v>3.3400000000000002E-14</v>
      </c>
      <c r="V10" s="1">
        <f>S10-T10</f>
        <v>1.0786599999999999E-11</v>
      </c>
      <c r="W10" s="1">
        <f>S10+T10</f>
        <v>1.08534E-11</v>
      </c>
    </row>
    <row r="11" spans="2:23" x14ac:dyDescent="0.25">
      <c r="B11" t="s">
        <v>9</v>
      </c>
      <c r="C11" s="1">
        <v>9.4130000000000005E-2</v>
      </c>
      <c r="J11" t="s">
        <v>9</v>
      </c>
      <c r="K11" s="1">
        <v>2.426E-2</v>
      </c>
      <c r="R11" t="s">
        <v>9</v>
      </c>
      <c r="S11" s="1">
        <v>5.0139999999999997E-2</v>
      </c>
    </row>
    <row r="12" spans="2:23" x14ac:dyDescent="0.25">
      <c r="B12" t="s">
        <v>18</v>
      </c>
      <c r="J12" t="s">
        <v>21</v>
      </c>
      <c r="R12" t="s">
        <v>24</v>
      </c>
    </row>
    <row r="14" spans="2:23" x14ac:dyDescent="0.25">
      <c r="B14" t="s">
        <v>17</v>
      </c>
      <c r="C14" s="1">
        <v>1.2939999999999999E-11</v>
      </c>
      <c r="D14" s="1">
        <v>3.899E-14</v>
      </c>
      <c r="F14" s="1">
        <f>C14-D14</f>
        <v>1.290101E-11</v>
      </c>
      <c r="G14" s="1">
        <f>C14+D14</f>
        <v>1.2978989999999999E-11</v>
      </c>
      <c r="J14" t="s">
        <v>17</v>
      </c>
      <c r="K14" s="1">
        <v>1.2229999999999999E-11</v>
      </c>
      <c r="L14" s="1">
        <v>3.7900000000000001E-14</v>
      </c>
      <c r="N14" s="1">
        <f>K14-L14</f>
        <v>1.2192099999999999E-11</v>
      </c>
      <c r="O14" s="1">
        <f>K14+L14</f>
        <v>1.2267899999999999E-11</v>
      </c>
      <c r="R14" t="s">
        <v>17</v>
      </c>
      <c r="S14" s="1">
        <v>1.1200000000000001E-11</v>
      </c>
      <c r="T14" s="1">
        <v>3.3920000000000002E-14</v>
      </c>
      <c r="V14" s="1">
        <f>S14-T14</f>
        <v>1.1166080000000001E-11</v>
      </c>
      <c r="W14" s="1">
        <f>S14+T14</f>
        <v>1.1233920000000001E-11</v>
      </c>
    </row>
    <row r="15" spans="2:23" x14ac:dyDescent="0.25">
      <c r="B15" t="s">
        <v>9</v>
      </c>
      <c r="C15" s="1">
        <v>2.231E-2</v>
      </c>
      <c r="J15" t="s">
        <v>9</v>
      </c>
      <c r="K15" s="1">
        <v>5.4080000000000003E-2</v>
      </c>
      <c r="R15" t="s">
        <v>9</v>
      </c>
      <c r="S15" s="1">
        <v>2.8899999999999999E-2</v>
      </c>
    </row>
    <row r="16" spans="2:23" x14ac:dyDescent="0.25">
      <c r="B16" t="s">
        <v>16</v>
      </c>
      <c r="J16" t="s">
        <v>22</v>
      </c>
      <c r="R16" t="s">
        <v>25</v>
      </c>
    </row>
    <row r="17" spans="2:16" s="7" customFormat="1" x14ac:dyDescent="0.25">
      <c r="H17" s="8"/>
      <c r="P17" s="8"/>
    </row>
    <row r="18" spans="2:16" s="5" customFormat="1" x14ac:dyDescent="0.25"/>
    <row r="19" spans="2:16" s="5" customFormat="1" x14ac:dyDescent="0.25">
      <c r="C19" s="6"/>
      <c r="D19" s="6"/>
      <c r="F19" s="6"/>
      <c r="G19" s="6"/>
    </row>
    <row r="20" spans="2:16" s="5" customFormat="1" x14ac:dyDescent="0.25"/>
    <row r="21" spans="2:16" s="5" customFormat="1" x14ac:dyDescent="0.25">
      <c r="C21" s="5" t="s">
        <v>26</v>
      </c>
    </row>
    <row r="22" spans="2:16" s="5" customFormat="1" x14ac:dyDescent="0.25">
      <c r="C22" s="5">
        <v>4</v>
      </c>
      <c r="D22" s="5">
        <v>5</v>
      </c>
      <c r="E22" s="5">
        <v>6</v>
      </c>
    </row>
    <row r="23" spans="2:16" s="5" customFormat="1" x14ac:dyDescent="0.25">
      <c r="B23" s="5">
        <v>0</v>
      </c>
      <c r="C23" s="6">
        <f>C6</f>
        <v>1.1710000000000001E-11</v>
      </c>
      <c r="D23" s="6">
        <f>K6</f>
        <v>8.307E-12</v>
      </c>
      <c r="E23" s="6">
        <f>S6</f>
        <v>1.042E-11</v>
      </c>
      <c r="G23" s="5">
        <f>_xlfn.T.TEST(C23:E23,C25:E25,2,1)</f>
        <v>0.18143078556149406</v>
      </c>
    </row>
    <row r="24" spans="2:16" s="5" customFormat="1" x14ac:dyDescent="0.25">
      <c r="B24" s="5">
        <v>2</v>
      </c>
      <c r="C24" s="6">
        <f>C10</f>
        <v>1.331E-11</v>
      </c>
      <c r="D24" s="6">
        <f>K10</f>
        <v>1.047E-11</v>
      </c>
      <c r="E24" s="6">
        <f>S10</f>
        <v>1.082E-11</v>
      </c>
    </row>
    <row r="25" spans="2:16" s="5" customFormat="1" x14ac:dyDescent="0.25">
      <c r="B25" s="5">
        <v>7</v>
      </c>
      <c r="C25" s="6">
        <f>C14</f>
        <v>1.2939999999999999E-11</v>
      </c>
      <c r="D25" s="6">
        <f>K14</f>
        <v>1.2229999999999999E-11</v>
      </c>
      <c r="E25" s="6">
        <f>S14</f>
        <v>1.1200000000000001E-11</v>
      </c>
    </row>
    <row r="26" spans="2:16" s="5" customFormat="1" x14ac:dyDescent="0.25"/>
    <row r="27" spans="2:16" s="5" customFormat="1" x14ac:dyDescent="0.25"/>
    <row r="28" spans="2:16" s="5" customFormat="1" x14ac:dyDescent="0.25"/>
    <row r="29" spans="2:16" s="5" customFormat="1" ht="90" x14ac:dyDescent="0.25">
      <c r="J29" s="9" t="s">
        <v>27</v>
      </c>
    </row>
    <row r="30" spans="2:16" s="5" customFormat="1" x14ac:dyDescent="0.25"/>
    <row r="31" spans="2:16" s="5" customFormat="1" x14ac:dyDescent="0.25"/>
    <row r="32" spans="2:16" s="5" customFormat="1" x14ac:dyDescent="0.25"/>
    <row r="33" s="5" customFormat="1" x14ac:dyDescent="0.25"/>
    <row r="34" s="5" customFormat="1" x14ac:dyDescent="0.25"/>
    <row r="35" s="5" customFormat="1" x14ac:dyDescent="0.25"/>
    <row r="36" s="5" customFormat="1" x14ac:dyDescent="0.25"/>
    <row r="37" s="5" customFormat="1" x14ac:dyDescent="0.25"/>
    <row r="38" s="5" customFormat="1" x14ac:dyDescent="0.25"/>
    <row r="39" s="5" customFormat="1" x14ac:dyDescent="0.25"/>
    <row r="40" s="5" customFormat="1" x14ac:dyDescent="0.25"/>
    <row r="41" s="5" customFormat="1" x14ac:dyDescent="0.25"/>
    <row r="42" s="5" customFormat="1" x14ac:dyDescent="0.25"/>
    <row r="43" s="5" customFormat="1" x14ac:dyDescent="0.25"/>
    <row r="44" s="5" customFormat="1" x14ac:dyDescent="0.25"/>
    <row r="45" s="5" customFormat="1" x14ac:dyDescent="0.25"/>
    <row r="46" s="5" customFormat="1" x14ac:dyDescent="0.25"/>
    <row r="47" s="5" customFormat="1" x14ac:dyDescent="0.25"/>
    <row r="48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20220628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Strathman</dc:creator>
  <cp:lastModifiedBy>Hunter Strathman</cp:lastModifiedBy>
  <dcterms:created xsi:type="dcterms:W3CDTF">2022-06-28T20:48:37Z</dcterms:created>
  <dcterms:modified xsi:type="dcterms:W3CDTF">2022-06-29T16:02:35Z</dcterms:modified>
</cp:coreProperties>
</file>