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6.xml" ContentType="application/vnd.openxmlformats-officedocument.drawing+xml"/>
  <Override PartName="/xl/tables/table5.xml" ContentType="application/vnd.openxmlformats-officedocument.spreadsheetml.table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STREAM\STREAM Final\"/>
    </mc:Choice>
  </mc:AlternateContent>
  <bookViews>
    <workbookView xWindow="0" yWindow="0" windowWidth="34725" windowHeight="17700" activeTab="6"/>
  </bookViews>
  <sheets>
    <sheet name="Data Specification" sheetId="1" r:id="rId1"/>
    <sheet name="FINDABLE" sheetId="2" r:id="rId2"/>
    <sheet name="ACCESSIBLE" sheetId="3" r:id="rId3"/>
    <sheet name="INTEROPERABLE" sheetId="4" r:id="rId4"/>
    <sheet name="REUSABLE" sheetId="5" r:id="rId5"/>
    <sheet name="Overall Charts" sheetId="6" r:id="rId6"/>
    <sheet name="Overall Results" sheetId="7" r:id="rId7"/>
  </sheets>
  <calcPr calcId="162913"/>
  <extLst>
    <ext uri="GoogleSheetsCustomDataVersion2">
      <go:sheetsCustomData xmlns:go="http://customooxmlschemas.google.com/" r:id="rId11" roundtripDataChecksum="84a4FccCivntuKk4hLUlph8WbQlFbJhboyqTiII4r6o="/>
    </ext>
  </extLst>
</workbook>
</file>

<file path=xl/calcChain.xml><?xml version="1.0" encoding="utf-8"?>
<calcChain xmlns="http://schemas.openxmlformats.org/spreadsheetml/2006/main">
  <c r="D9" i="7" l="1"/>
  <c r="C9" i="7"/>
  <c r="B9" i="7"/>
  <c r="D8" i="7"/>
  <c r="C8" i="7"/>
  <c r="D7" i="7"/>
  <c r="C7" i="7"/>
  <c r="B7" i="7"/>
  <c r="B6" i="7"/>
  <c r="E6" i="7" s="1"/>
  <c r="B3" i="7"/>
  <c r="A3" i="7"/>
  <c r="B2" i="7"/>
  <c r="A2" i="7"/>
  <c r="B1" i="7"/>
  <c r="A1" i="7"/>
  <c r="C3" i="5"/>
  <c r="B3" i="5"/>
  <c r="C2" i="5"/>
  <c r="B2" i="5"/>
  <c r="C1" i="5"/>
  <c r="B1" i="5"/>
  <c r="C3" i="4"/>
  <c r="B3" i="4"/>
  <c r="C2" i="4"/>
  <c r="B2" i="4"/>
  <c r="C1" i="4"/>
  <c r="B1" i="4"/>
  <c r="C3" i="3"/>
  <c r="B3" i="3"/>
  <c r="C2" i="3"/>
  <c r="B2" i="3"/>
  <c r="C1" i="3"/>
  <c r="B1" i="3"/>
  <c r="C3" i="2"/>
  <c r="B3" i="2"/>
  <c r="C2" i="2"/>
  <c r="B2" i="2"/>
  <c r="C1" i="2"/>
  <c r="B1" i="2"/>
  <c r="E8" i="7" l="1"/>
  <c r="D10" i="7"/>
  <c r="C10" i="7"/>
  <c r="E9" i="7"/>
  <c r="E7" i="7"/>
  <c r="B10" i="7"/>
  <c r="E10" i="7" l="1"/>
  <c r="B19" i="7"/>
  <c r="B18" i="7"/>
  <c r="B17" i="7"/>
  <c r="B16" i="7"/>
  <c r="B15" i="7"/>
  <c r="B14" i="7"/>
</calcChain>
</file>

<file path=xl/sharedStrings.xml><?xml version="1.0" encoding="utf-8"?>
<sst xmlns="http://schemas.openxmlformats.org/spreadsheetml/2006/main" count="268" uniqueCount="134">
  <si>
    <t>Data(Metadata) Name:</t>
  </si>
  <si>
    <t>TEM Lamella Sample Preparation</t>
  </si>
  <si>
    <t>Data(Metadata) Location:</t>
  </si>
  <si>
    <t>int.kit.edu</t>
  </si>
  <si>
    <t>Data(Metadata) owner:</t>
  </si>
  <si>
    <t>Mehrdad Jalali</t>
  </si>
  <si>
    <t>Click here to view all FAIR principles Description of all indicators.</t>
  </si>
  <si>
    <t>FAIR</t>
  </si>
  <si>
    <t>ID</t>
  </si>
  <si>
    <t>Indicator</t>
  </si>
  <si>
    <t>Priority</t>
  </si>
  <si>
    <t>Grade</t>
  </si>
  <si>
    <t xml:space="preserve">F1 </t>
  </si>
  <si>
    <t xml:space="preserve">RDA-F1-01M </t>
  </si>
  <si>
    <t xml:space="preserve">Metadata is identified by a persistent identifier </t>
  </si>
  <si>
    <t xml:space="preserve">⬤⬤⬤ </t>
  </si>
  <si>
    <t xml:space="preserve">Essential </t>
  </si>
  <si>
    <t xml:space="preserve">RDA-F1-01D </t>
  </si>
  <si>
    <t xml:space="preserve">Data is identified by a persistent identifier </t>
  </si>
  <si>
    <t xml:space="preserve">RDA-F1-02M </t>
  </si>
  <si>
    <t xml:space="preserve">Metadata is identified by a globally unique identifier </t>
  </si>
  <si>
    <t xml:space="preserve">RDA-F1-02D </t>
  </si>
  <si>
    <t xml:space="preserve">Data is identified by a globally unique identifier </t>
  </si>
  <si>
    <t xml:space="preserve">F2 </t>
  </si>
  <si>
    <t xml:space="preserve">RDA-F2-01M </t>
  </si>
  <si>
    <t xml:space="preserve">Rich metadata is provided to allow discovery </t>
  </si>
  <si>
    <t xml:space="preserve">F3 </t>
  </si>
  <si>
    <t xml:space="preserve">RDA-F3-01M </t>
  </si>
  <si>
    <t xml:space="preserve">Metadata includes the identifier for the data </t>
  </si>
  <si>
    <t xml:space="preserve">F4 </t>
  </si>
  <si>
    <t xml:space="preserve">RDA-F4-01M </t>
  </si>
  <si>
    <t xml:space="preserve">Metadata is offered in such a way that it can be harvested and indexed </t>
  </si>
  <si>
    <t>Not applicable</t>
  </si>
  <si>
    <t>Not being considered yet</t>
  </si>
  <si>
    <t>Under consideration or in planning phase</t>
  </si>
  <si>
    <t>In implementation phase</t>
  </si>
  <si>
    <t>Fully implemented</t>
  </si>
  <si>
    <t xml:space="preserve">A1 </t>
  </si>
  <si>
    <t xml:space="preserve">RDA-A1-01M </t>
  </si>
  <si>
    <t xml:space="preserve">Metadata contains information to enable the user to get access to the data </t>
  </si>
  <si>
    <t xml:space="preserve">⬤⬤ </t>
  </si>
  <si>
    <t xml:space="preserve">Important </t>
  </si>
  <si>
    <t xml:space="preserve">RDA-A1-02M </t>
  </si>
  <si>
    <t xml:space="preserve">Metadata can be accessed manually (i.e. with human intervention) </t>
  </si>
  <si>
    <t xml:space="preserve">RDA-A1-02D </t>
  </si>
  <si>
    <t xml:space="preserve">Data can be accessed manually (i.e. with human intervention) </t>
  </si>
  <si>
    <t xml:space="preserve">RDA-A1-03M </t>
  </si>
  <si>
    <t xml:space="preserve">Metadata identifier resolves to a metadata record </t>
  </si>
  <si>
    <t xml:space="preserve">RDA-A1-03D </t>
  </si>
  <si>
    <t xml:space="preserve">Data identifier resolves to a digital object </t>
  </si>
  <si>
    <t xml:space="preserve">RDA-A1-04M </t>
  </si>
  <si>
    <t xml:space="preserve">Metadata is accessed through standardised protocol </t>
  </si>
  <si>
    <t xml:space="preserve">RDA-A1-04D </t>
  </si>
  <si>
    <t xml:space="preserve">Data is accessible through standardised protocol </t>
  </si>
  <si>
    <t xml:space="preserve">RDA-A1-05D </t>
  </si>
  <si>
    <t xml:space="preserve">Data can be accessed automatically (i.e. by a computer program) </t>
  </si>
  <si>
    <t xml:space="preserve">A1.1 </t>
  </si>
  <si>
    <t xml:space="preserve">RDA-A1.1-01M </t>
  </si>
  <si>
    <t xml:space="preserve">Metadata is accessible through a free access protocol </t>
  </si>
  <si>
    <t xml:space="preserve">RDA-A1.1-01D </t>
  </si>
  <si>
    <t xml:space="preserve">Data is accessible through a free access protocol </t>
  </si>
  <si>
    <t xml:space="preserve">A1.2 </t>
  </si>
  <si>
    <t xml:space="preserve">RDA-A1.2-01D </t>
  </si>
  <si>
    <t xml:space="preserve">Data is accessible through an access protocol that supports authentication and authorisation </t>
  </si>
  <si>
    <t xml:space="preserve">⬤ </t>
  </si>
  <si>
    <t xml:space="preserve">Useful </t>
  </si>
  <si>
    <t xml:space="preserve">A2 </t>
  </si>
  <si>
    <t xml:space="preserve">RDA-A2-01M </t>
  </si>
  <si>
    <t xml:space="preserve">Metadata is guaranteed to remain available after data is no longer available </t>
  </si>
  <si>
    <t xml:space="preserve">I1 </t>
  </si>
  <si>
    <t xml:space="preserve">RDA-I1-01M </t>
  </si>
  <si>
    <t xml:space="preserve">Metadata uses knowledge representation expressed in standardised format </t>
  </si>
  <si>
    <t xml:space="preserve">RDA-I1-01D </t>
  </si>
  <si>
    <t xml:space="preserve">Data uses knowledge representation expressed in standardised format </t>
  </si>
  <si>
    <t xml:space="preserve">RDA-I1-02M </t>
  </si>
  <si>
    <t xml:space="preserve">Metadata uses machine-understandable knowledge representation </t>
  </si>
  <si>
    <t xml:space="preserve">RDA-I1-02D </t>
  </si>
  <si>
    <t xml:space="preserve">Data uses machine-understandable knowledge representation </t>
  </si>
  <si>
    <t xml:space="preserve">I2 </t>
  </si>
  <si>
    <t xml:space="preserve">RDA-I2-01M </t>
  </si>
  <si>
    <t xml:space="preserve">Metadata uses FAIR-compliant vocabularies </t>
  </si>
  <si>
    <t xml:space="preserve">RDA-I2-01D </t>
  </si>
  <si>
    <t xml:space="preserve">Data uses FAIR-compliant vocabularies </t>
  </si>
  <si>
    <t xml:space="preserve">I3 </t>
  </si>
  <si>
    <t xml:space="preserve">RDA-I3-01M </t>
  </si>
  <si>
    <t xml:space="preserve">Metadata includes references to other metadata </t>
  </si>
  <si>
    <t xml:space="preserve">RDA-I3-01D </t>
  </si>
  <si>
    <t xml:space="preserve">Data includes references to other data </t>
  </si>
  <si>
    <t xml:space="preserve">RDA-I3-02M </t>
  </si>
  <si>
    <t xml:space="preserve">Metadata includes references to other data </t>
  </si>
  <si>
    <t xml:space="preserve">RDA-I3-02D </t>
  </si>
  <si>
    <t xml:space="preserve">Data includes qualified references to other data </t>
  </si>
  <si>
    <t xml:space="preserve">RDA-I3-03M </t>
  </si>
  <si>
    <t xml:space="preserve">Metadata includes qualified references to other metadata </t>
  </si>
  <si>
    <t xml:space="preserve">RDA-I3-04M </t>
  </si>
  <si>
    <t xml:space="preserve">Metadata include qualified references to other data </t>
  </si>
  <si>
    <t xml:space="preserve">R1 </t>
  </si>
  <si>
    <t xml:space="preserve">RDA-R1-01M </t>
  </si>
  <si>
    <t xml:space="preserve">Plurality of accurate and relevant attributes are provided to allow reuse </t>
  </si>
  <si>
    <t xml:space="preserve">R1.1 </t>
  </si>
  <si>
    <t xml:space="preserve">RDA-R1.1-01M </t>
  </si>
  <si>
    <t xml:space="preserve">Metadata includes information about the licence under which the data can be reused </t>
  </si>
  <si>
    <t xml:space="preserve">RDA-R1.1-02M </t>
  </si>
  <si>
    <t xml:space="preserve">Metadata refers to a standard reuse licence </t>
  </si>
  <si>
    <t xml:space="preserve">RDA-R1.1-03M </t>
  </si>
  <si>
    <t xml:space="preserve">Metadata refers to a machine-understandable reuse licence </t>
  </si>
  <si>
    <t xml:space="preserve">R1.2 </t>
  </si>
  <si>
    <t xml:space="preserve">RDA-R1.2-01M </t>
  </si>
  <si>
    <t xml:space="preserve">Metadata includes provenance information according to community-specific standards </t>
  </si>
  <si>
    <t xml:space="preserve">RDA-R1.2-02M </t>
  </si>
  <si>
    <t xml:space="preserve">Metadata includes provenance information according to a cross-community language </t>
  </si>
  <si>
    <t xml:space="preserve">R1.3 </t>
  </si>
  <si>
    <t xml:space="preserve">RDA-R1.3-01M </t>
  </si>
  <si>
    <t xml:space="preserve">Metadata complies with a community standard </t>
  </si>
  <si>
    <t xml:space="preserve">RDA-R1.3-01D </t>
  </si>
  <si>
    <t xml:space="preserve">Data complies with a community standard </t>
  </si>
  <si>
    <t xml:space="preserve">RDA-R1.3-02M </t>
  </si>
  <si>
    <t xml:space="preserve">Metadata is expressed in compliance with a machine-understandable community standard </t>
  </si>
  <si>
    <t xml:space="preserve">RDA-R1.3-02D </t>
  </si>
  <si>
    <t xml:space="preserve">Data is expressed in compliance with a machine-understandable community standard </t>
  </si>
  <si>
    <t>ESSENTIAL</t>
  </si>
  <si>
    <t>IMPORTANT</t>
  </si>
  <si>
    <t>USEFUL</t>
  </si>
  <si>
    <t>Overall</t>
  </si>
  <si>
    <t>FINDABLE</t>
  </si>
  <si>
    <t>ACCESSIBLE</t>
  </si>
  <si>
    <t>INTEROPERABLE</t>
  </si>
  <si>
    <t>REUSABLE</t>
  </si>
  <si>
    <t>Level 5</t>
  </si>
  <si>
    <t>Level 4</t>
  </si>
  <si>
    <t>Level 3</t>
  </si>
  <si>
    <t>Level 2</t>
  </si>
  <si>
    <t>Level 1</t>
  </si>
  <si>
    <t>Level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</si>
</sst>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scheme val="minor"/>
    </font>
    <font>
      <sz val="11"/>
      <color rgb="FF1E4E79"/>
      <name val="Calibri"/>
    </font>
    <font>
      <sz val="11"/>
      <name val="Calibri"/>
    </font>
    <font>
      <sz val="11"/>
      <color rgb="FFFF0000"/>
      <name val="Calibri"/>
    </font>
    <font>
      <sz val="11"/>
      <color theme="10"/>
      <name val="Calibri"/>
    </font>
    <font>
      <i/>
      <sz val="11"/>
      <color rgb="FF2E75B5"/>
      <name val="Calibri"/>
    </font>
    <font>
      <i/>
      <sz val="11"/>
      <color rgb="FFC55A11"/>
      <name val="Calibri"/>
    </font>
    <font>
      <i/>
      <u/>
      <sz val="11"/>
      <color rgb="FFC55A11"/>
      <name val="Calibri"/>
    </font>
    <font>
      <b/>
      <sz val="15"/>
      <color rgb="FF44546A"/>
      <name val="Calibri"/>
    </font>
    <font>
      <sz val="12"/>
      <color rgb="FF000000"/>
      <name val="Calibri"/>
    </font>
    <font>
      <sz val="12"/>
      <color theme="1"/>
      <name val="Calibri"/>
    </font>
    <font>
      <sz val="11"/>
      <color theme="1"/>
      <name val="Calibri"/>
    </font>
    <font>
      <i/>
      <sz val="11"/>
      <color rgb="FF833C0B"/>
      <name val="Calibri"/>
    </font>
    <font>
      <i/>
      <u/>
      <sz val="11"/>
      <color rgb="FF833C0B"/>
      <name val="Calibri"/>
    </font>
    <font>
      <sz val="11"/>
      <color rgb="FF9C0006"/>
      <name val="Calibri"/>
    </font>
    <font>
      <b/>
      <sz val="11"/>
      <color theme="0"/>
      <name val="Calibri"/>
    </font>
    <font>
      <b/>
      <sz val="12"/>
      <color theme="8" tint="-0.499984740745262"/>
      <name val="Calibri"/>
      <family val="2"/>
    </font>
    <font>
      <sz val="11"/>
      <color theme="8" tint="-0.499984740745262"/>
      <name val="Calibri"/>
      <family val="2"/>
    </font>
    <font>
      <sz val="11"/>
      <color theme="8" tint="-0.499984740745262"/>
      <name val="Calibri"/>
      <family val="2"/>
      <scheme val="minor"/>
    </font>
    <font>
      <b/>
      <sz val="11"/>
      <color theme="8" tint="-0.499984740745262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A8D08D"/>
        <bgColor rgb="FFA8D08D"/>
      </patternFill>
    </fill>
    <fill>
      <patternFill patternType="solid">
        <fgColor rgb="FFF4B083"/>
        <bgColor rgb="FFF4B083"/>
      </patternFill>
    </fill>
    <fill>
      <patternFill patternType="solid">
        <fgColor rgb="FFFFD965"/>
        <bgColor rgb="FFFFD965"/>
      </patternFill>
    </fill>
    <fill>
      <patternFill patternType="solid">
        <fgColor rgb="FFFFC7CE"/>
        <bgColor rgb="FFFFC7CE"/>
      </patternFill>
    </fill>
    <fill>
      <patternFill patternType="solid">
        <fgColor rgb="FF1E4E79"/>
        <bgColor rgb="FF1E4E79"/>
      </patternFill>
    </fill>
    <fill>
      <patternFill patternType="solid">
        <fgColor rgb="FF2E75B5"/>
        <bgColor rgb="FF2E75B5"/>
      </patternFill>
    </fill>
    <fill>
      <patternFill patternType="solid">
        <fgColor rgb="FF9CC2E5"/>
        <bgColor rgb="FF9CC2E5"/>
      </patternFill>
    </fill>
    <fill>
      <patternFill patternType="solid">
        <fgColor rgb="FFBDD6EE"/>
        <bgColor rgb="FFBDD6EE"/>
      </patternFill>
    </fill>
    <fill>
      <patternFill patternType="solid">
        <fgColor rgb="FFDEEAF6"/>
        <bgColor rgb="FFDEEAF6"/>
      </patternFill>
    </fill>
    <fill>
      <patternFill patternType="solid">
        <fgColor rgb="FFECECEC"/>
        <bgColor rgb="FFECECEC"/>
      </patternFill>
    </fill>
  </fills>
  <borders count="4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84">
    <xf numFmtId="0" fontId="0" fillId="0" borderId="0" xfId="0" applyFont="1" applyAlignment="1"/>
    <xf numFmtId="0" fontId="3" fillId="0" borderId="4" xfId="0" applyFont="1" applyBorder="1"/>
    <xf numFmtId="0" fontId="3" fillId="0" borderId="8" xfId="0" applyFont="1" applyBorder="1"/>
    <xf numFmtId="0" fontId="3" fillId="0" borderId="12" xfId="0" applyFont="1" applyBorder="1"/>
    <xf numFmtId="0" fontId="4" fillId="0" borderId="0" xfId="0" applyFont="1"/>
    <xf numFmtId="0" fontId="5" fillId="0" borderId="0" xfId="0" applyFont="1" applyAlignment="1">
      <alignment horizontal="right"/>
    </xf>
    <xf numFmtId="0" fontId="6" fillId="0" borderId="0" xfId="0" applyFont="1"/>
    <xf numFmtId="0" fontId="7" fillId="0" borderId="0" xfId="0" applyFont="1"/>
    <xf numFmtId="0" fontId="5" fillId="0" borderId="0" xfId="0" applyFont="1"/>
    <xf numFmtId="0" fontId="8" fillId="2" borderId="13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1" fontId="10" fillId="0" borderId="16" xfId="0" applyNumberFormat="1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1" fontId="10" fillId="0" borderId="8" xfId="0" applyNumberFormat="1" applyFont="1" applyBorder="1" applyAlignment="1">
      <alignment horizontal="center" vertical="center"/>
    </xf>
    <xf numFmtId="1" fontId="10" fillId="0" borderId="8" xfId="0" applyNumberFormat="1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1" fontId="10" fillId="0" borderId="12" xfId="0" applyNumberFormat="1" applyFont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8" fillId="3" borderId="13" xfId="0" applyFont="1" applyFill="1" applyBorder="1" applyAlignment="1">
      <alignment horizontal="center"/>
    </xf>
    <xf numFmtId="0" fontId="8" fillId="3" borderId="14" xfId="0" applyFont="1" applyFill="1" applyBorder="1" applyAlignment="1">
      <alignment horizontal="center"/>
    </xf>
    <xf numFmtId="0" fontId="9" fillId="0" borderId="18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1" fontId="10" fillId="0" borderId="14" xfId="0" applyNumberFormat="1" applyFont="1" applyBorder="1" applyAlignment="1">
      <alignment horizontal="center" vertical="center"/>
    </xf>
    <xf numFmtId="0" fontId="9" fillId="0" borderId="0" xfId="0" applyFont="1" applyAlignment="1">
      <alignment vertical="center" wrapText="1"/>
    </xf>
    <xf numFmtId="1" fontId="10" fillId="0" borderId="0" xfId="0" applyNumberFormat="1" applyFont="1" applyAlignment="1">
      <alignment horizontal="center" vertical="center"/>
    </xf>
    <xf numFmtId="0" fontId="8" fillId="4" borderId="13" xfId="0" applyFont="1" applyFill="1" applyBorder="1" applyAlignment="1">
      <alignment horizontal="center"/>
    </xf>
    <xf numFmtId="0" fontId="8" fillId="4" borderId="14" xfId="0" applyFont="1" applyFill="1" applyBorder="1" applyAlignment="1">
      <alignment horizontal="center"/>
    </xf>
    <xf numFmtId="0" fontId="9" fillId="0" borderId="14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8" fillId="5" borderId="13" xfId="0" applyFont="1" applyFill="1" applyBorder="1" applyAlignment="1">
      <alignment horizontal="center"/>
    </xf>
    <xf numFmtId="0" fontId="8" fillId="5" borderId="14" xfId="0" applyFont="1" applyFill="1" applyBorder="1" applyAlignment="1">
      <alignment horizontal="center"/>
    </xf>
    <xf numFmtId="0" fontId="12" fillId="0" borderId="0" xfId="0" applyFont="1"/>
    <xf numFmtId="0" fontId="13" fillId="0" borderId="0" xfId="0" applyFont="1"/>
    <xf numFmtId="0" fontId="11" fillId="0" borderId="21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11" fillId="0" borderId="23" xfId="0" applyFont="1" applyBorder="1" applyAlignment="1">
      <alignment horizontal="center"/>
    </xf>
    <xf numFmtId="0" fontId="11" fillId="0" borderId="24" xfId="0" applyFont="1" applyBorder="1" applyAlignment="1">
      <alignment horizontal="center"/>
    </xf>
    <xf numFmtId="0" fontId="11" fillId="0" borderId="25" xfId="0" applyFont="1" applyBorder="1" applyAlignment="1">
      <alignment horizontal="center"/>
    </xf>
    <xf numFmtId="2" fontId="11" fillId="0" borderId="26" xfId="0" applyNumberFormat="1" applyFont="1" applyBorder="1" applyAlignment="1">
      <alignment horizontal="center"/>
    </xf>
    <xf numFmtId="0" fontId="14" fillId="6" borderId="26" xfId="0" applyFont="1" applyFill="1" applyBorder="1" applyAlignment="1">
      <alignment horizontal="center"/>
    </xf>
    <xf numFmtId="0" fontId="14" fillId="6" borderId="27" xfId="0" applyFont="1" applyFill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1" fontId="11" fillId="0" borderId="29" xfId="0" applyNumberFormat="1" applyFont="1" applyBorder="1" applyAlignment="1">
      <alignment horizontal="center"/>
    </xf>
    <xf numFmtId="1" fontId="11" fillId="0" borderId="30" xfId="0" applyNumberFormat="1" applyFont="1" applyBorder="1" applyAlignment="1">
      <alignment horizontal="center"/>
    </xf>
    <xf numFmtId="0" fontId="14" fillId="6" borderId="29" xfId="0" applyFont="1" applyFill="1" applyBorder="1" applyAlignment="1">
      <alignment horizontal="center"/>
    </xf>
    <xf numFmtId="0" fontId="11" fillId="0" borderId="30" xfId="0" applyFont="1" applyBorder="1" applyAlignment="1">
      <alignment horizontal="center"/>
    </xf>
    <xf numFmtId="0" fontId="11" fillId="0" borderId="31" xfId="0" applyFont="1" applyBorder="1" applyAlignment="1">
      <alignment horizontal="center"/>
    </xf>
    <xf numFmtId="1" fontId="11" fillId="0" borderId="32" xfId="0" applyNumberFormat="1" applyFont="1" applyBorder="1" applyAlignment="1">
      <alignment horizontal="center"/>
    </xf>
    <xf numFmtId="1" fontId="11" fillId="0" borderId="33" xfId="0" applyNumberFormat="1" applyFont="1" applyBorder="1" applyAlignment="1">
      <alignment horizontal="center"/>
    </xf>
    <xf numFmtId="0" fontId="11" fillId="0" borderId="34" xfId="0" applyFont="1" applyBorder="1" applyAlignment="1">
      <alignment horizontal="center"/>
    </xf>
    <xf numFmtId="2" fontId="11" fillId="0" borderId="0" xfId="0" applyNumberFormat="1" applyFont="1" applyAlignment="1">
      <alignment horizontal="center"/>
    </xf>
    <xf numFmtId="1" fontId="11" fillId="0" borderId="0" xfId="0" applyNumberFormat="1" applyFont="1" applyAlignment="1">
      <alignment horizontal="center"/>
    </xf>
    <xf numFmtId="2" fontId="11" fillId="0" borderId="35" xfId="0" applyNumberFormat="1" applyFont="1" applyBorder="1" applyAlignment="1">
      <alignment horizontal="center"/>
    </xf>
    <xf numFmtId="0" fontId="15" fillId="7" borderId="36" xfId="0" applyFont="1" applyFill="1" applyBorder="1" applyAlignment="1">
      <alignment horizontal="center"/>
    </xf>
    <xf numFmtId="0" fontId="15" fillId="8" borderId="39" xfId="0" applyFont="1" applyFill="1" applyBorder="1" applyAlignment="1">
      <alignment horizontal="center"/>
    </xf>
    <xf numFmtId="0" fontId="15" fillId="9" borderId="39" xfId="0" applyFont="1" applyFill="1" applyBorder="1" applyAlignment="1">
      <alignment horizontal="center"/>
    </xf>
    <xf numFmtId="0" fontId="15" fillId="10" borderId="39" xfId="0" applyFont="1" applyFill="1" applyBorder="1" applyAlignment="1">
      <alignment horizontal="center"/>
    </xf>
    <xf numFmtId="0" fontId="15" fillId="11" borderId="39" xfId="0" applyFont="1" applyFill="1" applyBorder="1" applyAlignment="1">
      <alignment horizontal="center"/>
    </xf>
    <xf numFmtId="0" fontId="15" fillId="12" borderId="4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1" fillId="0" borderId="9" xfId="0" applyFont="1" applyBorder="1" applyAlignment="1">
      <alignment horizontal="center"/>
    </xf>
    <xf numFmtId="0" fontId="2" fillId="0" borderId="10" xfId="0" applyFont="1" applyBorder="1"/>
    <xf numFmtId="0" fontId="2" fillId="0" borderId="11" xfId="0" applyFont="1" applyBorder="1"/>
    <xf numFmtId="0" fontId="11" fillId="0" borderId="0" xfId="0" applyFont="1" applyAlignment="1">
      <alignment horizontal="right"/>
    </xf>
    <xf numFmtId="0" fontId="0" fillId="0" borderId="0" xfId="0" applyFont="1" applyAlignment="1"/>
    <xf numFmtId="0" fontId="16" fillId="0" borderId="37" xfId="0" applyFont="1" applyBorder="1" applyAlignment="1">
      <alignment horizontal="left"/>
    </xf>
    <xf numFmtId="0" fontId="17" fillId="0" borderId="37" xfId="0" applyFont="1" applyBorder="1"/>
    <xf numFmtId="0" fontId="17" fillId="0" borderId="38" xfId="0" applyFont="1" applyBorder="1"/>
    <xf numFmtId="0" fontId="16" fillId="0" borderId="0" xfId="0" applyFont="1" applyAlignment="1">
      <alignment horizontal="left"/>
    </xf>
    <xf numFmtId="0" fontId="18" fillId="0" borderId="0" xfId="0" applyFont="1" applyAlignment="1"/>
    <xf numFmtId="0" fontId="17" fillId="0" borderId="40" xfId="0" applyFont="1" applyBorder="1"/>
    <xf numFmtId="0" fontId="19" fillId="0" borderId="42" xfId="0" applyFont="1" applyBorder="1" applyAlignment="1">
      <alignment horizontal="left"/>
    </xf>
    <xf numFmtId="0" fontId="17" fillId="0" borderId="42" xfId="0" applyFont="1" applyBorder="1"/>
    <xf numFmtId="0" fontId="17" fillId="0" borderId="19" xfId="0" applyFont="1" applyBorder="1"/>
  </cellXfs>
  <cellStyles count="1">
    <cellStyle name="Normal" xfId="0" builtinId="0"/>
  </cellStyles>
  <dxfs count="11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7CAAC"/>
          <bgColor rgb="FFF7CAAC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</dxfs>
  <tableStyles count="5">
    <tableStyle name="FINDABLE-style" pivot="0" count="2">
      <tableStyleElement type="firstRowStripe" dxfId="10"/>
      <tableStyleElement type="secondRowStripe" dxfId="9"/>
    </tableStyle>
    <tableStyle name="ACCESSIBLE-style" pivot="0" count="2">
      <tableStyleElement type="firstRowStripe" dxfId="8"/>
      <tableStyleElement type="secondRowStripe" dxfId="7"/>
    </tableStyle>
    <tableStyle name="INTEROPERABLE-style" pivot="0" count="2">
      <tableStyleElement type="firstRowStripe" dxfId="6"/>
      <tableStyleElement type="secondRowStripe" dxfId="5"/>
    </tableStyle>
    <tableStyle name="REUSABLE-style" pivot="0" count="2">
      <tableStyleElement type="firstRowStripe" dxfId="4"/>
      <tableStyleElement type="secondRowStripe" dxfId="3"/>
    </tableStyle>
    <tableStyle name="Overall Results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de-DE" sz="1400" b="0" i="0">
                <a:solidFill>
                  <a:srgbClr val="757575"/>
                </a:solidFill>
                <a:latin typeface="+mn-lt"/>
              </a:rPr>
              <a:t>FINDABLE</a:t>
            </a:r>
          </a:p>
        </c:rich>
      </c:tx>
      <c:layout/>
      <c:overlay val="0"/>
    </c:title>
    <c:autoTitleDeleted val="0"/>
    <c:plotArea>
      <c:layout/>
      <c:radarChart>
        <c:radarStyle val="marker"/>
        <c:varyColors val="1"/>
        <c:ser>
          <c:idx val="0"/>
          <c:order val="0"/>
          <c:spPr>
            <a:ln cmpd="sng">
              <a:solidFill>
                <a:srgbClr val="5B9BD5"/>
              </a:solidFill>
            </a:ln>
          </c:spPr>
          <c:marker>
            <c:symbol val="none"/>
          </c:marker>
          <c:cat>
            <c:strRef>
              <c:f>FINDABLE!$B$6:$B$12</c:f>
              <c:strCache>
                <c:ptCount val="7"/>
                <c:pt idx="0">
                  <c:v>RDA-F1-01M </c:v>
                </c:pt>
                <c:pt idx="1">
                  <c:v>RDA-F1-01D </c:v>
                </c:pt>
                <c:pt idx="2">
                  <c:v>RDA-F1-02M </c:v>
                </c:pt>
                <c:pt idx="3">
                  <c:v>RDA-F1-02D </c:v>
                </c:pt>
                <c:pt idx="4">
                  <c:v>RDA-F2-01M </c:v>
                </c:pt>
                <c:pt idx="5">
                  <c:v>RDA-F3-01M </c:v>
                </c:pt>
                <c:pt idx="6">
                  <c:v>RDA-F4-01M </c:v>
                </c:pt>
              </c:strCache>
            </c:strRef>
          </c:cat>
          <c:val>
            <c:numRef>
              <c:f>FINDABLE!$F$6:$F$12</c:f>
              <c:numCache>
                <c:formatCode>0</c:formatCode>
                <c:ptCount val="7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54-480B-8FD8-AC23C34E86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5717443"/>
        <c:axId val="486010913"/>
      </c:radarChart>
      <c:catAx>
        <c:axId val="2357174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de-DE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de-DE"/>
          </a:p>
        </c:txPr>
        <c:crossAx val="486010913"/>
        <c:crosses val="autoZero"/>
        <c:auto val="1"/>
        <c:lblAlgn val="ctr"/>
        <c:lblOffset val="100"/>
        <c:noMultiLvlLbl val="1"/>
      </c:catAx>
      <c:valAx>
        <c:axId val="48601091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de-DE"/>
              </a:p>
            </c:rich>
          </c:tx>
          <c:layout/>
          <c:overlay val="0"/>
        </c:title>
        <c:numFmt formatCode="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de-DE"/>
          </a:p>
        </c:txPr>
        <c:crossAx val="235717443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de-DE" sz="1400" b="0" i="0">
                <a:solidFill>
                  <a:srgbClr val="757575"/>
                </a:solidFill>
                <a:latin typeface="+mn-lt"/>
              </a:rPr>
              <a:t>ACCESSIBLE</a:t>
            </a:r>
          </a:p>
        </c:rich>
      </c:tx>
      <c:layout/>
      <c:overlay val="0"/>
    </c:title>
    <c:autoTitleDeleted val="0"/>
    <c:plotArea>
      <c:layout/>
      <c:radarChart>
        <c:radarStyle val="marker"/>
        <c:varyColors val="1"/>
        <c:ser>
          <c:idx val="0"/>
          <c:order val="0"/>
          <c:spPr>
            <a:ln cmpd="sng">
              <a:solidFill>
                <a:srgbClr val="5B9BD5"/>
              </a:solidFill>
            </a:ln>
          </c:spPr>
          <c:marker>
            <c:symbol val="none"/>
          </c:marker>
          <c:cat>
            <c:strRef>
              <c:f>ACCESSIBLE!$B$6:$B$17</c:f>
              <c:strCache>
                <c:ptCount val="12"/>
                <c:pt idx="0">
                  <c:v>RDA-A1-01M </c:v>
                </c:pt>
                <c:pt idx="1">
                  <c:v>RDA-A1-02M </c:v>
                </c:pt>
                <c:pt idx="2">
                  <c:v>RDA-A1-02D </c:v>
                </c:pt>
                <c:pt idx="3">
                  <c:v>RDA-A1-03M </c:v>
                </c:pt>
                <c:pt idx="4">
                  <c:v>RDA-A1-03D </c:v>
                </c:pt>
                <c:pt idx="5">
                  <c:v>RDA-A1-04M </c:v>
                </c:pt>
                <c:pt idx="6">
                  <c:v>RDA-A1-04D </c:v>
                </c:pt>
                <c:pt idx="7">
                  <c:v>RDA-A1-05D </c:v>
                </c:pt>
                <c:pt idx="8">
                  <c:v>RDA-A1.1-01M </c:v>
                </c:pt>
                <c:pt idx="9">
                  <c:v>RDA-A1.1-01D </c:v>
                </c:pt>
                <c:pt idx="10">
                  <c:v>RDA-A1.2-01D </c:v>
                </c:pt>
                <c:pt idx="11">
                  <c:v>RDA-A2-01M </c:v>
                </c:pt>
              </c:strCache>
            </c:strRef>
          </c:cat>
          <c:val>
            <c:numRef>
              <c:f>ACCESSIBLE!$F$6:$F$17</c:f>
              <c:numCache>
                <c:formatCode>0</c:formatCode>
                <c:ptCount val="1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D8-450F-9EE6-6393DDB2CD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2444698"/>
        <c:axId val="1307610702"/>
      </c:radarChart>
      <c:catAx>
        <c:axId val="13624446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de-DE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de-DE"/>
          </a:p>
        </c:txPr>
        <c:crossAx val="1307610702"/>
        <c:crosses val="autoZero"/>
        <c:auto val="1"/>
        <c:lblAlgn val="ctr"/>
        <c:lblOffset val="100"/>
        <c:noMultiLvlLbl val="1"/>
      </c:catAx>
      <c:valAx>
        <c:axId val="13076107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de-DE"/>
              </a:p>
            </c:rich>
          </c:tx>
          <c:layout/>
          <c:overlay val="0"/>
        </c:title>
        <c:numFmt formatCode="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de-DE"/>
          </a:p>
        </c:txPr>
        <c:crossAx val="1362444698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de-DE" sz="1400" b="0" i="0">
                <a:solidFill>
                  <a:srgbClr val="757575"/>
                </a:solidFill>
                <a:latin typeface="+mn-lt"/>
              </a:rPr>
              <a:t>INTEROPERABLE</a:t>
            </a:r>
          </a:p>
        </c:rich>
      </c:tx>
      <c:layout/>
      <c:overlay val="0"/>
    </c:title>
    <c:autoTitleDeleted val="0"/>
    <c:plotArea>
      <c:layout/>
      <c:radarChart>
        <c:radarStyle val="marker"/>
        <c:varyColors val="1"/>
        <c:ser>
          <c:idx val="0"/>
          <c:order val="0"/>
          <c:spPr>
            <a:ln cmpd="sng">
              <a:solidFill>
                <a:srgbClr val="5B9BD5"/>
              </a:solidFill>
            </a:ln>
          </c:spPr>
          <c:marker>
            <c:symbol val="none"/>
          </c:marker>
          <c:cat>
            <c:strRef>
              <c:f>INTEROPERABLE!$B$6:$B$17</c:f>
              <c:strCache>
                <c:ptCount val="12"/>
                <c:pt idx="0">
                  <c:v>RDA-I1-01M </c:v>
                </c:pt>
                <c:pt idx="1">
                  <c:v>RDA-I1-01D </c:v>
                </c:pt>
                <c:pt idx="2">
                  <c:v>RDA-I1-02M </c:v>
                </c:pt>
                <c:pt idx="3">
                  <c:v>RDA-I1-02D </c:v>
                </c:pt>
                <c:pt idx="4">
                  <c:v>RDA-I2-01M </c:v>
                </c:pt>
                <c:pt idx="5">
                  <c:v>RDA-I2-01D </c:v>
                </c:pt>
                <c:pt idx="6">
                  <c:v>RDA-I3-01M </c:v>
                </c:pt>
                <c:pt idx="7">
                  <c:v>RDA-I3-01D </c:v>
                </c:pt>
                <c:pt idx="8">
                  <c:v>RDA-I3-02M </c:v>
                </c:pt>
                <c:pt idx="9">
                  <c:v>RDA-I3-02D </c:v>
                </c:pt>
                <c:pt idx="10">
                  <c:v>RDA-I3-03M </c:v>
                </c:pt>
                <c:pt idx="11">
                  <c:v>RDA-I3-04M </c:v>
                </c:pt>
              </c:strCache>
            </c:strRef>
          </c:cat>
          <c:val>
            <c:numRef>
              <c:f>INTEROPERABLE!$F$6:$F$17</c:f>
              <c:numCache>
                <c:formatCode>0</c:formatCode>
                <c:ptCount val="12"/>
                <c:pt idx="0">
                  <c:v>3</c:v>
                </c:pt>
                <c:pt idx="1">
                  <c:v>3</c:v>
                </c:pt>
                <c:pt idx="2">
                  <c:v>4</c:v>
                </c:pt>
                <c:pt idx="3">
                  <c:v>3</c:v>
                </c:pt>
                <c:pt idx="4">
                  <c:v>4</c:v>
                </c:pt>
                <c:pt idx="5">
                  <c:v>2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A9-4E30-8B12-3E92E87762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6389919"/>
        <c:axId val="350631622"/>
      </c:radarChart>
      <c:catAx>
        <c:axId val="18863899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de-DE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de-DE"/>
          </a:p>
        </c:txPr>
        <c:crossAx val="350631622"/>
        <c:crosses val="autoZero"/>
        <c:auto val="1"/>
        <c:lblAlgn val="ctr"/>
        <c:lblOffset val="100"/>
        <c:noMultiLvlLbl val="1"/>
      </c:catAx>
      <c:valAx>
        <c:axId val="3506316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de-DE"/>
              </a:p>
            </c:rich>
          </c:tx>
          <c:layout/>
          <c:overlay val="0"/>
        </c:title>
        <c:numFmt formatCode="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de-DE"/>
          </a:p>
        </c:txPr>
        <c:crossAx val="1886389919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de-DE" sz="1400" b="0" i="0">
                <a:solidFill>
                  <a:srgbClr val="757575"/>
                </a:solidFill>
                <a:latin typeface="+mn-lt"/>
              </a:rPr>
              <a:t>REUSABLE</a:t>
            </a:r>
          </a:p>
        </c:rich>
      </c:tx>
      <c:layout/>
      <c:overlay val="0"/>
    </c:title>
    <c:autoTitleDeleted val="0"/>
    <c:plotArea>
      <c:layout/>
      <c:radarChart>
        <c:radarStyle val="marker"/>
        <c:varyColors val="1"/>
        <c:ser>
          <c:idx val="0"/>
          <c:order val="0"/>
          <c:spPr>
            <a:ln cmpd="sng">
              <a:solidFill>
                <a:srgbClr val="5B9BD5"/>
              </a:solidFill>
            </a:ln>
          </c:spPr>
          <c:marker>
            <c:symbol val="none"/>
          </c:marker>
          <c:cat>
            <c:strRef>
              <c:f>REUSABLE!$B$6:$B$15</c:f>
              <c:strCache>
                <c:ptCount val="10"/>
                <c:pt idx="0">
                  <c:v>RDA-R1-01M </c:v>
                </c:pt>
                <c:pt idx="1">
                  <c:v>RDA-R1.1-01M </c:v>
                </c:pt>
                <c:pt idx="2">
                  <c:v>RDA-R1.1-02M </c:v>
                </c:pt>
                <c:pt idx="3">
                  <c:v>RDA-R1.1-03M </c:v>
                </c:pt>
                <c:pt idx="4">
                  <c:v>RDA-R1.2-01M </c:v>
                </c:pt>
                <c:pt idx="5">
                  <c:v>RDA-R1.2-02M </c:v>
                </c:pt>
                <c:pt idx="6">
                  <c:v>RDA-R1.3-01M </c:v>
                </c:pt>
                <c:pt idx="7">
                  <c:v>RDA-R1.3-01D </c:v>
                </c:pt>
                <c:pt idx="8">
                  <c:v>RDA-R1.3-02M </c:v>
                </c:pt>
                <c:pt idx="9">
                  <c:v>RDA-R1.3-02D </c:v>
                </c:pt>
              </c:strCache>
            </c:strRef>
          </c:cat>
          <c:val>
            <c:numRef>
              <c:f>REUSABLE!$F$6:$F$15</c:f>
              <c:numCache>
                <c:formatCode>0</c:formatCode>
                <c:ptCount val="10"/>
                <c:pt idx="0">
                  <c:v>4</c:v>
                </c:pt>
                <c:pt idx="1">
                  <c:v>4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C4-490D-98AB-553C68FE16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480991"/>
        <c:axId val="1903555989"/>
      </c:radarChart>
      <c:catAx>
        <c:axId val="6514809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de-DE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de-DE"/>
          </a:p>
        </c:txPr>
        <c:crossAx val="1903555989"/>
        <c:crosses val="autoZero"/>
        <c:auto val="1"/>
        <c:lblAlgn val="ctr"/>
        <c:lblOffset val="100"/>
        <c:noMultiLvlLbl val="1"/>
      </c:catAx>
      <c:valAx>
        <c:axId val="19035559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de-DE"/>
              </a:p>
            </c:rich>
          </c:tx>
          <c:layout/>
          <c:overlay val="0"/>
        </c:title>
        <c:numFmt formatCode="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de-DE"/>
          </a:p>
        </c:txPr>
        <c:crossAx val="651480991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de-DE" sz="1400" b="0" i="0">
                <a:solidFill>
                  <a:srgbClr val="757575"/>
                </a:solidFill>
                <a:latin typeface="+mn-lt"/>
              </a:rPr>
              <a:t>FINDABLE</a:t>
            </a:r>
          </a:p>
        </c:rich>
      </c:tx>
      <c:layout/>
      <c:overlay val="0"/>
    </c:title>
    <c:autoTitleDeleted val="0"/>
    <c:plotArea>
      <c:layout/>
      <c:radarChart>
        <c:radarStyle val="marker"/>
        <c:varyColors val="1"/>
        <c:ser>
          <c:idx val="0"/>
          <c:order val="0"/>
          <c:spPr>
            <a:ln cmpd="sng">
              <a:solidFill>
                <a:srgbClr val="5B9BD5"/>
              </a:solidFill>
            </a:ln>
          </c:spPr>
          <c:marker>
            <c:symbol val="none"/>
          </c:marker>
          <c:cat>
            <c:strRef>
              <c:f>FINDABLE!$B$6:$B$12</c:f>
              <c:strCache>
                <c:ptCount val="7"/>
                <c:pt idx="0">
                  <c:v>RDA-F1-01M </c:v>
                </c:pt>
                <c:pt idx="1">
                  <c:v>RDA-F1-01D </c:v>
                </c:pt>
                <c:pt idx="2">
                  <c:v>RDA-F1-02M </c:v>
                </c:pt>
                <c:pt idx="3">
                  <c:v>RDA-F1-02D </c:v>
                </c:pt>
                <c:pt idx="4">
                  <c:v>RDA-F2-01M </c:v>
                </c:pt>
                <c:pt idx="5">
                  <c:v>RDA-F3-01M </c:v>
                </c:pt>
                <c:pt idx="6">
                  <c:v>RDA-F4-01M </c:v>
                </c:pt>
              </c:strCache>
            </c:strRef>
          </c:cat>
          <c:val>
            <c:numRef>
              <c:f>FINDABLE!$F$6:$F$12</c:f>
              <c:numCache>
                <c:formatCode>0</c:formatCode>
                <c:ptCount val="7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D6-4233-A922-843BB3B1F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9725294"/>
        <c:axId val="1062833622"/>
      </c:radarChart>
      <c:catAx>
        <c:axId val="78972529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de-DE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de-DE"/>
          </a:p>
        </c:txPr>
        <c:crossAx val="1062833622"/>
        <c:crosses val="autoZero"/>
        <c:auto val="1"/>
        <c:lblAlgn val="ctr"/>
        <c:lblOffset val="100"/>
        <c:noMultiLvlLbl val="1"/>
      </c:catAx>
      <c:valAx>
        <c:axId val="10628336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de-DE"/>
              </a:p>
            </c:rich>
          </c:tx>
          <c:layout/>
          <c:overlay val="0"/>
        </c:title>
        <c:numFmt formatCode="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de-DE"/>
          </a:p>
        </c:txPr>
        <c:crossAx val="789725294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de-DE" sz="1400" b="0" i="0">
                <a:solidFill>
                  <a:srgbClr val="757575"/>
                </a:solidFill>
                <a:latin typeface="+mn-lt"/>
              </a:rPr>
              <a:t>ACCESSIBLE</a:t>
            </a:r>
          </a:p>
        </c:rich>
      </c:tx>
      <c:layout/>
      <c:overlay val="0"/>
    </c:title>
    <c:autoTitleDeleted val="0"/>
    <c:plotArea>
      <c:layout/>
      <c:radarChart>
        <c:radarStyle val="marker"/>
        <c:varyColors val="1"/>
        <c:ser>
          <c:idx val="0"/>
          <c:order val="0"/>
          <c:spPr>
            <a:ln cmpd="sng">
              <a:solidFill>
                <a:srgbClr val="5B9BD5"/>
              </a:solidFill>
            </a:ln>
          </c:spPr>
          <c:marker>
            <c:symbol val="none"/>
          </c:marker>
          <c:cat>
            <c:strRef>
              <c:f>ACCESSIBLE!$B$6:$B$17</c:f>
              <c:strCache>
                <c:ptCount val="12"/>
                <c:pt idx="0">
                  <c:v>RDA-A1-01M </c:v>
                </c:pt>
                <c:pt idx="1">
                  <c:v>RDA-A1-02M </c:v>
                </c:pt>
                <c:pt idx="2">
                  <c:v>RDA-A1-02D </c:v>
                </c:pt>
                <c:pt idx="3">
                  <c:v>RDA-A1-03M </c:v>
                </c:pt>
                <c:pt idx="4">
                  <c:v>RDA-A1-03D </c:v>
                </c:pt>
                <c:pt idx="5">
                  <c:v>RDA-A1-04M </c:v>
                </c:pt>
                <c:pt idx="6">
                  <c:v>RDA-A1-04D </c:v>
                </c:pt>
                <c:pt idx="7">
                  <c:v>RDA-A1-05D </c:v>
                </c:pt>
                <c:pt idx="8">
                  <c:v>RDA-A1.1-01M </c:v>
                </c:pt>
                <c:pt idx="9">
                  <c:v>RDA-A1.1-01D </c:v>
                </c:pt>
                <c:pt idx="10">
                  <c:v>RDA-A1.2-01D </c:v>
                </c:pt>
                <c:pt idx="11">
                  <c:v>RDA-A2-01M </c:v>
                </c:pt>
              </c:strCache>
            </c:strRef>
          </c:cat>
          <c:val>
            <c:numRef>
              <c:f>ACCESSIBLE!$F$6:$F$17</c:f>
              <c:numCache>
                <c:formatCode>0</c:formatCode>
                <c:ptCount val="1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A5-4D71-A009-FF63B39D60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654758"/>
        <c:axId val="1170529464"/>
      </c:radarChart>
      <c:catAx>
        <c:axId val="866547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de-DE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de-DE"/>
          </a:p>
        </c:txPr>
        <c:crossAx val="1170529464"/>
        <c:crosses val="autoZero"/>
        <c:auto val="1"/>
        <c:lblAlgn val="ctr"/>
        <c:lblOffset val="100"/>
        <c:noMultiLvlLbl val="1"/>
      </c:catAx>
      <c:valAx>
        <c:axId val="11705294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de-DE"/>
              </a:p>
            </c:rich>
          </c:tx>
          <c:layout/>
          <c:overlay val="0"/>
        </c:title>
        <c:numFmt formatCode="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de-DE"/>
          </a:p>
        </c:txPr>
        <c:crossAx val="86654758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de-DE" sz="1400" b="0" i="0">
                <a:solidFill>
                  <a:srgbClr val="757575"/>
                </a:solidFill>
                <a:latin typeface="+mn-lt"/>
              </a:rPr>
              <a:t>INTEROPERABLE</a:t>
            </a:r>
          </a:p>
        </c:rich>
      </c:tx>
      <c:layout/>
      <c:overlay val="0"/>
    </c:title>
    <c:autoTitleDeleted val="0"/>
    <c:plotArea>
      <c:layout/>
      <c:radarChart>
        <c:radarStyle val="marker"/>
        <c:varyColors val="1"/>
        <c:ser>
          <c:idx val="0"/>
          <c:order val="0"/>
          <c:spPr>
            <a:ln cmpd="sng">
              <a:solidFill>
                <a:srgbClr val="5B9BD5"/>
              </a:solidFill>
            </a:ln>
          </c:spPr>
          <c:marker>
            <c:symbol val="none"/>
          </c:marker>
          <c:cat>
            <c:strRef>
              <c:f>INTEROPERABLE!$B$6:$B$17</c:f>
              <c:strCache>
                <c:ptCount val="12"/>
                <c:pt idx="0">
                  <c:v>RDA-I1-01M </c:v>
                </c:pt>
                <c:pt idx="1">
                  <c:v>RDA-I1-01D </c:v>
                </c:pt>
                <c:pt idx="2">
                  <c:v>RDA-I1-02M </c:v>
                </c:pt>
                <c:pt idx="3">
                  <c:v>RDA-I1-02D </c:v>
                </c:pt>
                <c:pt idx="4">
                  <c:v>RDA-I2-01M </c:v>
                </c:pt>
                <c:pt idx="5">
                  <c:v>RDA-I2-01D </c:v>
                </c:pt>
                <c:pt idx="6">
                  <c:v>RDA-I3-01M </c:v>
                </c:pt>
                <c:pt idx="7">
                  <c:v>RDA-I3-01D </c:v>
                </c:pt>
                <c:pt idx="8">
                  <c:v>RDA-I3-02M </c:v>
                </c:pt>
                <c:pt idx="9">
                  <c:v>RDA-I3-02D </c:v>
                </c:pt>
                <c:pt idx="10">
                  <c:v>RDA-I3-03M </c:v>
                </c:pt>
                <c:pt idx="11">
                  <c:v>RDA-I3-04M </c:v>
                </c:pt>
              </c:strCache>
            </c:strRef>
          </c:cat>
          <c:val>
            <c:numRef>
              <c:f>INTEROPERABLE!$F$6:$F$17</c:f>
              <c:numCache>
                <c:formatCode>0</c:formatCode>
                <c:ptCount val="12"/>
                <c:pt idx="0">
                  <c:v>3</c:v>
                </c:pt>
                <c:pt idx="1">
                  <c:v>3</c:v>
                </c:pt>
                <c:pt idx="2">
                  <c:v>4</c:v>
                </c:pt>
                <c:pt idx="3">
                  <c:v>3</c:v>
                </c:pt>
                <c:pt idx="4">
                  <c:v>4</c:v>
                </c:pt>
                <c:pt idx="5">
                  <c:v>2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FB-4CBB-8E61-DEF634B51D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8160173"/>
        <c:axId val="1211246120"/>
      </c:radarChart>
      <c:catAx>
        <c:axId val="10981601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de-DE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de-DE"/>
          </a:p>
        </c:txPr>
        <c:crossAx val="1211246120"/>
        <c:crosses val="autoZero"/>
        <c:auto val="1"/>
        <c:lblAlgn val="ctr"/>
        <c:lblOffset val="100"/>
        <c:noMultiLvlLbl val="1"/>
      </c:catAx>
      <c:valAx>
        <c:axId val="12112461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de-DE"/>
              </a:p>
            </c:rich>
          </c:tx>
          <c:layout/>
          <c:overlay val="0"/>
        </c:title>
        <c:numFmt formatCode="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de-DE"/>
          </a:p>
        </c:txPr>
        <c:crossAx val="1098160173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de-DE" sz="1400" b="0" i="0">
                <a:solidFill>
                  <a:srgbClr val="757575"/>
                </a:solidFill>
                <a:latin typeface="+mn-lt"/>
              </a:rPr>
              <a:t>REUSABLE</a:t>
            </a:r>
          </a:p>
        </c:rich>
      </c:tx>
      <c:layout/>
      <c:overlay val="0"/>
    </c:title>
    <c:autoTitleDeleted val="0"/>
    <c:plotArea>
      <c:layout/>
      <c:radarChart>
        <c:radarStyle val="marker"/>
        <c:varyColors val="1"/>
        <c:ser>
          <c:idx val="0"/>
          <c:order val="0"/>
          <c:spPr>
            <a:ln cmpd="sng">
              <a:solidFill>
                <a:srgbClr val="5B9BD5"/>
              </a:solidFill>
            </a:ln>
          </c:spPr>
          <c:marker>
            <c:symbol val="none"/>
          </c:marker>
          <c:cat>
            <c:strRef>
              <c:f>REUSABLE!$B$6:$B$15</c:f>
              <c:strCache>
                <c:ptCount val="10"/>
                <c:pt idx="0">
                  <c:v>RDA-R1-01M </c:v>
                </c:pt>
                <c:pt idx="1">
                  <c:v>RDA-R1.1-01M </c:v>
                </c:pt>
                <c:pt idx="2">
                  <c:v>RDA-R1.1-02M </c:v>
                </c:pt>
                <c:pt idx="3">
                  <c:v>RDA-R1.1-03M </c:v>
                </c:pt>
                <c:pt idx="4">
                  <c:v>RDA-R1.2-01M </c:v>
                </c:pt>
                <c:pt idx="5">
                  <c:v>RDA-R1.2-02M </c:v>
                </c:pt>
                <c:pt idx="6">
                  <c:v>RDA-R1.3-01M </c:v>
                </c:pt>
                <c:pt idx="7">
                  <c:v>RDA-R1.3-01D </c:v>
                </c:pt>
                <c:pt idx="8">
                  <c:v>RDA-R1.3-02M </c:v>
                </c:pt>
                <c:pt idx="9">
                  <c:v>RDA-R1.3-02D </c:v>
                </c:pt>
              </c:strCache>
            </c:strRef>
          </c:cat>
          <c:val>
            <c:numRef>
              <c:f>REUSABLE!$F$6:$F$15</c:f>
              <c:numCache>
                <c:formatCode>0</c:formatCode>
                <c:ptCount val="10"/>
                <c:pt idx="0">
                  <c:v>4</c:v>
                </c:pt>
                <c:pt idx="1">
                  <c:v>4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B0-4D06-A59D-A1F31F753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7999340"/>
        <c:axId val="1843644630"/>
      </c:radarChart>
      <c:catAx>
        <c:axId val="11879993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de-DE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de-DE"/>
          </a:p>
        </c:txPr>
        <c:crossAx val="1843644630"/>
        <c:crosses val="autoZero"/>
        <c:auto val="1"/>
        <c:lblAlgn val="ctr"/>
        <c:lblOffset val="100"/>
        <c:noMultiLvlLbl val="1"/>
      </c:catAx>
      <c:valAx>
        <c:axId val="18436446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de-DE"/>
              </a:p>
            </c:rich>
          </c:tx>
          <c:layout/>
          <c:overlay val="0"/>
        </c:title>
        <c:numFmt formatCode="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de-DE"/>
          </a:p>
        </c:txPr>
        <c:crossAx val="1187999340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de-DE" sz="1400" b="0" i="0">
                <a:solidFill>
                  <a:srgbClr val="757575"/>
                </a:solidFill>
                <a:latin typeface="+mn-lt"/>
              </a:rPr>
              <a:t>Measuring FAIR Principles 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spPr>
              <a:solidFill>
                <a:schemeClr val="accent1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2D5D-48CC-A2C3-1E0B2AFCF4AD}"/>
              </c:ext>
            </c:extLst>
          </c:dPt>
          <c:dPt>
            <c:idx val="1"/>
            <c:invertIfNegative val="1"/>
            <c:bubble3D val="0"/>
            <c:spPr>
              <a:solidFill>
                <a:schemeClr val="accent1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2D5D-48CC-A2C3-1E0B2AFCF4AD}"/>
              </c:ext>
            </c:extLst>
          </c:dPt>
          <c:dPt>
            <c:idx val="2"/>
            <c:invertIfNegative val="1"/>
            <c:bubble3D val="0"/>
            <c:spPr>
              <a:solidFill>
                <a:schemeClr val="accent1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2D5D-48CC-A2C3-1E0B2AFCF4AD}"/>
              </c:ext>
            </c:extLst>
          </c:dPt>
          <c:dPt>
            <c:idx val="3"/>
            <c:invertIfNegative val="1"/>
            <c:bubble3D val="0"/>
            <c:spPr>
              <a:solidFill>
                <a:schemeClr val="accent1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7-2D5D-48CC-A2C3-1E0B2AFCF4AD}"/>
              </c:ext>
            </c:extLst>
          </c:dPt>
          <c:cat>
            <c:strRef>
              <c:f>'Overall Results'!$A$6:$A$9</c:f>
              <c:strCache>
                <c:ptCount val="4"/>
                <c:pt idx="0">
                  <c:v>FINDABLE</c:v>
                </c:pt>
                <c:pt idx="1">
                  <c:v>ACCESSIBLE</c:v>
                </c:pt>
                <c:pt idx="2">
                  <c:v>INTEROPERABLE</c:v>
                </c:pt>
                <c:pt idx="3">
                  <c:v>REUSABLE</c:v>
                </c:pt>
              </c:strCache>
            </c:strRef>
          </c:cat>
          <c:val>
            <c:numRef>
              <c:f>'Overall Results'!$E$6:$E$9</c:f>
              <c:numCache>
                <c:formatCode>0.00</c:formatCode>
                <c:ptCount val="4"/>
                <c:pt idx="0">
                  <c:v>100</c:v>
                </c:pt>
                <c:pt idx="1">
                  <c:v>94.444444444444457</c:v>
                </c:pt>
                <c:pt idx="2">
                  <c:v>80.357142857142861</c:v>
                </c:pt>
                <c:pt idx="3">
                  <c:v>60.416666666666664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8-2D5D-48CC-A2C3-1E0B2AFCF4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8770374"/>
        <c:axId val="1133473829"/>
      </c:barChart>
      <c:catAx>
        <c:axId val="3987703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de-DE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1100" b="1" i="0">
                <a:solidFill>
                  <a:srgbClr val="000000"/>
                </a:solidFill>
                <a:latin typeface="+mn-lt"/>
              </a:defRPr>
            </a:pPr>
            <a:endParaRPr lang="de-DE"/>
          </a:p>
        </c:txPr>
        <c:crossAx val="1133473829"/>
        <c:crosses val="autoZero"/>
        <c:auto val="1"/>
        <c:lblAlgn val="ctr"/>
        <c:lblOffset val="100"/>
        <c:noMultiLvlLbl val="1"/>
      </c:catAx>
      <c:valAx>
        <c:axId val="11334738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de-DE"/>
              </a:p>
            </c:rich>
          </c:tx>
          <c:layout/>
          <c:overlay val="0"/>
        </c:title>
        <c:numFmt formatCode="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de-DE"/>
          </a:p>
        </c:txPr>
        <c:crossAx val="398770374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171450</xdr:colOff>
      <xdr:row>4</xdr:row>
      <xdr:rowOff>0</xdr:rowOff>
    </xdr:from>
    <xdr:ext cx="4791075" cy="3371850"/>
    <xdr:graphicFrame macro="">
      <xdr:nvGraphicFramePr>
        <xdr:cNvPr id="567869744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200025</xdr:colOff>
      <xdr:row>4</xdr:row>
      <xdr:rowOff>0</xdr:rowOff>
    </xdr:from>
    <xdr:ext cx="4848225" cy="3638550"/>
    <xdr:graphicFrame macro="">
      <xdr:nvGraphicFramePr>
        <xdr:cNvPr id="814132778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209550</xdr:colOff>
      <xdr:row>3</xdr:row>
      <xdr:rowOff>180975</xdr:rowOff>
    </xdr:from>
    <xdr:ext cx="4848225" cy="3429000"/>
    <xdr:graphicFrame macro="">
      <xdr:nvGraphicFramePr>
        <xdr:cNvPr id="799218085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600075</xdr:colOff>
      <xdr:row>3</xdr:row>
      <xdr:rowOff>180975</xdr:rowOff>
    </xdr:from>
    <xdr:ext cx="4819650" cy="3581400"/>
    <xdr:graphicFrame macro="">
      <xdr:nvGraphicFramePr>
        <xdr:cNvPr id="877122320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067300" cy="3476625"/>
    <xdr:graphicFrame macro="">
      <xdr:nvGraphicFramePr>
        <xdr:cNvPr id="519833482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8</xdr:col>
      <xdr:colOff>428625</xdr:colOff>
      <xdr:row>0</xdr:row>
      <xdr:rowOff>0</xdr:rowOff>
    </xdr:from>
    <xdr:ext cx="5019675" cy="3505200"/>
    <xdr:graphicFrame macro="">
      <xdr:nvGraphicFramePr>
        <xdr:cNvPr id="1338685028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0</xdr:col>
      <xdr:colOff>19050</xdr:colOff>
      <xdr:row>19</xdr:row>
      <xdr:rowOff>47625</xdr:rowOff>
    </xdr:from>
    <xdr:ext cx="5067300" cy="3486150"/>
    <xdr:graphicFrame macro="">
      <xdr:nvGraphicFramePr>
        <xdr:cNvPr id="102375441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8</xdr:col>
      <xdr:colOff>409575</xdr:colOff>
      <xdr:row>19</xdr:row>
      <xdr:rowOff>57150</xdr:rowOff>
    </xdr:from>
    <xdr:ext cx="5038725" cy="3514725"/>
    <xdr:graphicFrame macro="">
      <xdr:nvGraphicFramePr>
        <xdr:cNvPr id="578412206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466725</xdr:colOff>
      <xdr:row>0</xdr:row>
      <xdr:rowOff>180975</xdr:rowOff>
    </xdr:from>
    <xdr:ext cx="5372100" cy="3609975"/>
    <xdr:graphicFrame macro="">
      <xdr:nvGraphicFramePr>
        <xdr:cNvPr id="920709054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id="1" name="Table_1" displayName="Table_1" ref="A6:F12" headerRowCount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FINDABLE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A6:F17" headerRowCount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ACCESSIBLE-style" showFirstColumn="1" showLastColumn="1" showRowStripes="1" showColumnStripes="0"/>
</table>
</file>

<file path=xl/tables/table3.xml><?xml version="1.0" encoding="utf-8"?>
<table xmlns="http://schemas.openxmlformats.org/spreadsheetml/2006/main" id="3" name="Table_3" displayName="Table_3" ref="A6:F17" headerRowCount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INTEROPERABLE-style" showFirstColumn="1" showLastColumn="1" showRowStripes="1" showColumnStripes="0"/>
</table>
</file>

<file path=xl/tables/table4.xml><?xml version="1.0" encoding="utf-8"?>
<table xmlns="http://schemas.openxmlformats.org/spreadsheetml/2006/main" id="4" name="Table_4" displayName="Table_4" ref="A6:F15" headerRowCount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REUSABLE-style" showFirstColumn="1" showLastColumn="1" showRowStripes="1" showColumnStripes="0"/>
</table>
</file>

<file path=xl/tables/table5.xml><?xml version="1.0" encoding="utf-8"?>
<table xmlns="http://schemas.openxmlformats.org/spreadsheetml/2006/main" id="5" name="Table_5" displayName="Table_5" ref="A5:E10">
  <tableColumns count="5">
    <tableColumn id="1" name="FAIR"/>
    <tableColumn id="2" name="ESSENTIAL"/>
    <tableColumn id="3" name="IMPORTANT"/>
    <tableColumn id="4" name="USEFUL"/>
    <tableColumn id="5" name="Overall"/>
  </tableColumns>
  <tableStyleInfo name="Overall Result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>
      <selection sqref="A1:C1"/>
    </sheetView>
  </sheetViews>
  <sheetFormatPr defaultColWidth="14.42578125" defaultRowHeight="15" customHeight="1"/>
  <cols>
    <col min="1" max="3" width="8.7109375" customWidth="1"/>
    <col min="4" max="4" width="32.7109375" customWidth="1"/>
    <col min="5" max="26" width="8.7109375" customWidth="1"/>
  </cols>
  <sheetData>
    <row r="1" spans="1:4" ht="14.25" customHeight="1">
      <c r="A1" s="64" t="s">
        <v>0</v>
      </c>
      <c r="B1" s="65"/>
      <c r="C1" s="66"/>
      <c r="D1" s="1" t="s">
        <v>1</v>
      </c>
    </row>
    <row r="2" spans="1:4" ht="14.25" customHeight="1">
      <c r="A2" s="67" t="s">
        <v>2</v>
      </c>
      <c r="B2" s="68"/>
      <c r="C2" s="69"/>
      <c r="D2" s="2" t="s">
        <v>3</v>
      </c>
    </row>
    <row r="3" spans="1:4" ht="14.25" customHeight="1">
      <c r="A3" s="70" t="s">
        <v>4</v>
      </c>
      <c r="B3" s="71"/>
      <c r="C3" s="72"/>
      <c r="D3" s="3" t="s">
        <v>5</v>
      </c>
    </row>
    <row r="4" spans="1:4" ht="14.25" customHeight="1"/>
    <row r="5" spans="1:4" ht="14.25" customHeight="1"/>
    <row r="6" spans="1:4" ht="14.25" customHeight="1">
      <c r="A6" s="4" t="s">
        <v>6</v>
      </c>
    </row>
    <row r="7" spans="1:4" ht="14.25" customHeight="1"/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A1:C1"/>
    <mergeCell ref="A2:C2"/>
    <mergeCell ref="A3:C3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EAADB"/>
  </sheetPr>
  <dimension ref="A1:F1000"/>
  <sheetViews>
    <sheetView workbookViewId="0">
      <selection activeCell="F16" sqref="F16"/>
    </sheetView>
  </sheetViews>
  <sheetFormatPr defaultColWidth="14.42578125" defaultRowHeight="15" customHeight="1"/>
  <cols>
    <col min="1" max="1" width="8.7109375" customWidth="1"/>
    <col min="2" max="2" width="27.7109375" customWidth="1"/>
    <col min="3" max="3" width="52.85546875" customWidth="1"/>
    <col min="4" max="4" width="11" customWidth="1"/>
    <col min="5" max="5" width="9.7109375" customWidth="1"/>
    <col min="6" max="26" width="8.7109375" customWidth="1"/>
  </cols>
  <sheetData>
    <row r="1" spans="1:6" ht="14.25" customHeight="1">
      <c r="B1" s="5" t="str">
        <f>'Data Specification'!A1</f>
        <v>Data(Metadata) Name:</v>
      </c>
      <c r="C1" s="6" t="str">
        <f>'Data Specification'!D1</f>
        <v>TEM Lamella Sample Preparation</v>
      </c>
    </row>
    <row r="2" spans="1:6" ht="14.25" customHeight="1">
      <c r="B2" s="5" t="str">
        <f>'Data Specification'!A2</f>
        <v>Data(Metadata) Location:</v>
      </c>
      <c r="C2" s="7" t="str">
        <f>'Data Specification'!D2</f>
        <v>int.kit.edu</v>
      </c>
    </row>
    <row r="3" spans="1:6" ht="14.25" customHeight="1">
      <c r="B3" s="5" t="str">
        <f>'Data Specification'!A3</f>
        <v>Data(Metadata) owner:</v>
      </c>
      <c r="C3" s="6" t="str">
        <f>'Data Specification'!D3</f>
        <v>Mehrdad Jalali</v>
      </c>
    </row>
    <row r="4" spans="1:6" ht="14.25" customHeight="1">
      <c r="B4" s="8"/>
      <c r="C4" s="6"/>
    </row>
    <row r="5" spans="1:6" ht="14.25" customHeight="1">
      <c r="A5" s="9" t="s">
        <v>7</v>
      </c>
      <c r="B5" s="10" t="s">
        <v>8</v>
      </c>
      <c r="C5" s="10" t="s">
        <v>9</v>
      </c>
      <c r="D5" s="10"/>
      <c r="E5" s="10" t="s">
        <v>10</v>
      </c>
      <c r="F5" s="10" t="s">
        <v>11</v>
      </c>
    </row>
    <row r="6" spans="1:6" ht="39.75" customHeight="1">
      <c r="A6" s="11" t="s">
        <v>12</v>
      </c>
      <c r="B6" s="12" t="s">
        <v>13</v>
      </c>
      <c r="C6" s="12" t="s">
        <v>14</v>
      </c>
      <c r="D6" s="12" t="s">
        <v>15</v>
      </c>
      <c r="E6" s="12" t="s">
        <v>16</v>
      </c>
      <c r="F6" s="13">
        <v>4</v>
      </c>
    </row>
    <row r="7" spans="1:6" ht="39.75" customHeight="1">
      <c r="A7" s="14" t="s">
        <v>12</v>
      </c>
      <c r="B7" s="15" t="s">
        <v>17</v>
      </c>
      <c r="C7" s="15" t="s">
        <v>18</v>
      </c>
      <c r="D7" s="15" t="s">
        <v>15</v>
      </c>
      <c r="E7" s="15" t="s">
        <v>16</v>
      </c>
      <c r="F7" s="16">
        <v>4</v>
      </c>
    </row>
    <row r="8" spans="1:6" ht="39.75" customHeight="1">
      <c r="A8" s="14" t="s">
        <v>12</v>
      </c>
      <c r="B8" s="15" t="s">
        <v>19</v>
      </c>
      <c r="C8" s="15" t="s">
        <v>20</v>
      </c>
      <c r="D8" s="15" t="s">
        <v>15</v>
      </c>
      <c r="E8" s="15" t="s">
        <v>16</v>
      </c>
      <c r="F8" s="17">
        <v>4</v>
      </c>
    </row>
    <row r="9" spans="1:6" ht="39.75" customHeight="1">
      <c r="A9" s="14" t="s">
        <v>12</v>
      </c>
      <c r="B9" s="15" t="s">
        <v>21</v>
      </c>
      <c r="C9" s="15" t="s">
        <v>22</v>
      </c>
      <c r="D9" s="15" t="s">
        <v>15</v>
      </c>
      <c r="E9" s="15" t="s">
        <v>16</v>
      </c>
      <c r="F9" s="17">
        <v>4</v>
      </c>
    </row>
    <row r="10" spans="1:6" ht="39.75" customHeight="1">
      <c r="A10" s="14" t="s">
        <v>23</v>
      </c>
      <c r="B10" s="15" t="s">
        <v>24</v>
      </c>
      <c r="C10" s="15" t="s">
        <v>25</v>
      </c>
      <c r="D10" s="15" t="s">
        <v>15</v>
      </c>
      <c r="E10" s="15" t="s">
        <v>16</v>
      </c>
      <c r="F10" s="17">
        <v>4</v>
      </c>
    </row>
    <row r="11" spans="1:6" ht="39.75" customHeight="1">
      <c r="A11" s="14" t="s">
        <v>26</v>
      </c>
      <c r="B11" s="15" t="s">
        <v>27</v>
      </c>
      <c r="C11" s="15" t="s">
        <v>28</v>
      </c>
      <c r="D11" s="15" t="s">
        <v>15</v>
      </c>
      <c r="E11" s="15" t="s">
        <v>16</v>
      </c>
      <c r="F11" s="17">
        <v>4</v>
      </c>
    </row>
    <row r="12" spans="1:6" ht="39.75" customHeight="1">
      <c r="A12" s="18" t="s">
        <v>29</v>
      </c>
      <c r="B12" s="19" t="s">
        <v>30</v>
      </c>
      <c r="C12" s="19" t="s">
        <v>31</v>
      </c>
      <c r="D12" s="19" t="s">
        <v>15</v>
      </c>
      <c r="E12" s="19" t="s">
        <v>16</v>
      </c>
      <c r="F12" s="20">
        <v>4</v>
      </c>
    </row>
    <row r="13" spans="1:6" ht="14.25" customHeight="1"/>
    <row r="14" spans="1:6" ht="14.25" customHeight="1"/>
    <row r="15" spans="1:6" ht="14.25" customHeight="1"/>
    <row r="16" spans="1:6" ht="14.25" customHeight="1">
      <c r="A16" s="73" t="s">
        <v>32</v>
      </c>
      <c r="B16" s="74"/>
      <c r="C16" s="21">
        <v>0</v>
      </c>
    </row>
    <row r="17" spans="1:3" ht="14.25" customHeight="1">
      <c r="A17" s="73" t="s">
        <v>33</v>
      </c>
      <c r="B17" s="74"/>
      <c r="C17" s="21">
        <v>1</v>
      </c>
    </row>
    <row r="18" spans="1:3" ht="14.25" customHeight="1">
      <c r="A18" s="73" t="s">
        <v>34</v>
      </c>
      <c r="B18" s="74"/>
      <c r="C18" s="21">
        <v>2</v>
      </c>
    </row>
    <row r="19" spans="1:3" ht="14.25" customHeight="1">
      <c r="A19" s="73" t="s">
        <v>35</v>
      </c>
      <c r="B19" s="74"/>
      <c r="C19" s="21">
        <v>3</v>
      </c>
    </row>
    <row r="20" spans="1:3" ht="14.25" customHeight="1">
      <c r="A20" s="73" t="s">
        <v>36</v>
      </c>
      <c r="B20" s="74"/>
      <c r="C20" s="21">
        <v>4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A16:B16"/>
    <mergeCell ref="A17:B17"/>
    <mergeCell ref="A18:B18"/>
    <mergeCell ref="A19:B19"/>
    <mergeCell ref="A20:B20"/>
  </mergeCells>
  <pageMargins left="0.7" right="0.7" top="0.75" bottom="0.75" header="0" footer="0"/>
  <pageSetup paperSize="9" orientation="portrait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8D08D"/>
  </sheetPr>
  <dimension ref="A1:F1000"/>
  <sheetViews>
    <sheetView workbookViewId="0">
      <selection activeCell="F19" sqref="F19"/>
    </sheetView>
  </sheetViews>
  <sheetFormatPr defaultColWidth="14.42578125" defaultRowHeight="15" customHeight="1"/>
  <cols>
    <col min="1" max="1" width="8.7109375" customWidth="1"/>
    <col min="2" max="2" width="27.7109375" customWidth="1"/>
    <col min="3" max="3" width="52.85546875" customWidth="1"/>
    <col min="4" max="4" width="11" customWidth="1"/>
    <col min="5" max="5" width="10.5703125" customWidth="1"/>
    <col min="6" max="26" width="8.7109375" customWidth="1"/>
  </cols>
  <sheetData>
    <row r="1" spans="1:6" ht="14.25" customHeight="1">
      <c r="B1" s="5" t="str">
        <f>'Data Specification'!A1</f>
        <v>Data(Metadata) Name:</v>
      </c>
      <c r="C1" s="6" t="str">
        <f>'Data Specification'!D1</f>
        <v>TEM Lamella Sample Preparation</v>
      </c>
    </row>
    <row r="2" spans="1:6" ht="14.25" customHeight="1">
      <c r="B2" s="5" t="str">
        <f>'Data Specification'!A2</f>
        <v>Data(Metadata) Location:</v>
      </c>
      <c r="C2" s="7" t="str">
        <f>'Data Specification'!D2</f>
        <v>int.kit.edu</v>
      </c>
    </row>
    <row r="3" spans="1:6" ht="14.25" customHeight="1">
      <c r="B3" s="5" t="str">
        <f>'Data Specification'!A3</f>
        <v>Data(Metadata) owner:</v>
      </c>
      <c r="C3" s="6" t="str">
        <f>'Data Specification'!D3</f>
        <v>Mehrdad Jalali</v>
      </c>
    </row>
    <row r="4" spans="1:6" ht="14.25" customHeight="1">
      <c r="B4" s="8"/>
      <c r="C4" s="6"/>
    </row>
    <row r="5" spans="1:6" ht="14.25" customHeight="1">
      <c r="A5" s="22" t="s">
        <v>7</v>
      </c>
      <c r="B5" s="23" t="s">
        <v>8</v>
      </c>
      <c r="C5" s="23" t="s">
        <v>9</v>
      </c>
      <c r="D5" s="23"/>
      <c r="E5" s="23" t="s">
        <v>10</v>
      </c>
      <c r="F5" s="23" t="s">
        <v>11</v>
      </c>
    </row>
    <row r="6" spans="1:6" ht="39.75" customHeight="1">
      <c r="A6" s="24" t="s">
        <v>37</v>
      </c>
      <c r="B6" s="25" t="s">
        <v>38</v>
      </c>
      <c r="C6" s="25" t="s">
        <v>39</v>
      </c>
      <c r="D6" s="25" t="s">
        <v>40</v>
      </c>
      <c r="E6" s="25" t="s">
        <v>41</v>
      </c>
      <c r="F6" s="13">
        <v>4</v>
      </c>
    </row>
    <row r="7" spans="1:6" ht="39.75" customHeight="1">
      <c r="A7" s="24" t="s">
        <v>37</v>
      </c>
      <c r="B7" s="25" t="s">
        <v>42</v>
      </c>
      <c r="C7" s="25" t="s">
        <v>43</v>
      </c>
      <c r="D7" s="25" t="s">
        <v>15</v>
      </c>
      <c r="E7" s="25" t="s">
        <v>16</v>
      </c>
      <c r="F7" s="16">
        <v>4</v>
      </c>
    </row>
    <row r="8" spans="1:6" ht="39.75" customHeight="1">
      <c r="A8" s="24" t="s">
        <v>37</v>
      </c>
      <c r="B8" s="25" t="s">
        <v>44</v>
      </c>
      <c r="C8" s="25" t="s">
        <v>45</v>
      </c>
      <c r="D8" s="25" t="s">
        <v>15</v>
      </c>
      <c r="E8" s="25" t="s">
        <v>16</v>
      </c>
      <c r="F8" s="16">
        <v>4</v>
      </c>
    </row>
    <row r="9" spans="1:6" ht="39.75" customHeight="1">
      <c r="A9" s="24" t="s">
        <v>37</v>
      </c>
      <c r="B9" s="25" t="s">
        <v>46</v>
      </c>
      <c r="C9" s="25" t="s">
        <v>47</v>
      </c>
      <c r="D9" s="25" t="s">
        <v>15</v>
      </c>
      <c r="E9" s="25" t="s">
        <v>16</v>
      </c>
      <c r="F9" s="16">
        <v>4</v>
      </c>
    </row>
    <row r="10" spans="1:6" ht="39.75" customHeight="1">
      <c r="A10" s="24" t="s">
        <v>37</v>
      </c>
      <c r="B10" s="25" t="s">
        <v>48</v>
      </c>
      <c r="C10" s="25" t="s">
        <v>49</v>
      </c>
      <c r="D10" s="25" t="s">
        <v>15</v>
      </c>
      <c r="E10" s="25" t="s">
        <v>16</v>
      </c>
      <c r="F10" s="16">
        <v>4</v>
      </c>
    </row>
    <row r="11" spans="1:6" ht="39.75" customHeight="1">
      <c r="A11" s="24" t="s">
        <v>37</v>
      </c>
      <c r="B11" s="25" t="s">
        <v>50</v>
      </c>
      <c r="C11" s="25" t="s">
        <v>51</v>
      </c>
      <c r="D11" s="25" t="s">
        <v>15</v>
      </c>
      <c r="E11" s="25" t="s">
        <v>16</v>
      </c>
      <c r="F11" s="16">
        <v>4</v>
      </c>
    </row>
    <row r="12" spans="1:6" ht="39.75" customHeight="1">
      <c r="A12" s="24" t="s">
        <v>37</v>
      </c>
      <c r="B12" s="25" t="s">
        <v>52</v>
      </c>
      <c r="C12" s="25" t="s">
        <v>53</v>
      </c>
      <c r="D12" s="25" t="s">
        <v>15</v>
      </c>
      <c r="E12" s="25" t="s">
        <v>16</v>
      </c>
      <c r="F12" s="20">
        <v>4</v>
      </c>
    </row>
    <row r="13" spans="1:6" ht="39.75" customHeight="1">
      <c r="A13" s="24" t="s">
        <v>37</v>
      </c>
      <c r="B13" s="25" t="s">
        <v>54</v>
      </c>
      <c r="C13" s="25" t="s">
        <v>55</v>
      </c>
      <c r="D13" s="25" t="s">
        <v>40</v>
      </c>
      <c r="E13" s="25" t="s">
        <v>41</v>
      </c>
      <c r="F13" s="26">
        <v>3</v>
      </c>
    </row>
    <row r="14" spans="1:6" ht="39.75" customHeight="1">
      <c r="A14" s="24" t="s">
        <v>56</v>
      </c>
      <c r="B14" s="25" t="s">
        <v>57</v>
      </c>
      <c r="C14" s="25" t="s">
        <v>58</v>
      </c>
      <c r="D14" s="25" t="s">
        <v>15</v>
      </c>
      <c r="E14" s="25" t="s">
        <v>16</v>
      </c>
      <c r="F14" s="26">
        <v>4</v>
      </c>
    </row>
    <row r="15" spans="1:6" ht="39.75" customHeight="1">
      <c r="A15" s="24" t="s">
        <v>56</v>
      </c>
      <c r="B15" s="25" t="s">
        <v>59</v>
      </c>
      <c r="C15" s="25" t="s">
        <v>60</v>
      </c>
      <c r="D15" s="25" t="s">
        <v>40</v>
      </c>
      <c r="E15" s="25" t="s">
        <v>41</v>
      </c>
      <c r="F15" s="26">
        <v>3</v>
      </c>
    </row>
    <row r="16" spans="1:6" ht="39.75" customHeight="1">
      <c r="A16" s="24" t="s">
        <v>61</v>
      </c>
      <c r="B16" s="25" t="s">
        <v>62</v>
      </c>
      <c r="C16" s="25" t="s">
        <v>63</v>
      </c>
      <c r="D16" s="25" t="s">
        <v>64</v>
      </c>
      <c r="E16" s="25" t="s">
        <v>65</v>
      </c>
      <c r="F16" s="26">
        <v>4</v>
      </c>
    </row>
    <row r="17" spans="1:6" ht="39.75" customHeight="1">
      <c r="A17" s="24" t="s">
        <v>66</v>
      </c>
      <c r="B17" s="25" t="s">
        <v>67</v>
      </c>
      <c r="C17" s="25" t="s">
        <v>68</v>
      </c>
      <c r="D17" s="25" t="s">
        <v>15</v>
      </c>
      <c r="E17" s="25" t="s">
        <v>16</v>
      </c>
      <c r="F17" s="26">
        <v>4</v>
      </c>
    </row>
    <row r="18" spans="1:6" ht="20.25" customHeight="1">
      <c r="A18" s="27"/>
      <c r="B18" s="27"/>
      <c r="C18" s="27"/>
      <c r="D18" s="27"/>
      <c r="E18" s="27"/>
      <c r="F18" s="28"/>
    </row>
    <row r="19" spans="1:6" ht="21.75" customHeight="1">
      <c r="A19" s="27"/>
      <c r="B19" s="27"/>
      <c r="C19" s="27"/>
      <c r="D19" s="27"/>
      <c r="E19" s="27"/>
      <c r="F19" s="28"/>
    </row>
    <row r="20" spans="1:6" ht="18.75" customHeight="1">
      <c r="A20" s="27"/>
      <c r="B20" s="27"/>
      <c r="C20" s="27"/>
      <c r="D20" s="27"/>
      <c r="E20" s="27"/>
      <c r="F20" s="28"/>
    </row>
    <row r="21" spans="1:6" ht="14.25" customHeight="1">
      <c r="A21" s="73" t="s">
        <v>32</v>
      </c>
      <c r="B21" s="74"/>
      <c r="C21" s="21">
        <v>0</v>
      </c>
    </row>
    <row r="22" spans="1:6" ht="14.25" customHeight="1">
      <c r="A22" s="73" t="s">
        <v>33</v>
      </c>
      <c r="B22" s="74"/>
      <c r="C22" s="21">
        <v>1</v>
      </c>
    </row>
    <row r="23" spans="1:6" ht="14.25" customHeight="1">
      <c r="A23" s="73" t="s">
        <v>34</v>
      </c>
      <c r="B23" s="74"/>
      <c r="C23" s="21">
        <v>2</v>
      </c>
    </row>
    <row r="24" spans="1:6" ht="14.25" customHeight="1">
      <c r="A24" s="73" t="s">
        <v>35</v>
      </c>
      <c r="B24" s="74"/>
      <c r="C24" s="21">
        <v>3</v>
      </c>
    </row>
    <row r="25" spans="1:6" ht="14.25" customHeight="1">
      <c r="A25" s="73" t="s">
        <v>36</v>
      </c>
      <c r="B25" s="74"/>
      <c r="C25" s="21">
        <v>4</v>
      </c>
    </row>
    <row r="26" spans="1:6" ht="14.25" customHeight="1"/>
    <row r="27" spans="1:6" ht="14.25" customHeight="1"/>
    <row r="28" spans="1:6" ht="14.25" customHeight="1"/>
    <row r="29" spans="1:6" ht="14.25" customHeight="1"/>
    <row r="30" spans="1:6" ht="14.25" customHeight="1"/>
    <row r="31" spans="1:6" ht="14.25" customHeight="1"/>
    <row r="32" spans="1: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A21:B21"/>
    <mergeCell ref="A22:B22"/>
    <mergeCell ref="A23:B23"/>
    <mergeCell ref="A24:B24"/>
    <mergeCell ref="A25:B25"/>
  </mergeCells>
  <pageMargins left="0.7" right="0.7" top="0.75" bottom="0.75" header="0" footer="0"/>
  <pageSetup paperSize="9" orientation="portrait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4B083"/>
  </sheetPr>
  <dimension ref="A1:F1000"/>
  <sheetViews>
    <sheetView workbookViewId="0">
      <selection activeCell="I16" sqref="I16"/>
    </sheetView>
  </sheetViews>
  <sheetFormatPr defaultColWidth="14.42578125" defaultRowHeight="15" customHeight="1"/>
  <cols>
    <col min="1" max="1" width="8.7109375" customWidth="1"/>
    <col min="2" max="2" width="27.7109375" customWidth="1"/>
    <col min="3" max="3" width="52.85546875" customWidth="1"/>
    <col min="4" max="4" width="11" customWidth="1"/>
    <col min="5" max="5" width="10.5703125" customWidth="1"/>
    <col min="6" max="26" width="8.7109375" customWidth="1"/>
  </cols>
  <sheetData>
    <row r="1" spans="1:6" ht="14.25" customHeight="1">
      <c r="B1" s="5" t="str">
        <f>'Data Specification'!A1</f>
        <v>Data(Metadata) Name:</v>
      </c>
      <c r="C1" s="6" t="str">
        <f>'Data Specification'!D1</f>
        <v>TEM Lamella Sample Preparation</v>
      </c>
    </row>
    <row r="2" spans="1:6" ht="14.25" customHeight="1">
      <c r="B2" s="5" t="str">
        <f>'Data Specification'!A2</f>
        <v>Data(Metadata) Location:</v>
      </c>
      <c r="C2" s="7" t="str">
        <f>'Data Specification'!D2</f>
        <v>int.kit.edu</v>
      </c>
    </row>
    <row r="3" spans="1:6" ht="14.25" customHeight="1">
      <c r="B3" s="5" t="str">
        <f>'Data Specification'!A3</f>
        <v>Data(Metadata) owner:</v>
      </c>
      <c r="C3" s="6" t="str">
        <f>'Data Specification'!D3</f>
        <v>Mehrdad Jalali</v>
      </c>
    </row>
    <row r="4" spans="1:6" ht="14.25" customHeight="1"/>
    <row r="5" spans="1:6" ht="14.25" customHeight="1">
      <c r="A5" s="29" t="s">
        <v>7</v>
      </c>
      <c r="B5" s="30" t="s">
        <v>8</v>
      </c>
      <c r="C5" s="30" t="s">
        <v>9</v>
      </c>
      <c r="D5" s="30"/>
      <c r="E5" s="30" t="s">
        <v>10</v>
      </c>
      <c r="F5" s="30" t="s">
        <v>11</v>
      </c>
    </row>
    <row r="6" spans="1:6" ht="39.75" customHeight="1">
      <c r="A6" s="31" t="s">
        <v>69</v>
      </c>
      <c r="B6" s="32" t="s">
        <v>70</v>
      </c>
      <c r="C6" s="32" t="s">
        <v>71</v>
      </c>
      <c r="D6" s="32" t="s">
        <v>40</v>
      </c>
      <c r="E6" s="32" t="s">
        <v>41</v>
      </c>
      <c r="F6" s="13">
        <v>3</v>
      </c>
    </row>
    <row r="7" spans="1:6" ht="39.75" customHeight="1">
      <c r="A7" s="24" t="s">
        <v>69</v>
      </c>
      <c r="B7" s="25" t="s">
        <v>72</v>
      </c>
      <c r="C7" s="25" t="s">
        <v>73</v>
      </c>
      <c r="D7" s="25" t="s">
        <v>40</v>
      </c>
      <c r="E7" s="25" t="s">
        <v>41</v>
      </c>
      <c r="F7" s="16">
        <v>3</v>
      </c>
    </row>
    <row r="8" spans="1:6" ht="39.75" customHeight="1">
      <c r="A8" s="24" t="s">
        <v>69</v>
      </c>
      <c r="B8" s="25" t="s">
        <v>74</v>
      </c>
      <c r="C8" s="25" t="s">
        <v>75</v>
      </c>
      <c r="D8" s="25" t="s">
        <v>40</v>
      </c>
      <c r="E8" s="25" t="s">
        <v>41</v>
      </c>
      <c r="F8" s="16">
        <v>4</v>
      </c>
    </row>
    <row r="9" spans="1:6" ht="39.75" customHeight="1">
      <c r="A9" s="24" t="s">
        <v>69</v>
      </c>
      <c r="B9" s="25" t="s">
        <v>76</v>
      </c>
      <c r="C9" s="25" t="s">
        <v>77</v>
      </c>
      <c r="D9" s="25" t="s">
        <v>40</v>
      </c>
      <c r="E9" s="25" t="s">
        <v>41</v>
      </c>
      <c r="F9" s="16">
        <v>3</v>
      </c>
    </row>
    <row r="10" spans="1:6" ht="39.75" customHeight="1">
      <c r="A10" s="24" t="s">
        <v>78</v>
      </c>
      <c r="B10" s="25" t="s">
        <v>79</v>
      </c>
      <c r="C10" s="25" t="s">
        <v>80</v>
      </c>
      <c r="D10" s="25" t="s">
        <v>40</v>
      </c>
      <c r="E10" s="25" t="s">
        <v>41</v>
      </c>
      <c r="F10" s="16">
        <v>4</v>
      </c>
    </row>
    <row r="11" spans="1:6" ht="39.75" customHeight="1">
      <c r="A11" s="24" t="s">
        <v>78</v>
      </c>
      <c r="B11" s="25" t="s">
        <v>81</v>
      </c>
      <c r="C11" s="25" t="s">
        <v>82</v>
      </c>
      <c r="D11" s="25" t="s">
        <v>64</v>
      </c>
      <c r="E11" s="25" t="s">
        <v>65</v>
      </c>
      <c r="F11" s="16">
        <v>2</v>
      </c>
    </row>
    <row r="12" spans="1:6" ht="39.75" customHeight="1">
      <c r="A12" s="24" t="s">
        <v>83</v>
      </c>
      <c r="B12" s="25" t="s">
        <v>84</v>
      </c>
      <c r="C12" s="25" t="s">
        <v>85</v>
      </c>
      <c r="D12" s="25" t="s">
        <v>40</v>
      </c>
      <c r="E12" s="25" t="s">
        <v>41</v>
      </c>
      <c r="F12" s="20">
        <v>4</v>
      </c>
    </row>
    <row r="13" spans="1:6" ht="39.75" customHeight="1">
      <c r="A13" s="24" t="s">
        <v>83</v>
      </c>
      <c r="B13" s="25" t="s">
        <v>86</v>
      </c>
      <c r="C13" s="25" t="s">
        <v>87</v>
      </c>
      <c r="D13" s="25" t="s">
        <v>64</v>
      </c>
      <c r="E13" s="25" t="s">
        <v>65</v>
      </c>
      <c r="F13" s="26">
        <v>4</v>
      </c>
    </row>
    <row r="14" spans="1:6" ht="39.75" customHeight="1">
      <c r="A14" s="24" t="s">
        <v>83</v>
      </c>
      <c r="B14" s="25" t="s">
        <v>88</v>
      </c>
      <c r="C14" s="25" t="s">
        <v>89</v>
      </c>
      <c r="D14" s="25" t="s">
        <v>64</v>
      </c>
      <c r="E14" s="25" t="s">
        <v>65</v>
      </c>
      <c r="F14" s="26">
        <v>3</v>
      </c>
    </row>
    <row r="15" spans="1:6" ht="39.75" customHeight="1">
      <c r="A15" s="24" t="s">
        <v>83</v>
      </c>
      <c r="B15" s="25" t="s">
        <v>90</v>
      </c>
      <c r="C15" s="25" t="s">
        <v>91</v>
      </c>
      <c r="D15" s="25" t="s">
        <v>64</v>
      </c>
      <c r="E15" s="25" t="s">
        <v>65</v>
      </c>
      <c r="F15" s="26">
        <v>2</v>
      </c>
    </row>
    <row r="16" spans="1:6" ht="39.75" customHeight="1">
      <c r="A16" s="24" t="s">
        <v>83</v>
      </c>
      <c r="B16" s="25" t="s">
        <v>92</v>
      </c>
      <c r="C16" s="25" t="s">
        <v>93</v>
      </c>
      <c r="D16" s="25" t="s">
        <v>40</v>
      </c>
      <c r="E16" s="25" t="s">
        <v>41</v>
      </c>
      <c r="F16" s="26">
        <v>3</v>
      </c>
    </row>
    <row r="17" spans="1:6" ht="39.75" customHeight="1">
      <c r="A17" s="24" t="s">
        <v>83</v>
      </c>
      <c r="B17" s="25" t="s">
        <v>94</v>
      </c>
      <c r="C17" s="25" t="s">
        <v>95</v>
      </c>
      <c r="D17" s="25" t="s">
        <v>64</v>
      </c>
      <c r="E17" s="25" t="s">
        <v>65</v>
      </c>
      <c r="F17" s="26">
        <v>4</v>
      </c>
    </row>
    <row r="18" spans="1:6" ht="20.25" customHeight="1">
      <c r="A18" s="27"/>
      <c r="B18" s="27"/>
      <c r="C18" s="27"/>
      <c r="D18" s="27"/>
      <c r="E18" s="27"/>
      <c r="F18" s="28"/>
    </row>
    <row r="19" spans="1:6" ht="21.75" customHeight="1">
      <c r="A19" s="27"/>
      <c r="B19" s="27"/>
      <c r="C19" s="27"/>
      <c r="D19" s="27"/>
      <c r="E19" s="27"/>
      <c r="F19" s="28"/>
    </row>
    <row r="20" spans="1:6" ht="18.75" customHeight="1">
      <c r="A20" s="27"/>
      <c r="B20" s="27"/>
      <c r="C20" s="27"/>
      <c r="D20" s="27"/>
      <c r="E20" s="27"/>
      <c r="F20" s="28"/>
    </row>
    <row r="21" spans="1:6" ht="14.25" customHeight="1">
      <c r="A21" s="73" t="s">
        <v>32</v>
      </c>
      <c r="B21" s="74"/>
      <c r="C21" s="21">
        <v>0</v>
      </c>
    </row>
    <row r="22" spans="1:6" ht="14.25" customHeight="1">
      <c r="A22" s="73" t="s">
        <v>33</v>
      </c>
      <c r="B22" s="74"/>
      <c r="C22" s="21">
        <v>1</v>
      </c>
    </row>
    <row r="23" spans="1:6" ht="14.25" customHeight="1">
      <c r="A23" s="73" t="s">
        <v>34</v>
      </c>
      <c r="B23" s="74"/>
      <c r="C23" s="21">
        <v>2</v>
      </c>
    </row>
    <row r="24" spans="1:6" ht="14.25" customHeight="1">
      <c r="A24" s="73" t="s">
        <v>35</v>
      </c>
      <c r="B24" s="74"/>
      <c r="C24" s="21">
        <v>3</v>
      </c>
    </row>
    <row r="25" spans="1:6" ht="14.25" customHeight="1">
      <c r="A25" s="73" t="s">
        <v>36</v>
      </c>
      <c r="B25" s="74"/>
      <c r="C25" s="21">
        <v>4</v>
      </c>
    </row>
    <row r="26" spans="1:6" ht="14.25" customHeight="1"/>
    <row r="27" spans="1:6" ht="14.25" customHeight="1"/>
    <row r="28" spans="1:6" ht="14.25" customHeight="1"/>
    <row r="29" spans="1:6" ht="14.25" customHeight="1"/>
    <row r="30" spans="1:6" ht="14.25" customHeight="1"/>
    <row r="31" spans="1:6" ht="14.25" customHeight="1"/>
    <row r="32" spans="1: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A21:B21"/>
    <mergeCell ref="A22:B22"/>
    <mergeCell ref="A23:B23"/>
    <mergeCell ref="A24:B24"/>
    <mergeCell ref="A25:B25"/>
  </mergeCells>
  <pageMargins left="0.7" right="0.7" top="0.75" bottom="0.75" header="0" footer="0"/>
  <pageSetup paperSize="9" orientation="portrait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D965"/>
  </sheetPr>
  <dimension ref="A1:F1000"/>
  <sheetViews>
    <sheetView workbookViewId="0">
      <selection activeCell="F12" sqref="F12"/>
    </sheetView>
  </sheetViews>
  <sheetFormatPr defaultColWidth="14.42578125" defaultRowHeight="15" customHeight="1"/>
  <cols>
    <col min="1" max="1" width="8.7109375" customWidth="1"/>
    <col min="2" max="2" width="27.7109375" customWidth="1"/>
    <col min="3" max="3" width="52.85546875" customWidth="1"/>
    <col min="4" max="4" width="11" customWidth="1"/>
    <col min="5" max="5" width="10.5703125" customWidth="1"/>
    <col min="6" max="26" width="8.7109375" customWidth="1"/>
  </cols>
  <sheetData>
    <row r="1" spans="1:6" ht="14.25" customHeight="1">
      <c r="B1" s="5" t="str">
        <f>'Data Specification'!A1</f>
        <v>Data(Metadata) Name:</v>
      </c>
      <c r="C1" s="6" t="str">
        <f>'Data Specification'!D1</f>
        <v>TEM Lamella Sample Preparation</v>
      </c>
    </row>
    <row r="2" spans="1:6" ht="14.25" customHeight="1">
      <c r="B2" s="5" t="str">
        <f>'Data Specification'!A2</f>
        <v>Data(Metadata) Location:</v>
      </c>
      <c r="C2" s="7" t="str">
        <f>'Data Specification'!D2</f>
        <v>int.kit.edu</v>
      </c>
    </row>
    <row r="3" spans="1:6" ht="14.25" customHeight="1">
      <c r="B3" s="5" t="str">
        <f>'Data Specification'!A3</f>
        <v>Data(Metadata) owner:</v>
      </c>
      <c r="C3" s="6" t="str">
        <f>'Data Specification'!D3</f>
        <v>Mehrdad Jalali</v>
      </c>
    </row>
    <row r="4" spans="1:6" ht="14.25" customHeight="1">
      <c r="B4" s="5"/>
      <c r="C4" s="6"/>
    </row>
    <row r="5" spans="1:6" ht="14.25" customHeight="1">
      <c r="A5" s="33" t="s">
        <v>7</v>
      </c>
      <c r="B5" s="34" t="s">
        <v>8</v>
      </c>
      <c r="C5" s="34" t="s">
        <v>9</v>
      </c>
      <c r="D5" s="34"/>
      <c r="E5" s="34" t="s">
        <v>10</v>
      </c>
      <c r="F5" s="34" t="s">
        <v>11</v>
      </c>
    </row>
    <row r="6" spans="1:6" ht="39.75" customHeight="1">
      <c r="A6" s="31" t="s">
        <v>96</v>
      </c>
      <c r="B6" s="32" t="s">
        <v>97</v>
      </c>
      <c r="C6" s="32" t="s">
        <v>98</v>
      </c>
      <c r="D6" s="32" t="s">
        <v>15</v>
      </c>
      <c r="E6" s="32" t="s">
        <v>16</v>
      </c>
      <c r="F6" s="13">
        <v>4</v>
      </c>
    </row>
    <row r="7" spans="1:6" ht="39.75" customHeight="1">
      <c r="A7" s="24" t="s">
        <v>99</v>
      </c>
      <c r="B7" s="25" t="s">
        <v>100</v>
      </c>
      <c r="C7" s="25" t="s">
        <v>101</v>
      </c>
      <c r="D7" s="25" t="s">
        <v>15</v>
      </c>
      <c r="E7" s="25" t="s">
        <v>16</v>
      </c>
      <c r="F7" s="16">
        <v>4</v>
      </c>
    </row>
    <row r="8" spans="1:6" ht="39.75" customHeight="1">
      <c r="A8" s="24" t="s">
        <v>99</v>
      </c>
      <c r="B8" s="25" t="s">
        <v>102</v>
      </c>
      <c r="C8" s="25" t="s">
        <v>103</v>
      </c>
      <c r="D8" s="25" t="s">
        <v>40</v>
      </c>
      <c r="E8" s="25" t="s">
        <v>41</v>
      </c>
      <c r="F8" s="16">
        <v>2</v>
      </c>
    </row>
    <row r="9" spans="1:6" ht="39.75" customHeight="1">
      <c r="A9" s="24" t="s">
        <v>99</v>
      </c>
      <c r="B9" s="25" t="s">
        <v>104</v>
      </c>
      <c r="C9" s="25" t="s">
        <v>105</v>
      </c>
      <c r="D9" s="25" t="s">
        <v>40</v>
      </c>
      <c r="E9" s="25" t="s">
        <v>41</v>
      </c>
      <c r="F9" s="16">
        <v>3</v>
      </c>
    </row>
    <row r="10" spans="1:6" ht="39.75" customHeight="1">
      <c r="A10" s="24" t="s">
        <v>106</v>
      </c>
      <c r="B10" s="25" t="s">
        <v>107</v>
      </c>
      <c r="C10" s="25" t="s">
        <v>108</v>
      </c>
      <c r="D10" s="25" t="s">
        <v>40</v>
      </c>
      <c r="E10" s="25" t="s">
        <v>41</v>
      </c>
      <c r="F10" s="16">
        <v>2</v>
      </c>
    </row>
    <row r="11" spans="1:6" ht="39.75" customHeight="1">
      <c r="A11" s="24" t="s">
        <v>106</v>
      </c>
      <c r="B11" s="25" t="s">
        <v>109</v>
      </c>
      <c r="C11" s="25" t="s">
        <v>110</v>
      </c>
      <c r="D11" s="25" t="s">
        <v>64</v>
      </c>
      <c r="E11" s="25" t="s">
        <v>65</v>
      </c>
      <c r="F11" s="16">
        <v>1</v>
      </c>
    </row>
    <row r="12" spans="1:6" ht="39.75" customHeight="1">
      <c r="A12" s="24" t="s">
        <v>111</v>
      </c>
      <c r="B12" s="25" t="s">
        <v>112</v>
      </c>
      <c r="C12" s="25" t="s">
        <v>113</v>
      </c>
      <c r="D12" s="25" t="s">
        <v>15</v>
      </c>
      <c r="E12" s="25" t="s">
        <v>16</v>
      </c>
      <c r="F12" s="20">
        <v>4</v>
      </c>
    </row>
    <row r="13" spans="1:6" ht="39.75" customHeight="1">
      <c r="A13" s="24" t="s">
        <v>111</v>
      </c>
      <c r="B13" s="25" t="s">
        <v>114</v>
      </c>
      <c r="C13" s="25" t="s">
        <v>115</v>
      </c>
      <c r="D13" s="25" t="s">
        <v>15</v>
      </c>
      <c r="E13" s="25" t="s">
        <v>16</v>
      </c>
      <c r="F13" s="26">
        <v>4</v>
      </c>
    </row>
    <row r="14" spans="1:6" ht="39.75" customHeight="1">
      <c r="A14" s="24" t="s">
        <v>111</v>
      </c>
      <c r="B14" s="25" t="s">
        <v>116</v>
      </c>
      <c r="C14" s="25" t="s">
        <v>117</v>
      </c>
      <c r="D14" s="25" t="s">
        <v>15</v>
      </c>
      <c r="E14" s="25" t="s">
        <v>16</v>
      </c>
      <c r="F14" s="26">
        <v>4</v>
      </c>
    </row>
    <row r="15" spans="1:6" ht="39.75" customHeight="1">
      <c r="A15" s="24" t="s">
        <v>111</v>
      </c>
      <c r="B15" s="25" t="s">
        <v>118</v>
      </c>
      <c r="C15" s="25" t="s">
        <v>119</v>
      </c>
      <c r="D15" s="25" t="s">
        <v>40</v>
      </c>
      <c r="E15" s="25" t="s">
        <v>41</v>
      </c>
      <c r="F15" s="26">
        <v>2</v>
      </c>
    </row>
    <row r="16" spans="1:6" ht="27.75" customHeight="1">
      <c r="A16" s="27"/>
      <c r="B16" s="27"/>
      <c r="C16" s="27"/>
      <c r="D16" s="27"/>
      <c r="E16" s="27"/>
      <c r="F16" s="28"/>
    </row>
    <row r="17" spans="1:6" ht="22.5" customHeight="1">
      <c r="A17" s="27"/>
      <c r="B17" s="27"/>
      <c r="C17" s="27"/>
      <c r="D17" s="27"/>
      <c r="E17" s="27"/>
      <c r="F17" s="28"/>
    </row>
    <row r="18" spans="1:6" ht="20.25" customHeight="1">
      <c r="A18" s="27"/>
      <c r="B18" s="27"/>
      <c r="C18" s="27"/>
      <c r="D18" s="27"/>
      <c r="E18" s="27"/>
      <c r="F18" s="28"/>
    </row>
    <row r="19" spans="1:6" ht="21.75" customHeight="1">
      <c r="A19" s="73" t="s">
        <v>32</v>
      </c>
      <c r="B19" s="74"/>
      <c r="C19" s="21">
        <v>0</v>
      </c>
    </row>
    <row r="20" spans="1:6" ht="18.75" customHeight="1">
      <c r="A20" s="73" t="s">
        <v>33</v>
      </c>
      <c r="B20" s="74"/>
      <c r="C20" s="21">
        <v>1</v>
      </c>
    </row>
    <row r="21" spans="1:6" ht="14.25" customHeight="1">
      <c r="A21" s="73" t="s">
        <v>34</v>
      </c>
      <c r="B21" s="74"/>
      <c r="C21" s="21">
        <v>2</v>
      </c>
    </row>
    <row r="22" spans="1:6" ht="14.25" customHeight="1">
      <c r="A22" s="73" t="s">
        <v>35</v>
      </c>
      <c r="B22" s="74"/>
      <c r="C22" s="21">
        <v>3</v>
      </c>
    </row>
    <row r="23" spans="1:6" ht="14.25" customHeight="1">
      <c r="A23" s="73" t="s">
        <v>36</v>
      </c>
      <c r="B23" s="74"/>
      <c r="C23" s="21">
        <v>4</v>
      </c>
    </row>
    <row r="24" spans="1:6" ht="14.25" customHeight="1"/>
    <row r="25" spans="1:6" ht="14.25" customHeight="1"/>
    <row r="26" spans="1:6" ht="14.25" customHeight="1"/>
    <row r="27" spans="1:6" ht="14.25" customHeight="1"/>
    <row r="28" spans="1:6" ht="14.25" customHeight="1"/>
    <row r="29" spans="1:6" ht="14.25" customHeight="1"/>
    <row r="30" spans="1:6" ht="14.25" customHeight="1"/>
    <row r="31" spans="1:6" ht="14.25" customHeight="1"/>
    <row r="32" spans="1: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A19:B19"/>
    <mergeCell ref="A20:B20"/>
    <mergeCell ref="A21:B21"/>
    <mergeCell ref="A22:B22"/>
    <mergeCell ref="A23:B23"/>
  </mergeCells>
  <pageMargins left="0.7" right="0.7" top="0.75" bottom="0.75" header="0" footer="0"/>
  <pageSetup paperSize="9" orientation="portrait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activeCell="I55" sqref="I55:I57"/>
    </sheetView>
  </sheetViews>
  <sheetFormatPr defaultColWidth="14.42578125" defaultRowHeight="15" customHeight="1"/>
  <cols>
    <col min="1" max="26" width="8.710937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D33" sqref="D33"/>
    </sheetView>
  </sheetViews>
  <sheetFormatPr defaultColWidth="14.42578125" defaultRowHeight="15" customHeight="1"/>
  <cols>
    <col min="1" max="1" width="23.85546875" customWidth="1"/>
    <col min="2" max="2" width="12.28515625" customWidth="1"/>
    <col min="3" max="3" width="14" customWidth="1"/>
    <col min="4" max="4" width="14.7109375" customWidth="1"/>
    <col min="5" max="5" width="9.5703125" customWidth="1"/>
    <col min="6" max="26" width="8.7109375" customWidth="1"/>
  </cols>
  <sheetData>
    <row r="1" spans="1:5" ht="14.25" customHeight="1">
      <c r="A1" s="8" t="str">
        <f>'Data Specification'!A1:C1</f>
        <v>Data(Metadata) Name:</v>
      </c>
      <c r="B1" s="35" t="str">
        <f>'Data Specification'!D1</f>
        <v>TEM Lamella Sample Preparation</v>
      </c>
    </row>
    <row r="2" spans="1:5" ht="14.25" customHeight="1">
      <c r="A2" s="8" t="str">
        <f>'Data Specification'!A2:C2</f>
        <v>Data(Metadata) Location:</v>
      </c>
      <c r="B2" s="36" t="str">
        <f>'Data Specification'!D2</f>
        <v>int.kit.edu</v>
      </c>
    </row>
    <row r="3" spans="1:5" ht="14.25" customHeight="1">
      <c r="A3" s="8" t="str">
        <f>'Data Specification'!A3:C3</f>
        <v>Data(Metadata) owner:</v>
      </c>
      <c r="B3" s="35" t="str">
        <f>'Data Specification'!D3</f>
        <v>Mehrdad Jalali</v>
      </c>
    </row>
    <row r="4" spans="1:5" ht="14.25" customHeight="1"/>
    <row r="5" spans="1:5" ht="14.25" customHeight="1">
      <c r="A5" s="37" t="s">
        <v>7</v>
      </c>
      <c r="B5" s="38" t="s">
        <v>120</v>
      </c>
      <c r="C5" s="38" t="s">
        <v>121</v>
      </c>
      <c r="D5" s="39" t="s">
        <v>122</v>
      </c>
      <c r="E5" s="40" t="s">
        <v>123</v>
      </c>
    </row>
    <row r="6" spans="1:5" ht="14.25" customHeight="1">
      <c r="A6" s="41" t="s">
        <v>124</v>
      </c>
      <c r="B6" s="42">
        <f>SUM(FINDABLE!$F$6:$F$12)/28*100</f>
        <v>100</v>
      </c>
      <c r="C6" s="43"/>
      <c r="D6" s="44"/>
      <c r="E6" s="45">
        <f>SUM(B6:D6)</f>
        <v>100</v>
      </c>
    </row>
    <row r="7" spans="1:5" ht="14.25" customHeight="1">
      <c r="A7" s="46" t="s">
        <v>125</v>
      </c>
      <c r="B7" s="47">
        <f>SUM(ACCESSIBLE!F7,ACCESSIBLE!F8,ACCESSIBLE!F9,ACCESSIBLE!F10,ACCESSIBLE!F11,ACCESSIBLE!F12,ACCESSIBLE!F14,ACCESSIBLE!F17)/32*100</f>
        <v>100</v>
      </c>
      <c r="C7" s="47">
        <f>SUM(ACCESSIBLE!F6,ACCESSIBLE!F13,ACCESSIBLE!F15)/12*100</f>
        <v>83.333333333333343</v>
      </c>
      <c r="D7" s="48">
        <f>SUM(ACCESSIBLE!F16)/4*100</f>
        <v>100</v>
      </c>
      <c r="E7" s="45">
        <f>SUM(B7:D7)/3</f>
        <v>94.444444444444457</v>
      </c>
    </row>
    <row r="8" spans="1:5" ht="14.25" customHeight="1">
      <c r="A8" s="46" t="s">
        <v>126</v>
      </c>
      <c r="B8" s="49"/>
      <c r="C8" s="47">
        <f>SUM(INTEROPERABLE!F6,INTEROPERABLE!F7,INTEROPERABLE!F8,INTEROPERABLE!F9,INTEROPERABLE!F10,INTEROPERABLE!F12,INTEROPERABLE!F16)/28*100</f>
        <v>85.714285714285708</v>
      </c>
      <c r="D8" s="50">
        <f>SUM(INTEROPERABLE!F11,INTEROPERABLE!F13,INTEROPERABLE!F14,INTEROPERABLE!F15,INTEROPERABLE!F17)/20*100</f>
        <v>75</v>
      </c>
      <c r="E8" s="45">
        <f>SUM(B8:D8)/2</f>
        <v>80.357142857142861</v>
      </c>
    </row>
    <row r="9" spans="1:5" ht="14.25" customHeight="1">
      <c r="A9" s="51" t="s">
        <v>127</v>
      </c>
      <c r="B9" s="52">
        <f>SUM(REUSABLE!F6,REUSABLE!F7,REUSABLE!F12,REUSABLE!F13,REUSABLE!F14)/20*100</f>
        <v>100</v>
      </c>
      <c r="C9" s="52">
        <f>SUM(REUSABLE!F8,REUSABLE!F9,REUSABLE!F10,REUSABLE!F15)/16*100</f>
        <v>56.25</v>
      </c>
      <c r="D9" s="53">
        <f>SUM(REUSABLE!F11)/4*100</f>
        <v>25</v>
      </c>
      <c r="E9" s="45">
        <f>SUM(B9:D9)/3</f>
        <v>60.416666666666664</v>
      </c>
    </row>
    <row r="10" spans="1:5" ht="14.25" customHeight="1">
      <c r="A10" s="54" t="s">
        <v>123</v>
      </c>
      <c r="B10" s="55">
        <f>SUM(B6:B9)/3</f>
        <v>100</v>
      </c>
      <c r="C10" s="56">
        <f t="shared" ref="C10:D10" si="0">SUM(C7:C9)/3</f>
        <v>75.099206349206341</v>
      </c>
      <c r="D10" s="56">
        <f t="shared" si="0"/>
        <v>66.666666666666671</v>
      </c>
      <c r="E10" s="57">
        <f>SUM(E6:E9)/4</f>
        <v>83.804563492063508</v>
      </c>
    </row>
    <row r="11" spans="1:5" ht="14.25" customHeight="1"/>
    <row r="12" spans="1:5" ht="14.25" customHeight="1"/>
    <row r="13" spans="1:5" ht="14.25" customHeight="1"/>
    <row r="14" spans="1:5" ht="14.25" customHeight="1">
      <c r="A14" s="58" t="s">
        <v>128</v>
      </c>
      <c r="B14" s="75" t="str">
        <f>IF(AND(B10=100,C10=100,D10=100),"FAIR Essential criteria + 100% of important criteria + 100% of useful criteria","")</f>
        <v/>
      </c>
      <c r="C14" s="76"/>
      <c r="D14" s="76"/>
      <c r="E14" s="77"/>
    </row>
    <row r="15" spans="1:5" ht="14.25" customHeight="1">
      <c r="A15" s="59" t="s">
        <v>129</v>
      </c>
      <c r="B15" s="78" t="str">
        <f>IF(AND(B10=100,C10=100,AND(D10&gt;=50,D10&lt;100)),"FAIR Essential criteria + 100% of important criteria + 50% of useful criteria","")</f>
        <v/>
      </c>
      <c r="C15" s="79"/>
      <c r="D15" s="79"/>
      <c r="E15" s="80"/>
    </row>
    <row r="16" spans="1:5" ht="14.25" customHeight="1">
      <c r="A16" s="60" t="s">
        <v>130</v>
      </c>
      <c r="B16" s="78" t="str">
        <f>IF(AND(B10=100,C10=100,AND(D10&gt;=0,D10&lt;=100)),"FAIR Essential criteria + 100% of important criteria","")</f>
        <v/>
      </c>
      <c r="C16" s="79"/>
      <c r="D16" s="79"/>
      <c r="E16" s="80"/>
    </row>
    <row r="17" spans="1:5" ht="14.25" customHeight="1">
      <c r="A17" s="61" t="s">
        <v>131</v>
      </c>
      <c r="B17" s="78" t="str">
        <f>IF(AND(B10=100,AND(C10&gt;=50,C10&lt;100),AND(D10&gt;=0,D10&lt;=100)),"FAIR Essential criteria + 50% of important criteria","")</f>
        <v>FAIR Essential criteria + 50% of important criteria</v>
      </c>
      <c r="C17" s="79"/>
      <c r="D17" s="79"/>
      <c r="E17" s="80"/>
    </row>
    <row r="18" spans="1:5" ht="14.25" customHeight="1">
      <c r="A18" s="62" t="s">
        <v>132</v>
      </c>
      <c r="B18" s="78" t="str">
        <f>IF(AND(B10=100,AND(C10&gt;=0,C10&lt;=100),AND(D10&gt;=0,D10&lt;=100)),"FAIR Essential criteria ","")</f>
        <v xml:space="preserve">FAIR Essential criteria </v>
      </c>
      <c r="C18" s="79"/>
      <c r="D18" s="79"/>
      <c r="E18" s="80"/>
    </row>
    <row r="19" spans="1:5" ht="14.25" customHeight="1">
      <c r="A19" s="63" t="s">
        <v>133</v>
      </c>
      <c r="B19" s="81" t="str">
        <f>IF(AND(B10&lt;100,AND(C10&gt;=0,C10&lt;=100),AND(D10&gt;=0,D10&lt;=100)),"Not FAIR ","")</f>
        <v/>
      </c>
      <c r="C19" s="82"/>
      <c r="D19" s="82"/>
      <c r="E19" s="83"/>
    </row>
    <row r="20" spans="1:5" ht="14.25" customHeight="1"/>
    <row r="21" spans="1:5" ht="14.25" customHeight="1"/>
    <row r="22" spans="1:5" ht="14.25" customHeight="1"/>
    <row r="23" spans="1:5" ht="14.25" customHeight="1"/>
    <row r="24" spans="1:5" ht="14.25" customHeight="1"/>
    <row r="25" spans="1:5" ht="14.25" customHeight="1"/>
    <row r="26" spans="1:5" ht="14.25" customHeight="1"/>
    <row r="27" spans="1:5" ht="14.25" customHeight="1"/>
    <row r="28" spans="1:5" ht="14.25" customHeight="1"/>
    <row r="29" spans="1:5" ht="14.25" customHeight="1"/>
    <row r="30" spans="1:5" ht="14.25" customHeight="1"/>
    <row r="31" spans="1:5" ht="14.25" customHeight="1"/>
    <row r="32" spans="1: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B19:E19"/>
    <mergeCell ref="B14:E14"/>
    <mergeCell ref="B15:E15"/>
    <mergeCell ref="B16:E16"/>
    <mergeCell ref="B17:E17"/>
    <mergeCell ref="B18:E18"/>
  </mergeCells>
  <conditionalFormatting sqref="A14:A1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4:A19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" footer="0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Specification</vt:lpstr>
      <vt:lpstr>FINDABLE</vt:lpstr>
      <vt:lpstr>ACCESSIBLE</vt:lpstr>
      <vt:lpstr>INTEROPERABLE</vt:lpstr>
      <vt:lpstr>REUSABLE</vt:lpstr>
      <vt:lpstr>Overall Charts</vt:lpstr>
      <vt:lpstr>Overall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Jalali, Mehrdad (IFG)</dc:creator>
  <cp:lastModifiedBy>Jalali, Mehrdad (IFG)</cp:lastModifiedBy>
  <dcterms:created xsi:type="dcterms:W3CDTF">2021-11-25T08:15:16Z</dcterms:created>
  <dcterms:modified xsi:type="dcterms:W3CDTF">2023-12-04T07:36:53Z</dcterms:modified>
</cp:coreProperties>
</file>