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reamLineQA-Automation-Test\StreamLine Web Automator\output\"/>
    </mc:Choice>
  </mc:AlternateContent>
  <xr:revisionPtr revIDLastSave="0" documentId="13_ncr:1_{2466CB17-1DEE-4EE3-8EF1-AFEA35A9EA78}" xr6:coauthVersionLast="45" xr6:coauthVersionMax="45" xr10:uidLastSave="{00000000-0000-0000-0000-000000000000}"/>
  <bookViews>
    <workbookView xWindow="-120" yWindow="-120" windowWidth="20730" windowHeight="11160" tabRatio="653" xr2:uid="{00000000-000D-0000-FFFF-FFFF00000000}"/>
  </bookViews>
  <sheets>
    <sheet name="Data Log" sheetId="3" r:id="rId1"/>
    <sheet name="Aggregate Data" sheetId="1" r:id="rId2"/>
    <sheet name="Average Data" sheetId="10" r:id="rId3"/>
    <sheet name="Average Run Time" sheetId="7" r:id="rId4"/>
  </sheets>
  <calcPr calcId="191029"/>
  <pivotCaches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0" l="1"/>
  <c r="B5" i="1"/>
  <c r="B4" i="1"/>
  <c r="B4" i="10"/>
  <c r="B3" i="1"/>
  <c r="B3" i="10"/>
  <c r="B6" i="1"/>
  <c r="B5" i="10"/>
</calcChain>
</file>

<file path=xl/sharedStrings.xml><?xml version="1.0" encoding="utf-8"?>
<sst xmlns="http://schemas.openxmlformats.org/spreadsheetml/2006/main" count="61" uniqueCount="37">
  <si>
    <t>Date and Time</t>
  </si>
  <si>
    <t>File Name</t>
  </si>
  <si>
    <t>Test Cases Ran</t>
  </si>
  <si>
    <t>Fail</t>
  </si>
  <si>
    <t>Error</t>
  </si>
  <si>
    <t>Pass</t>
  </si>
  <si>
    <t>Run Time</t>
  </si>
  <si>
    <t>Ada Errors</t>
  </si>
  <si>
    <t>2020/04/12 11:29:47</t>
  </si>
  <si>
    <t>2020/04/12 11:30:18</t>
  </si>
  <si>
    <t>2020/04/12 11:31:12</t>
  </si>
  <si>
    <t>Chrome</t>
  </si>
  <si>
    <t>Browser</t>
  </si>
  <si>
    <t>(All)</t>
  </si>
  <si>
    <t>(blank)</t>
  </si>
  <si>
    <t>Grand Total</t>
  </si>
  <si>
    <t>Row Labels</t>
  </si>
  <si>
    <t>Sum of Test Cases Ran</t>
  </si>
  <si>
    <t>Sum of Pass</t>
  </si>
  <si>
    <t>Sum of Fail</t>
  </si>
  <si>
    <t>Sum of Error</t>
  </si>
  <si>
    <t>Sum of Ada Errors</t>
  </si>
  <si>
    <t>Total Tests Ran</t>
  </si>
  <si>
    <t>Total Passes</t>
  </si>
  <si>
    <t>Total Failures</t>
  </si>
  <si>
    <t>Total Errors</t>
  </si>
  <si>
    <t>Average of Test Cases Ran</t>
  </si>
  <si>
    <t>Average of Pass</t>
  </si>
  <si>
    <t>Average of Fail</t>
  </si>
  <si>
    <t>Average of Error</t>
  </si>
  <si>
    <t>Average of Ada Errors</t>
  </si>
  <si>
    <t>Average of Run Time</t>
  </si>
  <si>
    <t>StreamLineQA Test</t>
  </si>
  <si>
    <t>StreamLineQA Is Awesome</t>
  </si>
  <si>
    <t>Safari</t>
  </si>
  <si>
    <t>Edge</t>
  </si>
  <si>
    <t>StreamLineQA Codeless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</si>
</sst>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[data.xlsx]Aggregate Data!PivotTable1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'Aggregate Data'!$B$20</c:f>
              <c:strCache>
                <c:ptCount val="1"/>
                <c:pt idx="0">
                  <c:v>Sum of Test Cases Ran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6B2-4C61-90DD-5D08B18487AB}"/>
            </c:ext>
          </c:extLst>
        </c:ser>
        <c:ser>
          <c:idx val="1"/>
          <c:order val="1"/>
          <c:tx>
            <c:strRef>
              <c:f>'Aggregate Data'!$C$20</c:f>
              <c:strCache>
                <c:ptCount val="1"/>
                <c:pt idx="0">
                  <c:v>Sum of Pass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6B2-4C61-90DD-5D08B18487AB}"/>
            </c:ext>
          </c:extLst>
        </c:ser>
        <c:ser>
          <c:idx val="2"/>
          <c:order val="2"/>
          <c:tx>
            <c:strRef>
              <c:f>'Aggregate Data'!$D$20</c:f>
              <c:strCache>
                <c:ptCount val="1"/>
                <c:pt idx="0">
                  <c:v>Sum of Fail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Data'!$D$21:$D$25</c:f>
              <c:numCache>
                <c:formatCode>General</c:formatCode>
                <c:ptCount val="4"/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6B2-4C61-90DD-5D08B18487AB}"/>
            </c:ext>
          </c:extLst>
        </c:ser>
        <c:ser>
          <c:idx val="3"/>
          <c:order val="3"/>
          <c:tx>
            <c:strRef>
              <c:f>'Aggregate Data'!$E$20</c:f>
              <c:strCache>
                <c:ptCount val="1"/>
                <c:pt idx="0">
                  <c:v>Sum of Error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Data'!$E$21:$E$25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6B2-4C61-90DD-5D08B18487AB}"/>
            </c:ext>
          </c:extLst>
        </c:ser>
        <c:ser>
          <c:idx val="4"/>
          <c:order val="4"/>
          <c:tx>
            <c:strRef>
              <c:f>'Aggregate Data'!$F$20</c:f>
              <c:strCache>
                <c:ptCount val="1"/>
                <c:pt idx="0">
                  <c:v>Sum of Ada Errors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Data'!$F$21:$F$25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6B2-4C61-90DD-5D08B184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2179919"/>
        <c:axId val="1181247055"/>
        <c:axId val="0"/>
      </c:bar3DChart>
      <c:catAx>
        <c:axId val="117217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47055"/>
        <c:crosses val="autoZero"/>
        <c:auto val="1"/>
        <c:lblAlgn val="ctr"/>
        <c:lblOffset val="100"/>
        <c:noMultiLvlLbl val="0"/>
      </c:catAx>
      <c:valAx>
        <c:axId val="11812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[data.xlsx]Aggregate Data!PivotTable1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'Aggregate Data'!$B$20</c:f>
              <c:strCache>
                <c:ptCount val="1"/>
                <c:pt idx="0">
                  <c:v>Sum of Test Cases Ran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79E-437B-B7AA-EABD0BFFA307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7C2-9D64-0EB8264E5F98}"/>
            </c:ext>
          </c:extLst>
        </c:ser>
        <c:ser>
          <c:idx val="1"/>
          <c:order val="1"/>
          <c:tx>
            <c:strRef>
              <c:f>'Aggregate Data'!$C$20</c:f>
              <c:strCache>
                <c:ptCount val="1"/>
                <c:pt idx="0">
                  <c:v>Sum of Pass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79E-437B-B7AA-EABD0BFFA307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7-47C2-9D64-0EB8264E5F98}"/>
            </c:ext>
          </c:extLst>
        </c:ser>
        <c:ser>
          <c:idx val="2"/>
          <c:order val="2"/>
          <c:tx>
            <c:strRef>
              <c:f>'Aggregate Data'!$D$20</c:f>
              <c:strCache>
                <c:ptCount val="1"/>
                <c:pt idx="0">
                  <c:v>Sum of Fail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79E-437B-B7AA-EABD0BFFA307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Data'!$D$21:$D$25</c:f>
              <c:numCache>
                <c:formatCode>General</c:formatCode>
                <c:ptCount val="4"/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7-47C2-9D64-0EB8264E5F98}"/>
            </c:ext>
          </c:extLst>
        </c:ser>
        <c:ser>
          <c:idx val="3"/>
          <c:order val="3"/>
          <c:tx>
            <c:strRef>
              <c:f>'Aggregate Data'!$E$20</c:f>
              <c:strCache>
                <c:ptCount val="1"/>
                <c:pt idx="0">
                  <c:v>Sum of Error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979E-437B-B7AA-EABD0BFFA307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Data'!$E$21:$E$25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7-47C2-9D64-0EB8264E5F98}"/>
            </c:ext>
          </c:extLst>
        </c:ser>
        <c:ser>
          <c:idx val="4"/>
          <c:order val="4"/>
          <c:tx>
            <c:strRef>
              <c:f>'Aggregate Data'!$F$20</c:f>
              <c:strCache>
                <c:ptCount val="1"/>
                <c:pt idx="0">
                  <c:v>Sum of Ada Errors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979E-437B-B7AA-EABD0BFFA307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Data'!$F$21:$F$25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7-47C2-9D64-0EB8264E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Pass/Fail/Error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6C-42DD-A4F9-7429A24FF2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6C-42DD-A4F9-7429A24FF2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6C-42DD-A4F9-7429A24FF2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'Aggregate Data'!$A$4:$A$6</c:f>
              <c:strCache>
                <c:ptCount val="3"/>
                <c:pt idx="0">
                  <c:v>Total Passes</c:v>
                </c:pt>
                <c:pt idx="1">
                  <c:v>Total Failures</c:v>
                </c:pt>
                <c:pt idx="2">
                  <c:v>Total Errors</c:v>
                </c:pt>
              </c:strCache>
            </c:strRef>
          </c:cat>
          <c:val>
            <c:numRef>
              <c:f>'Aggregate Data'!$B$4:$B$6</c:f>
              <c:numCache>
                <c:formatCode>General</c:formatCode>
                <c:ptCount val="3"/>
                <c:pt idx="0">
                  <c:v>54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C-42DD-A4F9-7429A24FF2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[data.xlsx]Average Data!PivotTable1</c:name>
    <c:fmtId val="8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'Average Data'!$B$20</c:f>
              <c:strCache>
                <c:ptCount val="1"/>
                <c:pt idx="0">
                  <c:v>Average of Test Cases Ran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8E4-B052-E93DE716A06A}"/>
            </c:ext>
          </c:extLst>
        </c:ser>
        <c:ser>
          <c:idx val="1"/>
          <c:order val="1"/>
          <c:tx>
            <c:strRef>
              <c:f>'Average Data'!$C$20</c:f>
              <c:strCache>
                <c:ptCount val="1"/>
                <c:pt idx="0">
                  <c:v>Average of Pass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3-48E4-B052-E93DE716A06A}"/>
            </c:ext>
          </c:extLst>
        </c:ser>
        <c:ser>
          <c:idx val="2"/>
          <c:order val="2"/>
          <c:tx>
            <c:strRef>
              <c:f>'Average Data'!$D$20</c:f>
              <c:strCache>
                <c:ptCount val="1"/>
                <c:pt idx="0">
                  <c:v>Average of Fail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Data'!$D$21:$D$25</c:f>
              <c:numCache>
                <c:formatCode>General</c:formatCode>
                <c:ptCount val="4"/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3-48E4-B052-E93DE716A06A}"/>
            </c:ext>
          </c:extLst>
        </c:ser>
        <c:ser>
          <c:idx val="3"/>
          <c:order val="3"/>
          <c:tx>
            <c:strRef>
              <c:f>'Average Data'!$E$20</c:f>
              <c:strCache>
                <c:ptCount val="1"/>
                <c:pt idx="0">
                  <c:v>Average of Error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Data'!$E$21:$E$25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3-48E4-B052-E93DE716A06A}"/>
            </c:ext>
          </c:extLst>
        </c:ser>
        <c:ser>
          <c:idx val="4"/>
          <c:order val="4"/>
          <c:tx>
            <c:strRef>
              <c:f>'Average Data'!$F$20</c:f>
              <c:strCache>
                <c:ptCount val="1"/>
                <c:pt idx="0">
                  <c:v>Average of Ada Errors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Data'!$F$21:$F$25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3-48E4-B052-E93DE716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2179919"/>
        <c:axId val="1181247055"/>
        <c:axId val="0"/>
      </c:bar3DChart>
      <c:catAx>
        <c:axId val="117217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47055"/>
        <c:crosses val="autoZero"/>
        <c:auto val="1"/>
        <c:lblAlgn val="ctr"/>
        <c:lblOffset val="100"/>
        <c:noMultiLvlLbl val="0"/>
      </c:catAx>
      <c:valAx>
        <c:axId val="11812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[data.xlsx]Average Data!PivotTable1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'Average Data'!$B$20</c:f>
              <c:strCache>
                <c:ptCount val="1"/>
                <c:pt idx="0">
                  <c:v>Average of Test Cases Ran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5F-4A81-A4FA-DD2117F232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5F-4A81-A4FA-DD2117F232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5F-4A81-A4FA-DD2117F232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5F-4A81-A4FA-DD2117F232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5F-4A81-A4FA-DD2117F232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5F-4A81-A4FA-DD2117F232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75F-4A81-A4FA-DD2117F232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75F-4A81-A4FA-DD2117F232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75F-4A81-A4FA-DD2117F232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75F-4A81-A4FA-DD2117F232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174-47CC-8E03-55C5E2D5623A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5F-4A81-A4FA-DD2117F2325F}"/>
            </c:ext>
          </c:extLst>
        </c:ser>
        <c:ser>
          <c:idx val="1"/>
          <c:order val="1"/>
          <c:tx>
            <c:strRef>
              <c:f>'Average Data'!$C$20</c:f>
              <c:strCache>
                <c:ptCount val="1"/>
                <c:pt idx="0">
                  <c:v>Average of Pass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75F-4A81-A4FA-DD2117F232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75F-4A81-A4FA-DD2117F232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75F-4A81-A4FA-DD2117F232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75F-4A81-A4FA-DD2117F232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75F-4A81-A4FA-DD2117F232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75F-4A81-A4FA-DD2117F232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75F-4A81-A4FA-DD2117F232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75F-4A81-A4FA-DD2117F232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75F-4A81-A4FA-DD2117F232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75F-4A81-A4FA-DD2117F232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8174-47CC-8E03-55C5E2D5623A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75F-4A81-A4FA-DD2117F2325F}"/>
            </c:ext>
          </c:extLst>
        </c:ser>
        <c:ser>
          <c:idx val="2"/>
          <c:order val="2"/>
          <c:tx>
            <c:strRef>
              <c:f>'Average Data'!$D$20</c:f>
              <c:strCache>
                <c:ptCount val="1"/>
                <c:pt idx="0">
                  <c:v>Average of Fail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775F-4A81-A4FA-DD2117F232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775F-4A81-A4FA-DD2117F232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775F-4A81-A4FA-DD2117F232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775F-4A81-A4FA-DD2117F232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775F-4A81-A4FA-DD2117F232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775F-4A81-A4FA-DD2117F232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775F-4A81-A4FA-DD2117F232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775F-4A81-A4FA-DD2117F232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775F-4A81-A4FA-DD2117F232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775F-4A81-A4FA-DD2117F232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8174-47CC-8E03-55C5E2D5623A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Data'!$D$21:$D$25</c:f>
              <c:numCache>
                <c:formatCode>General</c:formatCode>
                <c:ptCount val="4"/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75F-4A81-A4FA-DD2117F2325F}"/>
            </c:ext>
          </c:extLst>
        </c:ser>
        <c:ser>
          <c:idx val="3"/>
          <c:order val="3"/>
          <c:tx>
            <c:strRef>
              <c:f>'Average Data'!$E$20</c:f>
              <c:strCache>
                <c:ptCount val="1"/>
                <c:pt idx="0">
                  <c:v>Average of Error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0-775F-4A81-A4FA-DD2117F232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775F-4A81-A4FA-DD2117F232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775F-4A81-A4FA-DD2117F232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6-775F-4A81-A4FA-DD2117F232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8-775F-4A81-A4FA-DD2117F232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A-775F-4A81-A4FA-DD2117F232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775F-4A81-A4FA-DD2117F232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775F-4A81-A4FA-DD2117F232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775F-4A81-A4FA-DD2117F232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2-775F-4A81-A4FA-DD2117F232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8174-47CC-8E03-55C5E2D5623A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Data'!$E$21:$E$25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75F-4A81-A4FA-DD2117F2325F}"/>
            </c:ext>
          </c:extLst>
        </c:ser>
        <c:ser>
          <c:idx val="4"/>
          <c:order val="4"/>
          <c:tx>
            <c:strRef>
              <c:f>'Average Data'!$F$20</c:f>
              <c:strCache>
                <c:ptCount val="1"/>
                <c:pt idx="0">
                  <c:v>Average of Ada Errors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775F-4A81-A4FA-DD2117F232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775F-4A81-A4FA-DD2117F232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775F-4A81-A4FA-DD2117F232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775F-4A81-A4FA-DD2117F232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775F-4A81-A4FA-DD2117F232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775F-4A81-A4FA-DD2117F232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775F-4A81-A4FA-DD2117F232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775F-4A81-A4FA-DD2117F232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775F-4A81-A4FA-DD2117F232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775F-4A81-A4FA-DD2117F232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8174-47CC-8E03-55C5E2D5623A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Data'!$F$21:$F$25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75F-4A81-A4FA-DD2117F2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Pass/Fail/Error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D9-458A-BC95-B4C5E681C5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D9-458A-BC95-B4C5E681C5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D9-458A-BC95-B4C5E681C5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'Average Data'!$A$4:$A$6</c:f>
              <c:strCache>
                <c:ptCount val="3"/>
                <c:pt idx="0">
                  <c:v>Total Passes</c:v>
                </c:pt>
                <c:pt idx="1">
                  <c:v>Total Failures</c:v>
                </c:pt>
                <c:pt idx="2">
                  <c:v>Total Errors</c:v>
                </c:pt>
              </c:strCache>
            </c:strRef>
          </c:cat>
          <c:val>
            <c:numRef>
              <c:f>'Average Data'!$B$4:$B$6</c:f>
              <c:numCache>
                <c:formatCode>General</c:formatCode>
                <c:ptCount val="3"/>
                <c:pt idx="0">
                  <c:v>18</c:v>
                </c:pt>
                <c:pt idx="1">
                  <c:v>1</c:v>
                </c:pt>
                <c:pt idx="2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D9-458A-BC95-B4C5E681C5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[data.xlsx]Average Run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 Time per 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'Average Run Time'!$C$5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Run Time'!$B$6:$B$10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Run Time'!$C$6:$C$10</c:f>
              <c:numCache>
                <c:formatCode>General</c:formatCode>
                <c:ptCount val="4"/>
                <c:pt idx="1">
                  <c:v>30.635000000000002</c:v>
                </c:pt>
                <c:pt idx="2">
                  <c:v>27.77</c:v>
                </c:pt>
                <c:pt idx="3">
                  <c:v>30.003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4-4A6C-991B-41829B7F55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14791359"/>
        <c:axId val="1181281999"/>
        <c:axId val="0"/>
      </c:bar3DChart>
      <c:catAx>
        <c:axId val="131479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81999"/>
        <c:crosses val="autoZero"/>
        <c:auto val="1"/>
        <c:lblAlgn val="ctr"/>
        <c:lblOffset val="100"/>
        <c:noMultiLvlLbl val="0"/>
      </c:catAx>
      <c:valAx>
        <c:axId val="118128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7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1085849</xdr:colOff>
      <xdr:row>18</xdr:row>
      <xdr:rowOff>9526</xdr:rowOff>
    </xdr:from>
    <xdr:to>
      <xdr:col>28</xdr:col>
      <xdr:colOff>171449</xdr:colOff>
      <xdr:row>44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16CDA-175D-4335-BF77-E3A4C8E3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9525</xdr:rowOff>
    </xdr:from>
    <xdr:to>
      <xdr:col>21</xdr:col>
      <xdr:colOff>266700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BE3F4-6B45-4E47-982B-D3F7702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</xdr:row>
      <xdr:rowOff>9525</xdr:rowOff>
    </xdr:from>
    <xdr:to>
      <xdr:col>7</xdr:col>
      <xdr:colOff>590551</xdr:colOff>
      <xdr:row>15</xdr:row>
      <xdr:rowOff>57151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C815AE-8D73-4D14-AC09-F535DFA30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1085849</xdr:colOff>
      <xdr:row>18</xdr:row>
      <xdr:rowOff>9526</xdr:rowOff>
    </xdr:from>
    <xdr:to>
      <xdr:col>28</xdr:col>
      <xdr:colOff>171449</xdr:colOff>
      <xdr:row>44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F41BB-360E-403D-88CA-C9017E9D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9525</xdr:rowOff>
    </xdr:from>
    <xdr:to>
      <xdr:col>21</xdr:col>
      <xdr:colOff>266700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9932F-8C44-4B8A-B0CD-E60F5989C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</xdr:row>
      <xdr:rowOff>9525</xdr:rowOff>
    </xdr:from>
    <xdr:to>
      <xdr:col>7</xdr:col>
      <xdr:colOff>590551</xdr:colOff>
      <xdr:row>15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78BD8-C063-423E-98F0-40D132537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180975</xdr:rowOff>
    </xdr:from>
    <xdr:to>
      <xdr:col>14</xdr:col>
      <xdr:colOff>171450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8851B-603C-4B90-BF97-FAE423392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4102.419929050928" createdVersion="6" refreshedVersion="6" minRefreshableVersion="3" recordCount="4" xr:uid="{94E6F077-812F-40E0-9793-A91F80A4B295}">
  <cacheSource type="worksheet">
    <worksheetSource ref="A1:I999602" sheet="Data Log"/>
  </cacheSource>
  <cacheFields count="9">
    <cacheField name="Date and Time" numFmtId="0">
      <sharedItems containsBlank="1"/>
    </cacheField>
    <cacheField name="File Name" numFmtId="0">
      <sharedItems containsBlank="1" count="15">
        <s v="StreamLineQA Test"/>
        <s v="StreamLineQA Is Awesome"/>
        <s v="StreamLineQA Codeless Test"/>
        <m/>
        <s v="google _test - Copy" u="1"/>
        <s v="Codeless Test" u="1"/>
        <s v="Nathan" u="1"/>
        <s v="google _test - Copy - Copy" u="1"/>
        <s v="google _test1" u="1"/>
        <s v="google_test3" u="1"/>
        <s v="test" u="1"/>
        <s v="google_test" u="1"/>
        <s v="google _test" u="1"/>
        <s v="google _test2" u="1"/>
        <s v="google_test2" u="1"/>
      </sharedItems>
    </cacheField>
    <cacheField name="Browser" numFmtId="0">
      <sharedItems containsBlank="1" count="5">
        <s v="Chrome"/>
        <s v="Safari"/>
        <s v="Edge"/>
        <m/>
        <s v="Headless Chrome" u="1"/>
      </sharedItems>
    </cacheField>
    <cacheField name="Test Cases Ran" numFmtId="0">
      <sharedItems containsString="0" containsBlank="1" containsNumber="1" containsInteger="1" minValue="16" maxValue="25"/>
    </cacheField>
    <cacheField name="Pass" numFmtId="0">
      <sharedItems containsString="0" containsBlank="1" containsNumber="1" containsInteger="1" minValue="12" maxValue="24"/>
    </cacheField>
    <cacheField name="Fai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1" maxValue="2"/>
    </cacheField>
    <cacheField name="Ada Errors" numFmtId="0">
      <sharedItems containsString="0" containsBlank="1" containsNumber="1" containsInteger="1" minValue="0" maxValue="6"/>
    </cacheField>
    <cacheField name="Run Time" numFmtId="0">
      <sharedItems containsString="0" containsBlank="1" containsNumber="1" minValue="27.77" maxValue="30.63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2020/04/12 11:29:47"/>
    <x v="0"/>
    <x v="0"/>
    <n v="20"/>
    <n v="18"/>
    <n v="1"/>
    <n v="1"/>
    <n v="0"/>
    <n v="30.635000000000002"/>
  </r>
  <r>
    <s v="2020/04/12 11:30:18"/>
    <x v="1"/>
    <x v="1"/>
    <n v="25"/>
    <n v="24"/>
    <n v="0"/>
    <n v="1"/>
    <n v="0"/>
    <n v="27.77"/>
  </r>
  <r>
    <s v="2020/04/12 11:31:12"/>
    <x v="2"/>
    <x v="2"/>
    <n v="16"/>
    <n v="12"/>
    <n v="2"/>
    <n v="2"/>
    <n v="6"/>
    <n v="30.003"/>
  </r>
  <r>
    <m/>
    <x v="3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2B756-7B13-4003-AAF4-2A9B417CF736}" name="PivotTable1" cacheId="2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0:F25" firstHeaderRow="0" firstDataRow="1" firstDataCol="1" rowPageCount="1" colPageCount="1"/>
  <pivotFields count="9">
    <pivotField showAll="0"/>
    <pivotField axis="axisRow" showAll="0">
      <items count="16">
        <item m="1" x="12"/>
        <item m="1" x="4"/>
        <item m="1" x="7"/>
        <item m="1" x="8"/>
        <item m="1" x="13"/>
        <item m="1" x="11"/>
        <item m="1" x="14"/>
        <item m="1" x="9"/>
        <item m="1" x="10"/>
        <item x="3"/>
        <item m="1" x="6"/>
        <item x="0"/>
        <item x="1"/>
        <item m="1" x="5"/>
        <item x="2"/>
        <item t="default"/>
      </items>
    </pivotField>
    <pivotField axis="axisPage" showAll="0">
      <items count="6">
        <item x="0"/>
        <item m="1" x="4"/>
        <item x="3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5">
    <i>
      <x v="9"/>
    </i>
    <i>
      <x v="11"/>
    </i>
    <i>
      <x v="12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um of Test Cases Ran" fld="3" baseField="0" baseItem="0"/>
    <dataField name="Sum of Pass" fld="4" baseField="0" baseItem="0"/>
    <dataField name="Sum of Fail" fld="5" baseField="0" baseItem="0"/>
    <dataField name="Sum of Error" fld="6" baseField="0" baseItem="0"/>
    <dataField name="Sum of Ada Errors" fld="7" baseField="0" baseItem="0"/>
  </dataFields>
  <chartFormats count="65">
    <chartFormat chart="0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4"/>
          </reference>
          <reference field="1" count="1" selected="0">
            <x v="7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4"/>
          </reference>
          <reference field="1" count="1" selected="0">
            <x v="8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4"/>
          </reference>
          <reference field="1" count="1" selected="0">
            <x v="9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2B52E-1412-4BEB-A577-394941EF4080}" name="PivotTable1" cacheId="2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0:F25" firstHeaderRow="0" firstDataRow="1" firstDataCol="1" rowPageCount="1" colPageCount="1"/>
  <pivotFields count="9">
    <pivotField showAll="0"/>
    <pivotField axis="axisRow" showAll="0">
      <items count="16">
        <item m="1" x="12"/>
        <item m="1" x="4"/>
        <item m="1" x="7"/>
        <item m="1" x="8"/>
        <item m="1" x="13"/>
        <item m="1" x="11"/>
        <item m="1" x="14"/>
        <item m="1" x="9"/>
        <item m="1" x="10"/>
        <item x="3"/>
        <item m="1" x="6"/>
        <item x="0"/>
        <item x="1"/>
        <item m="1" x="5"/>
        <item x="2"/>
        <item t="default"/>
      </items>
    </pivotField>
    <pivotField axis="axisPage" showAll="0">
      <items count="6">
        <item x="0"/>
        <item m="1" x="4"/>
        <item x="3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5">
    <i>
      <x v="9"/>
    </i>
    <i>
      <x v="11"/>
    </i>
    <i>
      <x v="12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Average of Test Cases Ran" fld="3" subtotal="average" baseField="0" baseItem="0"/>
    <dataField name="Average of Pass" fld="4" subtotal="average" baseField="0" baseItem="0"/>
    <dataField name="Average of Fail" fld="5" subtotal="average" baseField="0" baseItem="0"/>
    <dataField name="Average of Error" fld="6" subtotal="average" baseField="0" baseItem="0"/>
    <dataField name="Average of Ada Errors" fld="7" subtotal="average" baseField="0" baseItem="0"/>
  </dataFields>
  <chartFormats count="75">
    <chartFormat chart="0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9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9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9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9" format="4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9" format="55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9" format="56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9" format="57">
      <pivotArea type="data" outline="0" fieldPosition="0">
        <references count="2">
          <reference field="4294967294" count="1" selected="0">
            <x v="4"/>
          </reference>
          <reference field="1" count="1" selected="0">
            <x v="7"/>
          </reference>
        </references>
      </pivotArea>
    </chartFormat>
    <chartFormat chart="9" format="58">
      <pivotArea type="data" outline="0" fieldPosition="0">
        <references count="2">
          <reference field="4294967294" count="1" selected="0">
            <x v="4"/>
          </reference>
          <reference field="1" count="1" selected="0">
            <x v="8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4"/>
          </reference>
          <reference field="1" count="1" selected="0">
            <x v="9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DE5FC-2F7D-40DA-A6F4-DB5F0772BB27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:C10" firstHeaderRow="1" firstDataRow="1" firstDataCol="1" rowPageCount="1" colPageCount="1"/>
  <pivotFields count="9">
    <pivotField showAll="0"/>
    <pivotField axis="axisRow" showAll="0">
      <items count="16">
        <item m="1" x="12"/>
        <item m="1" x="4"/>
        <item m="1" x="7"/>
        <item m="1" x="8"/>
        <item m="1" x="13"/>
        <item m="1" x="11"/>
        <item m="1" x="14"/>
        <item m="1" x="9"/>
        <item m="1" x="10"/>
        <item x="3"/>
        <item m="1" x="6"/>
        <item x="0"/>
        <item x="1"/>
        <item m="1" x="5"/>
        <item x="2"/>
        <item t="default"/>
      </items>
    </pivotField>
    <pivotField axis="axisPage" showAll="0">
      <items count="6">
        <item x="0"/>
        <item m="1"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9"/>
    </i>
    <i>
      <x v="11"/>
    </i>
    <i>
      <x v="12"/>
    </i>
    <i>
      <x v="14"/>
    </i>
    <i t="grand">
      <x/>
    </i>
  </rowItems>
  <colItems count="1">
    <i/>
  </colItems>
  <pageFields count="1">
    <pageField fld="2" hier="-1"/>
  </pageFields>
  <dataFields count="1">
    <dataField name="Average of Run Time" fld="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4449-807F-445B-82C8-F655B57CA753}">
  <dimension ref="A1:I4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18.5703125" bestFit="1" customWidth="1" collapsed="1"/>
    <col min="2" max="2" width="26.85546875" bestFit="1" customWidth="1" collapsed="1"/>
    <col min="3" max="3" width="16.5703125" bestFit="1" customWidth="1" collapsed="1"/>
    <col min="4" max="4" width="17" customWidth="1" collapsed="1"/>
    <col min="8" max="8" width="11.42578125" customWidth="1" collapsed="1"/>
  </cols>
  <sheetData>
    <row r="1" spans="1:9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7</v>
      </c>
      <c r="I1" s="1" t="s">
        <v>6</v>
      </c>
    </row>
    <row r="2" spans="1:9" x14ac:dyDescent="0.25">
      <c r="A2" t="s">
        <v>8</v>
      </c>
      <c r="B2" t="s">
        <v>32</v>
      </c>
      <c r="C2" t="s">
        <v>11</v>
      </c>
      <c r="D2">
        <v>20</v>
      </c>
      <c r="E2">
        <v>18</v>
      </c>
      <c r="F2">
        <v>1</v>
      </c>
      <c r="G2">
        <v>1</v>
      </c>
      <c r="H2">
        <v>0</v>
      </c>
      <c r="I2">
        <v>30.635000000000002</v>
      </c>
    </row>
    <row r="3" spans="1:9" x14ac:dyDescent="0.25">
      <c r="A3" t="s">
        <v>9</v>
      </c>
      <c r="B3" t="s">
        <v>33</v>
      </c>
      <c r="C3" t="s">
        <v>34</v>
      </c>
      <c r="D3">
        <v>25</v>
      </c>
      <c r="E3">
        <v>24</v>
      </c>
      <c r="F3">
        <v>0</v>
      </c>
      <c r="G3">
        <v>1</v>
      </c>
      <c r="H3">
        <v>0</v>
      </c>
      <c r="I3">
        <v>27.77</v>
      </c>
    </row>
    <row r="4" spans="1:9" x14ac:dyDescent="0.25">
      <c r="A4" t="s">
        <v>10</v>
      </c>
      <c r="B4" t="s">
        <v>36</v>
      </c>
      <c r="C4" t="s">
        <v>35</v>
      </c>
      <c r="D4">
        <v>16</v>
      </c>
      <c r="E4">
        <v>12</v>
      </c>
      <c r="F4">
        <v>2</v>
      </c>
      <c r="G4">
        <v>2</v>
      </c>
      <c r="H4">
        <v>6</v>
      </c>
      <c r="I4">
        <v>30.003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31"/>
  <sheetViews>
    <sheetView workbookViewId="0">
      <pane xSplit="8" topLeftCell="I1" activePane="topRight" state="frozen"/>
      <selection pane="topRight" activeCell="A3" sqref="A3"/>
    </sheetView>
  </sheetViews>
  <sheetFormatPr defaultRowHeight="15" x14ac:dyDescent="0.25"/>
  <cols>
    <col min="1" max="1" width="26.85546875" bestFit="1" customWidth="1" collapsed="1"/>
    <col min="2" max="2" width="20.7109375" bestFit="1" customWidth="1" collapsed="1"/>
    <col min="3" max="3" width="11.42578125" bestFit="1" customWidth="1" collapsed="1"/>
    <col min="4" max="4" width="10.7109375" bestFit="1" customWidth="1" collapsed="1"/>
    <col min="5" max="5" width="11.85546875" bestFit="1" customWidth="1" collapsed="1"/>
    <col min="6" max="6" width="16.7109375" bestFit="1" customWidth="1" collapsed="1"/>
    <col min="7" max="7" width="8.28515625" customWidth="1" collapsed="1"/>
    <col min="8" max="8" width="11.42578125" bestFit="1" customWidth="1" collapsed="1"/>
    <col min="9" max="9" width="16.28515625" customWidth="1" collapsed="1"/>
    <col min="10" max="10" width="12.42578125" bestFit="1" customWidth="1" collapsed="1"/>
    <col min="11" max="11" width="4.42578125" bestFit="1" customWidth="1" collapsed="1"/>
    <col min="12" max="12" width="7.28515625" bestFit="1" customWidth="1" collapsed="1"/>
    <col min="13" max="13" width="11.28515625" bestFit="1" customWidth="1" collapsed="1"/>
    <col min="14" max="17" width="4" bestFit="1" customWidth="1" collapsed="1"/>
    <col min="18" max="19" width="5" bestFit="1" customWidth="1" collapsed="1"/>
    <col min="20" max="20" width="4" bestFit="1" customWidth="1" collapsed="1"/>
    <col min="21" max="21" width="3" bestFit="1" customWidth="1" collapsed="1"/>
    <col min="22" max="22" width="7.28515625" bestFit="1" customWidth="1" collapsed="1"/>
    <col min="23" max="23" width="11.28515625" bestFit="1" customWidth="1" collapsed="1"/>
    <col min="24" max="27" width="3" bestFit="1" customWidth="1" collapsed="1"/>
    <col min="28" max="28" width="7.85546875" bestFit="1" customWidth="1" collapsed="1"/>
    <col min="29" max="29" width="4.85546875" bestFit="1" customWidth="1" collapsed="1"/>
    <col min="30" max="34" width="3" bestFit="1" customWidth="1" collapsed="1"/>
    <col min="35" max="35" width="7.85546875" bestFit="1" customWidth="1" collapsed="1"/>
    <col min="36" max="36" width="4.85546875" bestFit="1" customWidth="1" collapsed="1"/>
    <col min="37" max="38" width="3" bestFit="1" customWidth="1" collapsed="1"/>
    <col min="39" max="39" width="7.85546875" bestFit="1" customWidth="1" collapsed="1"/>
    <col min="40" max="40" width="4.85546875" bestFit="1" customWidth="1" collapsed="1"/>
    <col min="41" max="45" width="3" bestFit="1" customWidth="1" collapsed="1"/>
    <col min="46" max="46" width="7.85546875" bestFit="1" customWidth="1" collapsed="1"/>
    <col min="47" max="47" width="4.85546875" bestFit="1" customWidth="1" collapsed="1"/>
    <col min="48" max="48" width="3" bestFit="1" customWidth="1" collapsed="1"/>
    <col min="49" max="49" width="7.85546875" bestFit="1" customWidth="1" collapsed="1"/>
    <col min="51" max="51" width="12.140625" bestFit="1" customWidth="1" collapsed="1"/>
    <col min="52" max="52" width="11.28515625" bestFit="1" customWidth="1" collapsed="1"/>
  </cols>
  <sheetData>
    <row r="3" spans="1:2" x14ac:dyDescent="0.25">
      <c r="A3" s="1" t="s">
        <v>22</v>
      </c>
      <c r="B3">
        <f>GETPIVOTDATA("Sum of Test Cases Ran",'Aggregate Data'!$A$20)</f>
        <v>61</v>
      </c>
    </row>
    <row r="4" spans="1:2" x14ac:dyDescent="0.25">
      <c r="A4" s="1" t="s">
        <v>23</v>
      </c>
      <c r="B4">
        <f>GETPIVOTDATA("Sum of Pass",'Aggregate Data'!$A$20)</f>
        <v>54</v>
      </c>
    </row>
    <row r="5" spans="1:2" x14ac:dyDescent="0.25">
      <c r="A5" s="1" t="s">
        <v>24</v>
      </c>
      <c r="B5">
        <f>GETPIVOTDATA("Sum of Fail",'Aggregate Data'!$A$20)</f>
        <v>3</v>
      </c>
    </row>
    <row r="6" spans="1:2" x14ac:dyDescent="0.25">
      <c r="A6" s="1" t="s">
        <v>25</v>
      </c>
      <c r="B6">
        <f>GETPIVOTDATA("Sum of Error",'Aggregate Data'!$A$20)</f>
        <v>4</v>
      </c>
    </row>
    <row r="18" spans="1:7" x14ac:dyDescent="0.25">
      <c r="A18" s="2" t="s">
        <v>12</v>
      </c>
      <c r="B18" t="s">
        <v>13</v>
      </c>
    </row>
    <row r="20" spans="1:7" x14ac:dyDescent="0.25">
      <c r="A20" s="2" t="s">
        <v>16</v>
      </c>
      <c r="B20" t="s">
        <v>17</v>
      </c>
      <c r="C20" t="s">
        <v>18</v>
      </c>
      <c r="D20" t="s">
        <v>19</v>
      </c>
      <c r="E20" t="s">
        <v>20</v>
      </c>
      <c r="F20" t="s">
        <v>21</v>
      </c>
    </row>
    <row r="21" spans="1:7" x14ac:dyDescent="0.25">
      <c r="A21" s="3" t="s">
        <v>14</v>
      </c>
      <c r="B21" s="4"/>
      <c r="C21" s="4"/>
      <c r="D21" s="4"/>
      <c r="E21" s="4"/>
      <c r="F21" s="4"/>
      <c r="G21" s="4"/>
    </row>
    <row r="22" spans="1:7" x14ac:dyDescent="0.25">
      <c r="A22" s="3" t="s">
        <v>32</v>
      </c>
      <c r="B22" s="4">
        <v>20</v>
      </c>
      <c r="C22" s="4">
        <v>18</v>
      </c>
      <c r="D22" s="4">
        <v>1</v>
      </c>
      <c r="E22" s="4">
        <v>1</v>
      </c>
      <c r="F22" s="4">
        <v>0</v>
      </c>
      <c r="G22" s="4"/>
    </row>
    <row r="23" spans="1:7" x14ac:dyDescent="0.25">
      <c r="A23" s="3" t="s">
        <v>33</v>
      </c>
      <c r="B23" s="4">
        <v>25</v>
      </c>
      <c r="C23" s="4">
        <v>24</v>
      </c>
      <c r="D23" s="4">
        <v>0</v>
      </c>
      <c r="E23" s="4">
        <v>1</v>
      </c>
      <c r="F23" s="4">
        <v>0</v>
      </c>
      <c r="G23" s="4"/>
    </row>
    <row r="24" spans="1:7" x14ac:dyDescent="0.25">
      <c r="A24" s="3" t="s">
        <v>36</v>
      </c>
      <c r="B24" s="4">
        <v>16</v>
      </c>
      <c r="C24" s="4">
        <v>12</v>
      </c>
      <c r="D24" s="4">
        <v>2</v>
      </c>
      <c r="E24" s="4">
        <v>2</v>
      </c>
      <c r="F24" s="4">
        <v>6</v>
      </c>
      <c r="G24" s="4"/>
    </row>
    <row r="25" spans="1:7" x14ac:dyDescent="0.25">
      <c r="A25" s="3" t="s">
        <v>15</v>
      </c>
      <c r="B25" s="4">
        <v>61</v>
      </c>
      <c r="C25" s="4">
        <v>54</v>
      </c>
      <c r="D25" s="4">
        <v>3</v>
      </c>
      <c r="E25" s="4">
        <v>4</v>
      </c>
      <c r="F25" s="4">
        <v>6</v>
      </c>
      <c r="G25" s="4"/>
    </row>
    <row r="26" spans="1:7" x14ac:dyDescent="0.25">
      <c r="G26" s="4"/>
    </row>
    <row r="27" spans="1:7" x14ac:dyDescent="0.25">
      <c r="G27" s="4"/>
    </row>
    <row r="28" spans="1:7" x14ac:dyDescent="0.25">
      <c r="G28" s="4"/>
    </row>
    <row r="29" spans="1:7" x14ac:dyDescent="0.25">
      <c r="G29" s="4"/>
    </row>
    <row r="30" spans="1:7" x14ac:dyDescent="0.25">
      <c r="G30" s="4"/>
    </row>
    <row r="31" spans="1:7" x14ac:dyDescent="0.25">
      <c r="G31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A092-4191-4125-AC1F-F9DC8B931F9A}">
  <dimension ref="A3:AZ31"/>
  <sheetViews>
    <sheetView workbookViewId="0">
      <pane xSplit="8" topLeftCell="I1" activePane="topRight" state="frozen"/>
      <selection pane="topRight" activeCell="A3" sqref="A3"/>
    </sheetView>
  </sheetViews>
  <sheetFormatPr defaultRowHeight="15" x14ac:dyDescent="0.25"/>
  <cols>
    <col min="1" max="1" width="26.85546875" bestFit="1" customWidth="1" collapsed="1"/>
    <col min="2" max="2" width="24.28515625" bestFit="1" customWidth="1" collapsed="1"/>
    <col min="3" max="3" width="15" bestFit="1" customWidth="1" collapsed="1"/>
    <col min="4" max="4" width="14.28515625" bestFit="1" customWidth="1" collapsed="1"/>
    <col min="5" max="5" width="15.42578125" bestFit="1" customWidth="1" collapsed="1"/>
    <col min="6" max="6" width="20.28515625" bestFit="1" customWidth="1" collapsed="1"/>
    <col min="7" max="7" width="8.28515625" customWidth="1" collapsed="1"/>
    <col min="8" max="8" width="11.42578125" bestFit="1" customWidth="1" collapsed="1"/>
    <col min="9" max="9" width="16.28515625" customWidth="1" collapsed="1"/>
    <col min="10" max="10" width="12.42578125" bestFit="1" customWidth="1" collapsed="1"/>
    <col min="11" max="11" width="4.42578125" bestFit="1" customWidth="1" collapsed="1"/>
    <col min="12" max="12" width="7.28515625" bestFit="1" customWidth="1" collapsed="1"/>
    <col min="13" max="13" width="11.28515625" bestFit="1" customWidth="1" collapsed="1"/>
    <col min="14" max="17" width="4" bestFit="1" customWidth="1" collapsed="1"/>
    <col min="18" max="19" width="5" bestFit="1" customWidth="1" collapsed="1"/>
    <col min="20" max="20" width="4" bestFit="1" customWidth="1" collapsed="1"/>
    <col min="21" max="21" width="3" bestFit="1" customWidth="1" collapsed="1"/>
    <col min="22" max="22" width="7.28515625" bestFit="1" customWidth="1" collapsed="1"/>
    <col min="23" max="23" width="11.28515625" bestFit="1" customWidth="1" collapsed="1"/>
    <col min="24" max="27" width="3" bestFit="1" customWidth="1" collapsed="1"/>
    <col min="28" max="28" width="7.85546875" bestFit="1" customWidth="1" collapsed="1"/>
    <col min="29" max="29" width="4.85546875" bestFit="1" customWidth="1" collapsed="1"/>
    <col min="30" max="34" width="3" bestFit="1" customWidth="1" collapsed="1"/>
    <col min="35" max="35" width="7.85546875" bestFit="1" customWidth="1" collapsed="1"/>
    <col min="36" max="36" width="4.85546875" bestFit="1" customWidth="1" collapsed="1"/>
    <col min="37" max="38" width="3" bestFit="1" customWidth="1" collapsed="1"/>
    <col min="39" max="39" width="7.85546875" bestFit="1" customWidth="1" collapsed="1"/>
    <col min="40" max="40" width="4.85546875" bestFit="1" customWidth="1" collapsed="1"/>
    <col min="41" max="45" width="3" bestFit="1" customWidth="1" collapsed="1"/>
    <col min="46" max="46" width="7.85546875" bestFit="1" customWidth="1" collapsed="1"/>
    <col min="47" max="47" width="4.85546875" bestFit="1" customWidth="1" collapsed="1"/>
    <col min="48" max="48" width="3" bestFit="1" customWidth="1" collapsed="1"/>
    <col min="49" max="49" width="7.85546875" bestFit="1" customWidth="1" collapsed="1"/>
    <col min="51" max="51" width="12.140625" bestFit="1" customWidth="1" collapsed="1"/>
    <col min="52" max="52" width="11.28515625" bestFit="1" customWidth="1" collapsed="1"/>
  </cols>
  <sheetData>
    <row r="3" spans="1:2" x14ac:dyDescent="0.25">
      <c r="A3" s="1" t="s">
        <v>22</v>
      </c>
      <c r="B3">
        <f>GETPIVOTDATA("Average of Test Cases Ran",$A$20)</f>
        <v>20.333333333333332</v>
      </c>
    </row>
    <row r="4" spans="1:2" x14ac:dyDescent="0.25">
      <c r="A4" s="1" t="s">
        <v>23</v>
      </c>
      <c r="B4">
        <f>GETPIVOTDATA("Average of Pass",$A$20)</f>
        <v>18</v>
      </c>
    </row>
    <row r="5" spans="1:2" x14ac:dyDescent="0.25">
      <c r="A5" s="1" t="s">
        <v>24</v>
      </c>
      <c r="B5">
        <f>GETPIVOTDATA("Average of Fail",$A$20)</f>
        <v>1</v>
      </c>
    </row>
    <row r="6" spans="1:2" x14ac:dyDescent="0.25">
      <c r="A6" s="1" t="s">
        <v>25</v>
      </c>
      <c r="B6">
        <f>GETPIVOTDATA("Average of Error",$A$20)</f>
        <v>1.3333333333333333</v>
      </c>
    </row>
    <row r="18" spans="1:7" x14ac:dyDescent="0.25">
      <c r="A18" s="2" t="s">
        <v>12</v>
      </c>
      <c r="B18" t="s">
        <v>13</v>
      </c>
    </row>
    <row r="20" spans="1:7" x14ac:dyDescent="0.25">
      <c r="A20" s="2" t="s">
        <v>16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</row>
    <row r="21" spans="1:7" x14ac:dyDescent="0.25">
      <c r="A21" s="3" t="s">
        <v>14</v>
      </c>
      <c r="B21" s="4"/>
      <c r="C21" s="4"/>
      <c r="D21" s="4"/>
      <c r="E21" s="4"/>
      <c r="F21" s="4"/>
      <c r="G21" s="4"/>
    </row>
    <row r="22" spans="1:7" x14ac:dyDescent="0.25">
      <c r="A22" s="3" t="s">
        <v>32</v>
      </c>
      <c r="B22" s="4">
        <v>20</v>
      </c>
      <c r="C22" s="4">
        <v>18</v>
      </c>
      <c r="D22" s="4">
        <v>1</v>
      </c>
      <c r="E22" s="4">
        <v>1</v>
      </c>
      <c r="F22" s="4">
        <v>0</v>
      </c>
      <c r="G22" s="4"/>
    </row>
    <row r="23" spans="1:7" x14ac:dyDescent="0.25">
      <c r="A23" s="3" t="s">
        <v>33</v>
      </c>
      <c r="B23" s="4">
        <v>25</v>
      </c>
      <c r="C23" s="4">
        <v>24</v>
      </c>
      <c r="D23" s="4">
        <v>0</v>
      </c>
      <c r="E23" s="4">
        <v>1</v>
      </c>
      <c r="F23" s="4">
        <v>0</v>
      </c>
      <c r="G23" s="4"/>
    </row>
    <row r="24" spans="1:7" x14ac:dyDescent="0.25">
      <c r="A24" s="3" t="s">
        <v>36</v>
      </c>
      <c r="B24" s="4">
        <v>16</v>
      </c>
      <c r="C24" s="4">
        <v>12</v>
      </c>
      <c r="D24" s="4">
        <v>2</v>
      </c>
      <c r="E24" s="4">
        <v>2</v>
      </c>
      <c r="F24" s="4">
        <v>6</v>
      </c>
      <c r="G24" s="4"/>
    </row>
    <row r="25" spans="1:7" x14ac:dyDescent="0.25">
      <c r="A25" s="3" t="s">
        <v>15</v>
      </c>
      <c r="B25" s="4">
        <v>20.333333333333332</v>
      </c>
      <c r="C25" s="4">
        <v>18</v>
      </c>
      <c r="D25" s="4">
        <v>1</v>
      </c>
      <c r="E25" s="4">
        <v>1.3333333333333333</v>
      </c>
      <c r="F25" s="4">
        <v>2</v>
      </c>
      <c r="G25" s="4"/>
    </row>
    <row r="26" spans="1:7" x14ac:dyDescent="0.25">
      <c r="G26" s="4"/>
    </row>
    <row r="27" spans="1:7" x14ac:dyDescent="0.25">
      <c r="G27" s="4"/>
    </row>
    <row r="28" spans="1:7" x14ac:dyDescent="0.25">
      <c r="G28" s="4"/>
    </row>
    <row r="29" spans="1:7" x14ac:dyDescent="0.25">
      <c r="G29" s="4"/>
    </row>
    <row r="30" spans="1:7" x14ac:dyDescent="0.25">
      <c r="G30" s="4"/>
    </row>
    <row r="31" spans="1:7" x14ac:dyDescent="0.25">
      <c r="G31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EEFB-C3C0-46BF-824F-3AFF4AE89095}">
  <dimension ref="B3:C10"/>
  <sheetViews>
    <sheetView workbookViewId="0">
      <pane xSplit="4" topLeftCell="E1" activePane="topRight" state="frozen"/>
      <selection pane="topRight" activeCell="B3" sqref="B3"/>
    </sheetView>
  </sheetViews>
  <sheetFormatPr defaultRowHeight="15" x14ac:dyDescent="0.25"/>
  <cols>
    <col min="2" max="2" width="26.85546875" bestFit="1" customWidth="1" collapsed="1"/>
    <col min="3" max="3" width="19.5703125" bestFit="1" customWidth="1" collapsed="1"/>
  </cols>
  <sheetData>
    <row r="3" spans="2:3" x14ac:dyDescent="0.25">
      <c r="B3" s="2" t="s">
        <v>12</v>
      </c>
      <c r="C3" t="s">
        <v>13</v>
      </c>
    </row>
    <row r="5" spans="2:3" x14ac:dyDescent="0.25">
      <c r="B5" s="2" t="s">
        <v>16</v>
      </c>
      <c r="C5" t="s">
        <v>31</v>
      </c>
    </row>
    <row r="6" spans="2:3" x14ac:dyDescent="0.25">
      <c r="B6" s="3" t="s">
        <v>14</v>
      </c>
      <c r="C6" s="4"/>
    </row>
    <row r="7" spans="2:3" x14ac:dyDescent="0.25">
      <c r="B7" s="3" t="s">
        <v>32</v>
      </c>
      <c r="C7" s="4">
        <v>30.635000000000002</v>
      </c>
    </row>
    <row r="8" spans="2:3" x14ac:dyDescent="0.25">
      <c r="B8" s="3" t="s">
        <v>33</v>
      </c>
      <c r="C8" s="4">
        <v>27.77</v>
      </c>
    </row>
    <row r="9" spans="2:3" x14ac:dyDescent="0.25">
      <c r="B9" s="3" t="s">
        <v>36</v>
      </c>
      <c r="C9" s="4">
        <v>30.003</v>
      </c>
    </row>
    <row r="10" spans="2:3" x14ac:dyDescent="0.25">
      <c r="B10" s="3" t="s">
        <v>15</v>
      </c>
      <c r="C10" s="4">
        <v>29.469333333333335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</vt:lpstr>
      <vt:lpstr>Aggregate Data</vt:lpstr>
      <vt:lpstr>Average Data</vt:lpstr>
      <vt:lpstr>Average Run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2020-04-03T17:32:55Z</dcterms:created>
  <dcterms:modified xsi:type="dcterms:W3CDTF">2020-09-28T17:05:16Z</dcterms:modified>
</cp:coreProperties>
</file>