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0BE0B16-5AB5-46A7-8A2B-D534566B9FF8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AllEventData!$A$5:$BE$156</definedName>
    <definedName name="_xlnm._FilterDatabase" localSheetId="8" hidden="1">Database!$A$1:$H$39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6" i="8"/>
  <c r="P33" i="8"/>
  <c r="P37" i="8"/>
  <c r="P44" i="8"/>
  <c r="P35" i="8"/>
  <c r="P38" i="8"/>
  <c r="P39" i="8"/>
  <c r="P45" i="8"/>
  <c r="P42" i="8"/>
  <c r="P34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<sst xmlns="http://schemas.openxmlformats.org/spreadsheetml/2006/main" count="2771" uniqueCount="1579">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</sst>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E161"/>
  <sheetViews>
    <sheetView showGridLines="0" tabSelected="1" zoomScale="120" zoomScaleNormal="120" zoomScaleSheetLayoutView="50" workbookViewId="0">
      <pane xSplit="2" ySplit="5" topLeftCell="Z147" activePane="bottomRight" state="frozen"/>
      <selection pane="topRight" activeCell="C1" sqref="C1"/>
      <selection pane="bottomLeft" activeCell="A5" sqref="A5"/>
      <selection pane="bottomRight" activeCell="AH157" sqref="AH157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54" width="9.85546875" style="38" customWidth="1"/>
    <col min="55" max="55" width="9.140625" style="40"/>
    <col min="56" max="56" width="21" style="40" customWidth="1"/>
    <col min="57" max="57" width="9.140625" style="40"/>
  </cols>
  <sheetData>
    <row r="1" spans="1:57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14" t="s">
        <v>254</v>
      </c>
      <c r="AT1" s="14" t="s">
        <v>203</v>
      </c>
      <c r="AU1" s="14" t="s">
        <v>258</v>
      </c>
      <c r="AV1" s="14" t="s">
        <v>204</v>
      </c>
      <c r="AW1" s="14" t="s">
        <v>260</v>
      </c>
      <c r="AX1" s="14" t="s">
        <v>202</v>
      </c>
      <c r="AY1" s="14" t="s">
        <v>206</v>
      </c>
      <c r="AZ1" s="14" t="s">
        <v>208</v>
      </c>
      <c r="BA1" s="14" t="s">
        <v>209</v>
      </c>
      <c r="BB1" s="14" t="s">
        <v>212</v>
      </c>
      <c r="BC1" s="42" t="s">
        <v>1155</v>
      </c>
      <c r="BD1" s="42" t="s">
        <v>1418</v>
      </c>
      <c r="BE1" s="42" t="s">
        <v>1392</v>
      </c>
    </row>
    <row r="2" spans="1:57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42" t="s">
        <v>50</v>
      </c>
      <c r="BD2" s="42" t="s">
        <v>49</v>
      </c>
      <c r="BE2" s="42" t="s">
        <v>1393</v>
      </c>
    </row>
    <row r="3" spans="1:57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14" t="s">
        <v>1153</v>
      </c>
      <c r="AT3" s="14" t="s">
        <v>256</v>
      </c>
      <c r="AU3" s="14" t="s">
        <v>259</v>
      </c>
      <c r="AV3" s="14" t="s">
        <v>205</v>
      </c>
      <c r="AW3" s="14" t="s">
        <v>261</v>
      </c>
      <c r="AX3" s="14" t="s">
        <v>257</v>
      </c>
      <c r="AY3" s="14" t="s">
        <v>207</v>
      </c>
      <c r="AZ3" s="14" t="s">
        <v>210</v>
      </c>
      <c r="BA3" s="14" t="s">
        <v>211</v>
      </c>
      <c r="BB3" s="14" t="s">
        <v>213</v>
      </c>
      <c r="BC3" s="42" t="s">
        <v>1154</v>
      </c>
      <c r="BD3" s="42" t="s">
        <v>1419</v>
      </c>
      <c r="BE3" s="42" t="s">
        <v>1394</v>
      </c>
    </row>
    <row r="4" spans="1:57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14" t="s">
        <v>1310</v>
      </c>
      <c r="AT4" s="14" t="s">
        <v>1301</v>
      </c>
      <c r="AU4" s="14" t="s">
        <v>1302</v>
      </c>
      <c r="AV4" s="14" t="s">
        <v>1303</v>
      </c>
      <c r="AW4" s="14" t="s">
        <v>261</v>
      </c>
      <c r="AX4" s="14" t="s">
        <v>1304</v>
      </c>
      <c r="AY4" s="14" t="s">
        <v>1305</v>
      </c>
      <c r="AZ4" s="14" t="s">
        <v>1306</v>
      </c>
      <c r="BA4" s="14" t="s">
        <v>1307</v>
      </c>
      <c r="BB4" s="14" t="s">
        <v>1308</v>
      </c>
      <c r="BC4" s="42" t="s">
        <v>1309</v>
      </c>
      <c r="BD4" s="42" t="s">
        <v>1419</v>
      </c>
      <c r="BE4" s="42" t="s">
        <v>1394</v>
      </c>
    </row>
    <row r="5" spans="1:57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2" t="s">
        <v>255</v>
      </c>
      <c r="BC5" s="39"/>
      <c r="BD5" s="39"/>
      <c r="BE5" s="39"/>
    </row>
    <row r="6" spans="1:57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BC6" s="40">
        <v>4</v>
      </c>
      <c r="BD6" s="40" t="s">
        <v>1420</v>
      </c>
      <c r="BE6" s="40">
        <v>0</v>
      </c>
    </row>
    <row r="7" spans="1:57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BC7" s="40">
        <v>3</v>
      </c>
      <c r="BD7" s="40" t="s">
        <v>1421</v>
      </c>
      <c r="BE7" s="40">
        <v>0</v>
      </c>
    </row>
    <row r="8" spans="1:57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83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0">
        <v>-1.5</v>
      </c>
      <c r="AH8" s="10">
        <v>1.5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38">
        <v>14</v>
      </c>
      <c r="AT8" s="38">
        <v>5</v>
      </c>
      <c r="AU8" s="38">
        <v>24</v>
      </c>
      <c r="AV8" s="38">
        <v>59</v>
      </c>
      <c r="AW8" s="38">
        <v>60</v>
      </c>
      <c r="AX8" s="38" t="s">
        <v>262</v>
      </c>
      <c r="AY8" s="38">
        <v>36</v>
      </c>
      <c r="AZ8" s="38" t="s">
        <v>262</v>
      </c>
      <c r="BA8" s="38" t="s">
        <v>262</v>
      </c>
      <c r="BB8" s="38" t="s">
        <v>262</v>
      </c>
      <c r="BC8" s="40">
        <v>3</v>
      </c>
      <c r="BD8" s="40" t="s">
        <v>1421</v>
      </c>
      <c r="BE8" s="40">
        <v>0</v>
      </c>
    </row>
    <row r="9" spans="1:57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40">
        <v>3</v>
      </c>
      <c r="BD9" s="40" t="s">
        <v>1421</v>
      </c>
      <c r="BE9" s="40">
        <v>0</v>
      </c>
    </row>
    <row r="10" spans="1:57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BC10" s="40">
        <v>3</v>
      </c>
      <c r="BD10" s="40" t="s">
        <v>1421</v>
      </c>
      <c r="BE10" s="40">
        <v>0</v>
      </c>
    </row>
    <row r="11" spans="1:57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BC11" s="40">
        <v>2</v>
      </c>
      <c r="BD11" s="40" t="s">
        <v>1421</v>
      </c>
      <c r="BE11" s="40">
        <v>0</v>
      </c>
    </row>
    <row r="12" spans="1:57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BC12" s="40">
        <v>2</v>
      </c>
      <c r="BD12" s="40" t="s">
        <v>1421</v>
      </c>
      <c r="BE12" s="40">
        <v>0</v>
      </c>
    </row>
    <row r="13" spans="1:57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40">
        <v>2</v>
      </c>
      <c r="BD13" s="40" t="s">
        <v>1421</v>
      </c>
      <c r="BE13" s="40">
        <v>0</v>
      </c>
    </row>
    <row r="14" spans="1:57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BC14" s="40">
        <v>3</v>
      </c>
      <c r="BD14" s="40" t="s">
        <v>1421</v>
      </c>
      <c r="BE14" s="40">
        <v>0</v>
      </c>
    </row>
    <row r="15" spans="1:57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BC15" s="40">
        <v>3</v>
      </c>
      <c r="BD15" s="40" t="s">
        <v>1421</v>
      </c>
      <c r="BE15" s="40">
        <v>0</v>
      </c>
    </row>
    <row r="16" spans="1:57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BC16" s="40">
        <v>3</v>
      </c>
      <c r="BD16" s="40" t="s">
        <v>1421</v>
      </c>
      <c r="BE16" s="40">
        <v>0</v>
      </c>
    </row>
    <row r="17" spans="1:57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BC17" s="40">
        <v>2</v>
      </c>
      <c r="BD17" s="40" t="s">
        <v>1421</v>
      </c>
      <c r="BE17" s="40">
        <v>0</v>
      </c>
    </row>
    <row r="18" spans="1:57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38">
        <v>8.2000000000000003E-2</v>
      </c>
      <c r="AT18" s="38">
        <v>5</v>
      </c>
      <c r="AU18" s="38">
        <v>74</v>
      </c>
      <c r="AV18" s="38">
        <v>43</v>
      </c>
      <c r="AW18" s="38">
        <v>44</v>
      </c>
      <c r="AX18" s="38">
        <v>0</v>
      </c>
      <c r="AY18" s="38">
        <v>41</v>
      </c>
      <c r="AZ18" s="38">
        <v>42</v>
      </c>
      <c r="BA18" s="38">
        <v>0</v>
      </c>
      <c r="BB18" s="38">
        <v>0</v>
      </c>
      <c r="BC18" s="40">
        <v>3</v>
      </c>
      <c r="BD18" s="40" t="s">
        <v>1421</v>
      </c>
      <c r="BE18" s="40">
        <v>0</v>
      </c>
    </row>
    <row r="19" spans="1:57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38">
        <v>1</v>
      </c>
      <c r="AT19" s="38">
        <v>5</v>
      </c>
      <c r="AU19" s="38">
        <v>75</v>
      </c>
      <c r="AV19" s="38">
        <v>75</v>
      </c>
      <c r="AW19" s="38">
        <v>76</v>
      </c>
      <c r="AX19" s="38" t="s">
        <v>262</v>
      </c>
      <c r="AY19" s="38">
        <v>14</v>
      </c>
      <c r="AZ19" s="38">
        <v>15</v>
      </c>
      <c r="BA19" s="38" t="s">
        <v>262</v>
      </c>
      <c r="BB19" s="38" t="s">
        <v>262</v>
      </c>
      <c r="BC19" s="40">
        <v>3</v>
      </c>
      <c r="BD19" s="40" t="s">
        <v>1421</v>
      </c>
      <c r="BE19" s="40">
        <v>0</v>
      </c>
    </row>
    <row r="20" spans="1:57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BC20" s="40">
        <v>2</v>
      </c>
      <c r="BD20" s="40" t="s">
        <v>1421</v>
      </c>
      <c r="BE20" s="40">
        <v>0</v>
      </c>
    </row>
    <row r="21" spans="1:57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BC21" s="40">
        <v>3</v>
      </c>
      <c r="BD21" s="40" t="s">
        <v>1421</v>
      </c>
      <c r="BE21" s="40">
        <v>0</v>
      </c>
    </row>
    <row r="22" spans="1:57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40">
        <v>2</v>
      </c>
      <c r="BD22" s="40" t="s">
        <v>1421</v>
      </c>
      <c r="BE22" s="40">
        <v>0</v>
      </c>
    </row>
    <row r="23" spans="1:57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40">
        <v>2</v>
      </c>
      <c r="BD23" s="40" t="s">
        <v>1421</v>
      </c>
      <c r="BE23" s="40">
        <v>0</v>
      </c>
    </row>
    <row r="24" spans="1:57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40">
        <v>3</v>
      </c>
      <c r="BD24" s="40" t="s">
        <v>1421</v>
      </c>
      <c r="BE24" s="40">
        <v>0</v>
      </c>
    </row>
    <row r="25" spans="1:57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BC25" s="40">
        <v>2</v>
      </c>
      <c r="BD25" s="40" t="s">
        <v>1421</v>
      </c>
      <c r="BE25" s="40">
        <v>0</v>
      </c>
    </row>
    <row r="26" spans="1:57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40">
        <v>2</v>
      </c>
      <c r="BD26" s="40" t="s">
        <v>1421</v>
      </c>
      <c r="BE26" s="40">
        <v>0</v>
      </c>
    </row>
    <row r="27" spans="1:57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BC27" s="40">
        <v>3</v>
      </c>
      <c r="BD27" s="40" t="s">
        <v>1421</v>
      </c>
      <c r="BE27" s="40">
        <v>0</v>
      </c>
    </row>
    <row r="28" spans="1:57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40">
        <v>3</v>
      </c>
      <c r="BD28" s="40" t="s">
        <v>1421</v>
      </c>
      <c r="BE28" s="40">
        <v>0</v>
      </c>
    </row>
    <row r="29" spans="1:57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40">
        <v>3</v>
      </c>
      <c r="BD29" s="40" t="s">
        <v>1421</v>
      </c>
      <c r="BE29" s="40">
        <v>0</v>
      </c>
    </row>
    <row r="30" spans="1:57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40">
        <v>2</v>
      </c>
      <c r="BD30" s="40" t="s">
        <v>1421</v>
      </c>
      <c r="BE30" s="40">
        <v>0</v>
      </c>
    </row>
    <row r="31" spans="1:57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38">
        <v>3</v>
      </c>
      <c r="AT31" s="38">
        <v>5</v>
      </c>
      <c r="AU31" s="38">
        <v>45</v>
      </c>
      <c r="AV31" s="38">
        <v>44</v>
      </c>
      <c r="AW31" s="38">
        <v>56</v>
      </c>
      <c r="AX31" s="38" t="s">
        <v>262</v>
      </c>
      <c r="AY31" s="38">
        <v>43</v>
      </c>
      <c r="AZ31" s="38">
        <v>44</v>
      </c>
      <c r="BA31" s="38">
        <v>45</v>
      </c>
      <c r="BB31" s="38" t="s">
        <v>262</v>
      </c>
      <c r="BC31" s="40">
        <v>3</v>
      </c>
      <c r="BD31" s="40" t="s">
        <v>1421</v>
      </c>
      <c r="BE31" s="40">
        <v>0</v>
      </c>
    </row>
    <row r="32" spans="1:57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S32" s="38">
        <v>22</v>
      </c>
      <c r="AT32" s="38">
        <v>5</v>
      </c>
      <c r="AU32" s="38">
        <v>61</v>
      </c>
      <c r="AV32" s="38" t="s">
        <v>262</v>
      </c>
      <c r="AW32" s="38">
        <v>62</v>
      </c>
      <c r="AX32" s="38" t="s">
        <v>262</v>
      </c>
      <c r="AY32" s="38">
        <v>11</v>
      </c>
      <c r="AZ32" s="38" t="s">
        <v>262</v>
      </c>
      <c r="BA32" s="38" t="s">
        <v>262</v>
      </c>
      <c r="BB32" s="38" t="s">
        <v>262</v>
      </c>
      <c r="BC32" s="40">
        <v>0</v>
      </c>
      <c r="BD32" s="40" t="s">
        <v>1421</v>
      </c>
      <c r="BE32" s="40">
        <v>0</v>
      </c>
    </row>
    <row r="33" spans="1:57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BC33" s="40">
        <v>0</v>
      </c>
      <c r="BD33" s="40" t="s">
        <v>1421</v>
      </c>
      <c r="BE33" s="40">
        <v>0</v>
      </c>
    </row>
    <row r="34" spans="1:57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BC34" s="40">
        <v>0</v>
      </c>
      <c r="BD34" s="40" t="s">
        <v>1421</v>
      </c>
      <c r="BE34" s="40">
        <v>0</v>
      </c>
    </row>
    <row r="35" spans="1:57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S35" s="38">
        <v>23.5</v>
      </c>
      <c r="AT35" s="38">
        <v>5</v>
      </c>
      <c r="AU35" s="38">
        <v>69</v>
      </c>
      <c r="AV35" s="38">
        <v>69</v>
      </c>
      <c r="AW35" s="38">
        <v>18</v>
      </c>
      <c r="AX35" s="38" t="s">
        <v>262</v>
      </c>
      <c r="AY35" s="38">
        <v>17</v>
      </c>
      <c r="AZ35" s="38" t="s">
        <v>262</v>
      </c>
      <c r="BA35" s="38" t="s">
        <v>262</v>
      </c>
      <c r="BB35" s="38" t="s">
        <v>262</v>
      </c>
      <c r="BC35" s="40">
        <v>0</v>
      </c>
      <c r="BD35" s="40" t="s">
        <v>1421</v>
      </c>
      <c r="BE35" s="40">
        <v>0</v>
      </c>
    </row>
    <row r="36" spans="1:57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BC36" s="40">
        <v>0</v>
      </c>
      <c r="BD36" s="40" t="s">
        <v>1421</v>
      </c>
      <c r="BE36" s="40">
        <v>0</v>
      </c>
    </row>
    <row r="37" spans="1:57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BC37" s="40">
        <v>0</v>
      </c>
      <c r="BD37" s="40" t="s">
        <v>1421</v>
      </c>
      <c r="BE37" s="40">
        <v>0</v>
      </c>
    </row>
    <row r="38" spans="1:57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BC38" s="40">
        <v>0</v>
      </c>
      <c r="BD38" s="40" t="s">
        <v>1421</v>
      </c>
      <c r="BE38" s="40">
        <v>0</v>
      </c>
    </row>
    <row r="39" spans="1:57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S39" s="38">
        <v>1.1000000000000001</v>
      </c>
      <c r="AT39" s="38">
        <v>5</v>
      </c>
      <c r="AU39" s="38">
        <v>67</v>
      </c>
      <c r="AV39" s="38" t="s">
        <v>262</v>
      </c>
      <c r="AW39" s="38">
        <v>67</v>
      </c>
      <c r="AX39" s="38" t="s">
        <v>262</v>
      </c>
      <c r="AY39" s="38">
        <v>26</v>
      </c>
      <c r="AZ39" s="38">
        <v>27</v>
      </c>
      <c r="BA39" s="38">
        <v>28</v>
      </c>
      <c r="BB39" s="38">
        <v>29</v>
      </c>
      <c r="BC39" s="40">
        <v>0</v>
      </c>
      <c r="BD39" s="40" t="s">
        <v>1421</v>
      </c>
      <c r="BE39" s="40">
        <v>0</v>
      </c>
    </row>
    <row r="40" spans="1:57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S40" s="38">
        <v>47</v>
      </c>
      <c r="AT40" s="38">
        <v>5</v>
      </c>
      <c r="AU40" s="38">
        <v>57</v>
      </c>
      <c r="AV40" s="38">
        <v>58</v>
      </c>
      <c r="AW40" s="38">
        <v>57</v>
      </c>
      <c r="AX40" s="38" t="s">
        <v>262</v>
      </c>
      <c r="AY40" s="38">
        <v>33</v>
      </c>
      <c r="AZ40" s="38">
        <v>34</v>
      </c>
      <c r="BA40" s="38" t="s">
        <v>262</v>
      </c>
      <c r="BB40" s="38" t="s">
        <v>262</v>
      </c>
      <c r="BC40" s="40">
        <v>0</v>
      </c>
      <c r="BD40" s="40" t="s">
        <v>1421</v>
      </c>
      <c r="BE40" s="40">
        <v>0</v>
      </c>
    </row>
    <row r="41" spans="1:57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BC41" s="40">
        <v>0</v>
      </c>
      <c r="BD41" s="40" t="s">
        <v>1421</v>
      </c>
      <c r="BE41" s="40">
        <v>0</v>
      </c>
    </row>
    <row r="42" spans="1:57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S42" s="38">
        <v>12</v>
      </c>
      <c r="AT42" s="38">
        <v>5</v>
      </c>
      <c r="AU42" s="38">
        <v>78</v>
      </c>
      <c r="AV42" s="38">
        <v>51</v>
      </c>
      <c r="AW42" s="38">
        <v>52</v>
      </c>
      <c r="AX42" s="38" t="s">
        <v>262</v>
      </c>
      <c r="AY42" s="38">
        <v>31</v>
      </c>
      <c r="AZ42" s="38">
        <v>39</v>
      </c>
      <c r="BA42" s="38">
        <v>40</v>
      </c>
      <c r="BB42" s="38" t="s">
        <v>262</v>
      </c>
      <c r="BC42" s="40">
        <v>0</v>
      </c>
      <c r="BD42" s="40" t="s">
        <v>1421</v>
      </c>
      <c r="BE42" s="40">
        <v>0</v>
      </c>
    </row>
    <row r="43" spans="1:57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T43" s="38">
        <v>137</v>
      </c>
      <c r="BC43" s="40">
        <v>0</v>
      </c>
      <c r="BD43" s="40" t="s">
        <v>1421</v>
      </c>
      <c r="BE43" s="40">
        <v>0</v>
      </c>
    </row>
    <row r="44" spans="1:57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T44" s="38">
        <v>137</v>
      </c>
      <c r="BC44" s="40">
        <v>0</v>
      </c>
      <c r="BD44" s="40" t="s">
        <v>1421</v>
      </c>
      <c r="BE44" s="40">
        <v>0</v>
      </c>
    </row>
    <row r="45" spans="1:57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BC45" s="40">
        <v>0</v>
      </c>
      <c r="BD45" s="40" t="s">
        <v>1421</v>
      </c>
      <c r="BE45" s="40">
        <v>0</v>
      </c>
    </row>
    <row r="46" spans="1:57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S46" s="38">
        <v>8</v>
      </c>
      <c r="AT46" s="38">
        <v>5</v>
      </c>
      <c r="AU46" s="38">
        <v>79</v>
      </c>
      <c r="AV46" s="38" t="s">
        <v>262</v>
      </c>
      <c r="AW46" s="38">
        <v>53</v>
      </c>
      <c r="AX46" s="38" t="s">
        <v>262</v>
      </c>
      <c r="AY46" s="38">
        <v>23</v>
      </c>
      <c r="AZ46" s="38">
        <v>24</v>
      </c>
      <c r="BA46" s="38">
        <v>25</v>
      </c>
      <c r="BB46" s="38" t="s">
        <v>262</v>
      </c>
      <c r="BC46" s="40">
        <v>0</v>
      </c>
      <c r="BD46" s="40" t="s">
        <v>1421</v>
      </c>
      <c r="BE46" s="40">
        <v>0</v>
      </c>
    </row>
    <row r="47" spans="1:57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S47" s="38">
        <v>27</v>
      </c>
      <c r="AT47" s="38">
        <v>5</v>
      </c>
      <c r="AU47" s="38">
        <v>80</v>
      </c>
      <c r="AV47" s="38" t="s">
        <v>262</v>
      </c>
      <c r="AW47" s="38">
        <v>54</v>
      </c>
      <c r="AX47" s="38" t="s">
        <v>262</v>
      </c>
      <c r="AY47" s="38">
        <v>18</v>
      </c>
      <c r="AZ47" s="38">
        <v>19</v>
      </c>
      <c r="BA47" s="38" t="s">
        <v>262</v>
      </c>
      <c r="BB47" s="38" t="s">
        <v>262</v>
      </c>
      <c r="BC47" s="40">
        <v>0</v>
      </c>
      <c r="BD47" s="40" t="s">
        <v>1421</v>
      </c>
      <c r="BE47" s="40">
        <v>0</v>
      </c>
    </row>
    <row r="48" spans="1:57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S48" s="38">
        <v>-1</v>
      </c>
      <c r="AT48" s="38">
        <v>5</v>
      </c>
      <c r="AU48" s="38">
        <v>81</v>
      </c>
      <c r="AV48" s="38" t="s">
        <v>262</v>
      </c>
      <c r="AW48" s="38" t="s">
        <v>262</v>
      </c>
      <c r="AX48" s="38" t="s">
        <v>262</v>
      </c>
      <c r="AY48" s="38">
        <v>9</v>
      </c>
      <c r="AZ48" s="38">
        <v>10</v>
      </c>
      <c r="BA48" s="38" t="s">
        <v>262</v>
      </c>
      <c r="BB48" s="38" t="s">
        <v>262</v>
      </c>
      <c r="BC48" s="40">
        <v>0</v>
      </c>
      <c r="BD48" s="40" t="s">
        <v>1421</v>
      </c>
      <c r="BE48" s="40">
        <v>0</v>
      </c>
    </row>
    <row r="49" spans="1:57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S49" s="38">
        <v>31</v>
      </c>
      <c r="AT49" s="38">
        <v>5</v>
      </c>
      <c r="AU49" s="38">
        <v>82</v>
      </c>
      <c r="AV49" s="38" t="s">
        <v>262</v>
      </c>
      <c r="AW49" s="38">
        <v>55</v>
      </c>
      <c r="AX49" s="38" t="s">
        <v>262</v>
      </c>
      <c r="AY49" s="38">
        <v>31</v>
      </c>
      <c r="AZ49" s="38">
        <v>37</v>
      </c>
      <c r="BA49" s="38">
        <v>24</v>
      </c>
      <c r="BB49" s="38" t="s">
        <v>262</v>
      </c>
      <c r="BC49" s="40">
        <v>0</v>
      </c>
      <c r="BD49" s="40" t="s">
        <v>1421</v>
      </c>
      <c r="BE49" s="40">
        <v>0</v>
      </c>
    </row>
    <row r="50" spans="1:57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S50" s="38">
        <v>6.7</v>
      </c>
      <c r="AT50" s="38">
        <v>5</v>
      </c>
      <c r="AU50" s="38">
        <v>33</v>
      </c>
      <c r="AV50" s="38">
        <v>33</v>
      </c>
      <c r="AW50" s="38">
        <v>33</v>
      </c>
      <c r="AX50" s="38" t="s">
        <v>262</v>
      </c>
      <c r="AY50" s="38">
        <v>31</v>
      </c>
      <c r="AZ50" s="38">
        <v>31</v>
      </c>
      <c r="BA50" s="38" t="s">
        <v>262</v>
      </c>
      <c r="BB50" s="38" t="s">
        <v>262</v>
      </c>
      <c r="BC50" s="40">
        <v>0</v>
      </c>
      <c r="BD50" s="40" t="s">
        <v>1421</v>
      </c>
      <c r="BE50" s="40">
        <v>0</v>
      </c>
    </row>
    <row r="51" spans="1:57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S51" s="38">
        <v>48</v>
      </c>
      <c r="AT51" s="38">
        <v>5</v>
      </c>
      <c r="AU51" s="38">
        <v>47</v>
      </c>
      <c r="AV51" s="38">
        <v>47</v>
      </c>
      <c r="AW51" s="38">
        <v>47</v>
      </c>
      <c r="AX51" s="38" t="s">
        <v>262</v>
      </c>
      <c r="AY51" s="38">
        <v>46</v>
      </c>
      <c r="AZ51" s="38">
        <v>47</v>
      </c>
      <c r="BA51" s="38" t="s">
        <v>262</v>
      </c>
      <c r="BB51" s="38" t="s">
        <v>262</v>
      </c>
      <c r="BC51" s="40">
        <v>0</v>
      </c>
      <c r="BD51" s="40" t="s">
        <v>1421</v>
      </c>
      <c r="BE51" s="40">
        <v>0</v>
      </c>
    </row>
    <row r="52" spans="1:57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S52" s="38">
        <v>19</v>
      </c>
      <c r="AT52" s="38">
        <v>5</v>
      </c>
      <c r="AU52" s="38">
        <v>6</v>
      </c>
      <c r="AV52" s="38">
        <v>63</v>
      </c>
      <c r="AW52" s="38">
        <v>64</v>
      </c>
      <c r="AX52" s="38" t="s">
        <v>262</v>
      </c>
      <c r="AY52" s="38">
        <v>6</v>
      </c>
      <c r="AZ52" s="38">
        <v>7</v>
      </c>
      <c r="BA52" s="38" t="s">
        <v>262</v>
      </c>
      <c r="BB52" s="38" t="s">
        <v>262</v>
      </c>
      <c r="BC52" s="40">
        <v>0</v>
      </c>
      <c r="BD52" s="40" t="s">
        <v>1421</v>
      </c>
      <c r="BE52" s="40">
        <v>0</v>
      </c>
    </row>
    <row r="53" spans="1:57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S53" s="38">
        <v>-1</v>
      </c>
      <c r="AT53" s="38">
        <v>5</v>
      </c>
      <c r="AU53" s="38">
        <v>65</v>
      </c>
      <c r="AV53" s="38">
        <v>66</v>
      </c>
      <c r="AW53" s="38" t="s">
        <v>262</v>
      </c>
      <c r="AX53" s="38" t="s">
        <v>262</v>
      </c>
      <c r="AY53" s="38">
        <v>12</v>
      </c>
      <c r="AZ53" s="38">
        <v>13</v>
      </c>
      <c r="BA53" s="38" t="s">
        <v>262</v>
      </c>
      <c r="BB53" s="38" t="s">
        <v>262</v>
      </c>
      <c r="BC53" s="40">
        <v>0</v>
      </c>
      <c r="BD53" s="40" t="s">
        <v>1421</v>
      </c>
      <c r="BE53" s="40">
        <v>0</v>
      </c>
    </row>
    <row r="54" spans="1:57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S54" s="38">
        <v>4</v>
      </c>
      <c r="AT54" s="38">
        <v>5</v>
      </c>
      <c r="AU54" s="38">
        <v>68</v>
      </c>
      <c r="AV54" s="38" t="s">
        <v>262</v>
      </c>
      <c r="AW54" s="38">
        <v>68</v>
      </c>
      <c r="AX54" s="38" t="s">
        <v>262</v>
      </c>
      <c r="AY54" s="38">
        <v>20</v>
      </c>
      <c r="AZ54" s="38" t="s">
        <v>262</v>
      </c>
      <c r="BA54" s="38" t="s">
        <v>262</v>
      </c>
      <c r="BB54" s="38" t="s">
        <v>262</v>
      </c>
      <c r="BC54" s="40">
        <v>0</v>
      </c>
      <c r="BD54" s="40" t="s">
        <v>1421</v>
      </c>
      <c r="BE54" s="40">
        <v>0</v>
      </c>
    </row>
    <row r="55" spans="1:57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S55" s="38">
        <v>6</v>
      </c>
      <c r="AT55" s="38">
        <v>5</v>
      </c>
      <c r="AU55" s="38">
        <v>70</v>
      </c>
      <c r="AV55" s="38">
        <v>71</v>
      </c>
      <c r="AW55" s="38">
        <v>83</v>
      </c>
      <c r="AX55" s="38" t="s">
        <v>262</v>
      </c>
      <c r="AY55" s="38">
        <v>21</v>
      </c>
      <c r="AZ55" s="38" t="s">
        <v>262</v>
      </c>
      <c r="BA55" s="38" t="s">
        <v>262</v>
      </c>
      <c r="BB55" s="38" t="s">
        <v>262</v>
      </c>
      <c r="BC55" s="40">
        <v>0</v>
      </c>
      <c r="BD55" s="40" t="s">
        <v>1421</v>
      </c>
      <c r="BE55" s="40">
        <v>0</v>
      </c>
    </row>
    <row r="56" spans="1:57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S56" s="38">
        <v>-1</v>
      </c>
      <c r="AT56" s="38">
        <v>5</v>
      </c>
      <c r="AU56" s="38">
        <v>72</v>
      </c>
      <c r="AV56" s="38">
        <v>59</v>
      </c>
      <c r="AW56" s="38" t="s">
        <v>262</v>
      </c>
      <c r="AX56" s="38" t="s">
        <v>262</v>
      </c>
      <c r="AY56" s="38">
        <v>30</v>
      </c>
      <c r="AZ56" s="38" t="s">
        <v>262</v>
      </c>
      <c r="BA56" s="38" t="s">
        <v>262</v>
      </c>
      <c r="BB56" s="38" t="s">
        <v>262</v>
      </c>
      <c r="BC56" s="40">
        <v>0</v>
      </c>
      <c r="BD56" s="40" t="s">
        <v>1421</v>
      </c>
      <c r="BE56" s="40">
        <v>0</v>
      </c>
    </row>
    <row r="57" spans="1:57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S57" s="38">
        <v>-1</v>
      </c>
      <c r="AT57" s="38">
        <v>5</v>
      </c>
      <c r="AU57" s="38">
        <v>73</v>
      </c>
      <c r="AV57" s="38" t="s">
        <v>262</v>
      </c>
      <c r="AW57" s="38" t="s">
        <v>262</v>
      </c>
      <c r="AX57" s="38" t="s">
        <v>262</v>
      </c>
      <c r="AY57" s="38">
        <v>22</v>
      </c>
      <c r="AZ57" s="38" t="s">
        <v>262</v>
      </c>
      <c r="BA57" s="38" t="s">
        <v>262</v>
      </c>
      <c r="BB57" s="38" t="s">
        <v>262</v>
      </c>
      <c r="BC57" s="40">
        <v>0</v>
      </c>
      <c r="BD57" s="40" t="s">
        <v>1421</v>
      </c>
      <c r="BE57" s="40">
        <v>0</v>
      </c>
    </row>
    <row r="58" spans="1:57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S58" s="38">
        <v>9</v>
      </c>
      <c r="AT58" s="38">
        <v>5</v>
      </c>
      <c r="AU58" s="38">
        <v>36</v>
      </c>
      <c r="AV58" s="38">
        <v>36</v>
      </c>
      <c r="AW58" s="38">
        <v>36</v>
      </c>
      <c r="AX58" s="38" t="s">
        <v>262</v>
      </c>
      <c r="AY58" s="38">
        <v>35</v>
      </c>
      <c r="AZ58" s="38" t="s">
        <v>262</v>
      </c>
      <c r="BA58" s="38" t="s">
        <v>262</v>
      </c>
      <c r="BB58" s="38" t="s">
        <v>262</v>
      </c>
      <c r="BC58" s="40">
        <v>0</v>
      </c>
      <c r="BD58" s="40" t="s">
        <v>1421</v>
      </c>
      <c r="BE58" s="40">
        <v>0</v>
      </c>
    </row>
    <row r="59" spans="1:57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S59" s="38">
        <v>30</v>
      </c>
      <c r="AT59" s="38">
        <v>5</v>
      </c>
      <c r="AU59" s="38">
        <v>77</v>
      </c>
      <c r="AV59" s="38">
        <v>77</v>
      </c>
      <c r="AW59" s="38">
        <v>77</v>
      </c>
      <c r="AX59" s="38" t="s">
        <v>262</v>
      </c>
      <c r="AY59" s="38">
        <v>8</v>
      </c>
      <c r="AZ59" s="38" t="s">
        <v>262</v>
      </c>
      <c r="BA59" s="38" t="s">
        <v>262</v>
      </c>
      <c r="BB59" s="38" t="s">
        <v>262</v>
      </c>
      <c r="BC59" s="40">
        <v>0</v>
      </c>
      <c r="BD59" s="40" t="s">
        <v>1421</v>
      </c>
      <c r="BE59" s="40">
        <v>0</v>
      </c>
    </row>
    <row r="60" spans="1:57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38">
        <v>-1</v>
      </c>
      <c r="AT60" s="38">
        <v>132</v>
      </c>
      <c r="AU60" s="38">
        <v>48</v>
      </c>
      <c r="AV60" s="38">
        <v>48</v>
      </c>
      <c r="AW60" s="38" t="s">
        <v>262</v>
      </c>
      <c r="AX60" s="38">
        <v>132</v>
      </c>
      <c r="AY60" s="38">
        <v>132</v>
      </c>
      <c r="AZ60" s="38">
        <v>48</v>
      </c>
      <c r="BA60" s="38" t="s">
        <v>262</v>
      </c>
      <c r="BB60" s="38" t="s">
        <v>262</v>
      </c>
      <c r="BC60" s="40">
        <v>0</v>
      </c>
      <c r="BD60" s="40" t="s">
        <v>1421</v>
      </c>
      <c r="BE60" s="40">
        <v>0</v>
      </c>
    </row>
    <row r="61" spans="1:57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S61" s="38">
        <v>-1</v>
      </c>
      <c r="AT61" s="38">
        <v>5</v>
      </c>
      <c r="AU61" s="38">
        <v>16</v>
      </c>
      <c r="AV61" s="38" t="s">
        <v>262</v>
      </c>
      <c r="AW61" s="38" t="s">
        <v>262</v>
      </c>
      <c r="AX61" s="38" t="s">
        <v>262</v>
      </c>
      <c r="AY61" s="38">
        <v>16</v>
      </c>
      <c r="AZ61" s="38" t="s">
        <v>262</v>
      </c>
      <c r="BA61" s="38" t="s">
        <v>262</v>
      </c>
      <c r="BB61" s="38" t="s">
        <v>262</v>
      </c>
      <c r="BC61" s="40">
        <v>0</v>
      </c>
      <c r="BD61" s="40" t="s">
        <v>1421</v>
      </c>
      <c r="BE61" s="40">
        <v>0</v>
      </c>
    </row>
    <row r="62" spans="1:57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BC62" s="40">
        <v>2</v>
      </c>
      <c r="BD62" s="40" t="s">
        <v>1421</v>
      </c>
      <c r="BE62" s="40">
        <v>0</v>
      </c>
    </row>
    <row r="63" spans="1:57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BC63" s="40">
        <v>3</v>
      </c>
      <c r="BD63" s="40" t="s">
        <v>1421</v>
      </c>
      <c r="BE63" s="40">
        <v>0</v>
      </c>
    </row>
    <row r="64" spans="1:57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3"/>
        <v>43835.169652777775</v>
      </c>
      <c r="I64" s="3">
        <v>150</v>
      </c>
      <c r="J64" s="3">
        <v>18000</v>
      </c>
      <c r="K64" s="36">
        <f t="shared" si="4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BC64" s="40">
        <v>3</v>
      </c>
      <c r="BD64" s="40" t="s">
        <v>1421</v>
      </c>
      <c r="BE64" s="40">
        <v>0</v>
      </c>
    </row>
    <row r="65" spans="1:57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BC65" s="40">
        <v>3</v>
      </c>
      <c r="BD65" s="40" t="s">
        <v>1421</v>
      </c>
      <c r="BE65" s="40">
        <v>0</v>
      </c>
    </row>
    <row r="66" spans="1:57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3"/>
        <v>43578.879861111112</v>
      </c>
      <c r="I66" s="3">
        <v>500</v>
      </c>
      <c r="J66" s="3">
        <v>14000</v>
      </c>
      <c r="K66" s="36">
        <f t="shared" si="4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T66" s="38">
        <v>129</v>
      </c>
      <c r="AU66" s="38">
        <v>129</v>
      </c>
      <c r="AV66" s="38">
        <v>134</v>
      </c>
      <c r="AY66" s="38">
        <v>129</v>
      </c>
      <c r="BC66" s="40">
        <v>3</v>
      </c>
      <c r="BD66" s="40" t="s">
        <v>1427</v>
      </c>
      <c r="BE66" s="40">
        <v>0</v>
      </c>
    </row>
    <row r="67" spans="1:57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41">
        <v>2</v>
      </c>
      <c r="BD67" s="40" t="s">
        <v>1421</v>
      </c>
      <c r="BE67" s="40">
        <v>0</v>
      </c>
    </row>
    <row r="68" spans="1:57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D68" s="40" t="s">
        <v>1421</v>
      </c>
      <c r="BE68" s="40">
        <v>0</v>
      </c>
    </row>
    <row r="69" spans="1:57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40">
        <v>0</v>
      </c>
      <c r="BD69" s="40" t="s">
        <v>1421</v>
      </c>
      <c r="BE69" s="40">
        <v>0</v>
      </c>
    </row>
    <row r="70" spans="1:57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BC70" s="40">
        <v>1</v>
      </c>
      <c r="BD70" s="40" t="s">
        <v>1421</v>
      </c>
      <c r="BE70" s="40">
        <v>0</v>
      </c>
    </row>
    <row r="71" spans="1:57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BD71" s="40" t="s">
        <v>1421</v>
      </c>
      <c r="BE71" s="40">
        <v>0</v>
      </c>
    </row>
    <row r="72" spans="1:57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BD72" s="40" t="s">
        <v>1421</v>
      </c>
      <c r="BE72" s="40">
        <v>0</v>
      </c>
    </row>
    <row r="73" spans="1:57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BD73" s="40" t="s">
        <v>1421</v>
      </c>
      <c r="BE73" s="40">
        <v>0</v>
      </c>
    </row>
    <row r="74" spans="1:57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BD74" s="40" t="s">
        <v>1421</v>
      </c>
      <c r="BE74" s="40">
        <v>0</v>
      </c>
    </row>
    <row r="75" spans="1:57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D75" s="40" t="s">
        <v>1421</v>
      </c>
      <c r="BE75" s="40">
        <v>0</v>
      </c>
    </row>
    <row r="76" spans="1:57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D76" s="40" t="s">
        <v>1421</v>
      </c>
      <c r="BE76" s="40">
        <v>0</v>
      </c>
    </row>
    <row r="77" spans="1:57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BC77" s="40">
        <v>3</v>
      </c>
      <c r="BD77" s="40" t="s">
        <v>1421</v>
      </c>
      <c r="BE77" s="40">
        <v>0</v>
      </c>
    </row>
    <row r="78" spans="1:57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BA78" s="40"/>
      <c r="BB78"/>
      <c r="BC78"/>
      <c r="BD78" s="40" t="s">
        <v>1421</v>
      </c>
      <c r="BE78" s="40">
        <v>0</v>
      </c>
    </row>
    <row r="79" spans="1:57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40">
        <v>0</v>
      </c>
      <c r="BD79" s="40" t="s">
        <v>1421</v>
      </c>
      <c r="BE79" s="40">
        <v>0</v>
      </c>
    </row>
    <row r="80" spans="1:57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40">
        <v>0</v>
      </c>
      <c r="BD80" s="40" t="s">
        <v>1421</v>
      </c>
      <c r="BE80" s="40">
        <v>0</v>
      </c>
    </row>
    <row r="81" spans="1:57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40">
        <v>3</v>
      </c>
      <c r="BD81" s="40" t="s">
        <v>1421</v>
      </c>
      <c r="BE81" s="40">
        <v>0</v>
      </c>
    </row>
    <row r="82" spans="1:57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40">
        <v>2</v>
      </c>
      <c r="BD82" s="40" t="s">
        <v>1421</v>
      </c>
      <c r="BE82" s="40">
        <v>0</v>
      </c>
    </row>
    <row r="83" spans="1:57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40">
        <v>3</v>
      </c>
      <c r="BD83" s="40" t="s">
        <v>1421</v>
      </c>
      <c r="BE83" s="40">
        <v>0</v>
      </c>
    </row>
    <row r="84" spans="1:57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40">
        <v>3</v>
      </c>
      <c r="BD84" s="40" t="s">
        <v>1421</v>
      </c>
      <c r="BE84" s="40">
        <v>0</v>
      </c>
    </row>
    <row r="85" spans="1:57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40">
        <v>1</v>
      </c>
      <c r="BD85" s="40" t="s">
        <v>1421</v>
      </c>
      <c r="BE85" s="40">
        <v>0</v>
      </c>
    </row>
    <row r="86" spans="1:57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40">
        <v>4</v>
      </c>
      <c r="BD86" s="40" t="s">
        <v>1421</v>
      </c>
      <c r="BE86" s="40">
        <v>0</v>
      </c>
    </row>
    <row r="87" spans="1:57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40">
        <v>3</v>
      </c>
      <c r="BD87" s="40" t="s">
        <v>1421</v>
      </c>
      <c r="BE87" s="40">
        <v>0</v>
      </c>
    </row>
    <row r="88" spans="1:57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40">
        <v>2</v>
      </c>
      <c r="BD88" s="40" t="s">
        <v>1421</v>
      </c>
      <c r="BE88" s="40">
        <v>0</v>
      </c>
    </row>
    <row r="89" spans="1:57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40">
        <v>1</v>
      </c>
      <c r="BD89" s="40" t="s">
        <v>1421</v>
      </c>
      <c r="BE89" s="40">
        <v>0</v>
      </c>
    </row>
    <row r="90" spans="1:57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40">
        <v>3</v>
      </c>
      <c r="BD90" s="40" t="s">
        <v>1421</v>
      </c>
      <c r="BE90" s="40">
        <v>0</v>
      </c>
    </row>
    <row r="91" spans="1:57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40">
        <v>2</v>
      </c>
      <c r="BD91" s="40" t="s">
        <v>1421</v>
      </c>
      <c r="BE91" s="40">
        <v>0</v>
      </c>
    </row>
    <row r="92" spans="1:57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40">
        <v>2</v>
      </c>
      <c r="BD92" s="40" t="s">
        <v>1421</v>
      </c>
      <c r="BE92" s="40">
        <v>0</v>
      </c>
    </row>
    <row r="93" spans="1:57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40">
        <v>2</v>
      </c>
      <c r="BD93" s="40" t="s">
        <v>1421</v>
      </c>
      <c r="BE93" s="40">
        <v>0</v>
      </c>
    </row>
    <row r="94" spans="1:57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40">
        <v>2</v>
      </c>
      <c r="BD94" s="40" t="s">
        <v>1421</v>
      </c>
      <c r="BE94" s="40">
        <v>0</v>
      </c>
    </row>
    <row r="95" spans="1:57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40">
        <v>2</v>
      </c>
      <c r="BD95" s="40" t="s">
        <v>1421</v>
      </c>
      <c r="BE95" s="40">
        <v>0</v>
      </c>
    </row>
    <row r="96" spans="1:57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40">
        <v>2</v>
      </c>
      <c r="BD96" s="40" t="s">
        <v>1421</v>
      </c>
      <c r="BE96" s="40">
        <v>0</v>
      </c>
    </row>
    <row r="97" spans="1:57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40">
        <v>2</v>
      </c>
      <c r="BD97" s="40" t="s">
        <v>1421</v>
      </c>
      <c r="BE97" s="40">
        <v>0</v>
      </c>
    </row>
    <row r="98" spans="1:57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40">
        <v>2</v>
      </c>
      <c r="BD98" s="40" t="s">
        <v>1421</v>
      </c>
      <c r="BE98" s="40">
        <v>0</v>
      </c>
    </row>
    <row r="99" spans="1:57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40">
        <v>2</v>
      </c>
      <c r="BD99" s="40" t="s">
        <v>1421</v>
      </c>
      <c r="BE99" s="40">
        <v>0</v>
      </c>
    </row>
    <row r="100" spans="1:57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40">
        <v>3</v>
      </c>
      <c r="BD100" s="40" t="s">
        <v>1421</v>
      </c>
      <c r="BE100" s="40">
        <v>1</v>
      </c>
    </row>
    <row r="101" spans="1:57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40">
        <v>2</v>
      </c>
      <c r="BD101" s="40" t="s">
        <v>1421</v>
      </c>
      <c r="BE101" s="40">
        <v>0</v>
      </c>
    </row>
    <row r="102" spans="1:57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40">
        <v>3</v>
      </c>
      <c r="BD102" s="40" t="s">
        <v>1421</v>
      </c>
      <c r="BE102" s="40">
        <v>0</v>
      </c>
    </row>
    <row r="103" spans="1:57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40">
        <v>3</v>
      </c>
      <c r="BD103" s="40" t="s">
        <v>1421</v>
      </c>
      <c r="BE103" s="40">
        <v>0</v>
      </c>
    </row>
    <row r="104" spans="1:57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40">
        <v>3</v>
      </c>
      <c r="BD104" s="40" t="s">
        <v>1421</v>
      </c>
      <c r="BE104" s="40">
        <v>0</v>
      </c>
    </row>
    <row r="105" spans="1:57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40">
        <v>2</v>
      </c>
      <c r="BD105" s="40" t="s">
        <v>1421</v>
      </c>
      <c r="BE105" s="40">
        <v>1</v>
      </c>
    </row>
    <row r="106" spans="1:57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40">
        <v>1</v>
      </c>
      <c r="BD106" s="40" t="s">
        <v>1421</v>
      </c>
      <c r="BE106" s="40">
        <v>1</v>
      </c>
    </row>
    <row r="107" spans="1:57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40">
        <v>2</v>
      </c>
      <c r="BD107" s="40" t="s">
        <v>1421</v>
      </c>
      <c r="BE107" s="40">
        <v>0</v>
      </c>
    </row>
    <row r="108" spans="1:57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40">
        <v>1</v>
      </c>
      <c r="BD108" s="40" t="s">
        <v>1421</v>
      </c>
      <c r="BE108" s="40">
        <v>1</v>
      </c>
    </row>
    <row r="109" spans="1:57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40">
        <v>3</v>
      </c>
      <c r="BD109" s="40" t="s">
        <v>1421</v>
      </c>
      <c r="BE109" s="40">
        <v>0</v>
      </c>
    </row>
    <row r="110" spans="1:57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40">
        <v>3</v>
      </c>
      <c r="BD110" s="40" t="s">
        <v>1421</v>
      </c>
      <c r="BE110" s="40">
        <v>0</v>
      </c>
    </row>
    <row r="111" spans="1:57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40">
        <v>2</v>
      </c>
      <c r="BD111" s="40" t="s">
        <v>1421</v>
      </c>
      <c r="BE111" s="40">
        <v>0</v>
      </c>
    </row>
    <row r="112" spans="1:57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40">
        <v>3</v>
      </c>
      <c r="BD112" s="40" t="s">
        <v>1421</v>
      </c>
      <c r="BE112" s="40">
        <v>0</v>
      </c>
    </row>
    <row r="113" spans="1:57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40">
        <v>3</v>
      </c>
      <c r="BD113" s="40" t="s">
        <v>1421</v>
      </c>
      <c r="BE113" s="40">
        <v>0</v>
      </c>
    </row>
    <row r="114" spans="1:57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40">
        <v>2</v>
      </c>
      <c r="BD114" s="40" t="s">
        <v>1421</v>
      </c>
      <c r="BE114" s="40">
        <v>0</v>
      </c>
    </row>
    <row r="115" spans="1:57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40">
        <v>1</v>
      </c>
      <c r="BD115" s="40" t="s">
        <v>1421</v>
      </c>
      <c r="BE115" s="40">
        <v>0</v>
      </c>
    </row>
    <row r="116" spans="1:57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40">
        <v>3</v>
      </c>
      <c r="BD116" s="40" t="s">
        <v>1423</v>
      </c>
      <c r="BE116" s="40">
        <v>1</v>
      </c>
    </row>
    <row r="117" spans="1:57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40">
        <v>2</v>
      </c>
      <c r="BD117" s="40" t="s">
        <v>1422</v>
      </c>
      <c r="BE117" s="40">
        <v>0</v>
      </c>
    </row>
    <row r="118" spans="1:57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40">
        <v>1</v>
      </c>
      <c r="BD118" s="40" t="s">
        <v>1421</v>
      </c>
      <c r="BE118" s="40">
        <v>0</v>
      </c>
    </row>
    <row r="119" spans="1:57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40">
        <v>1</v>
      </c>
      <c r="BD119" s="40" t="s">
        <v>1421</v>
      </c>
      <c r="BE119" s="40">
        <v>0</v>
      </c>
    </row>
    <row r="120" spans="1:57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40">
        <v>1</v>
      </c>
      <c r="BD120" s="40" t="s">
        <v>1421</v>
      </c>
      <c r="BE120" s="40">
        <v>0</v>
      </c>
    </row>
    <row r="121" spans="1:57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3</v>
      </c>
      <c r="AZ121" s="38">
        <v>0</v>
      </c>
      <c r="BA121" s="38">
        <v>0</v>
      </c>
      <c r="BB121" s="38">
        <v>0</v>
      </c>
      <c r="BC121" s="40">
        <v>3</v>
      </c>
      <c r="BD121" s="40" t="s">
        <v>1433</v>
      </c>
      <c r="BE121" s="40">
        <v>0</v>
      </c>
    </row>
    <row r="122" spans="1:57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40">
        <v>2</v>
      </c>
      <c r="BD122" s="40" t="s">
        <v>1421</v>
      </c>
      <c r="BE122" s="40">
        <v>0</v>
      </c>
    </row>
    <row r="123" spans="1:57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40">
        <v>0</v>
      </c>
      <c r="BD123" s="40" t="s">
        <v>1421</v>
      </c>
      <c r="BE123" s="40">
        <v>0</v>
      </c>
    </row>
    <row r="124" spans="1:57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3</v>
      </c>
      <c r="AZ124" s="38">
        <v>0</v>
      </c>
      <c r="BA124" s="38">
        <v>0</v>
      </c>
      <c r="BB124" s="38">
        <v>0</v>
      </c>
      <c r="BC124" s="40">
        <v>4</v>
      </c>
      <c r="BD124" s="40" t="s">
        <v>1421</v>
      </c>
      <c r="BE124" s="40">
        <v>1</v>
      </c>
    </row>
    <row r="125" spans="1:57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40">
        <v>3</v>
      </c>
      <c r="BD125" s="40" t="s">
        <v>1442</v>
      </c>
      <c r="BE125" s="40">
        <v>0</v>
      </c>
    </row>
    <row r="126" spans="1:57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40">
        <v>3</v>
      </c>
      <c r="BD126" s="40" t="s">
        <v>1443</v>
      </c>
      <c r="BE126" s="40">
        <v>0</v>
      </c>
    </row>
    <row r="127" spans="1:57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40">
        <v>2</v>
      </c>
      <c r="BD127" s="40" t="s">
        <v>1421</v>
      </c>
      <c r="BE127" s="40">
        <v>0</v>
      </c>
    </row>
    <row r="128" spans="1:57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40">
        <v>2</v>
      </c>
      <c r="BD128" s="40" t="s">
        <v>1421</v>
      </c>
      <c r="BE128" s="40">
        <v>0</v>
      </c>
    </row>
    <row r="129" spans="1:57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40">
        <v>2</v>
      </c>
      <c r="BD129" s="40" t="s">
        <v>1421</v>
      </c>
      <c r="BE129" s="40">
        <v>0</v>
      </c>
    </row>
    <row r="130" spans="1:57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40">
        <v>1</v>
      </c>
      <c r="BD130" s="40" t="s">
        <v>1421</v>
      </c>
      <c r="BE130" s="40">
        <v>0</v>
      </c>
    </row>
    <row r="131" spans="1:57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</row>
    <row r="132" spans="1:57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40">
        <v>3</v>
      </c>
      <c r="BD132" s="40" t="s">
        <v>1474</v>
      </c>
      <c r="BE132" s="40">
        <v>0</v>
      </c>
    </row>
    <row r="133" spans="1:57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40">
        <v>3</v>
      </c>
      <c r="BD133" s="40" t="s">
        <v>1474</v>
      </c>
      <c r="BE133" s="40">
        <v>0</v>
      </c>
    </row>
    <row r="134" spans="1:57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3</v>
      </c>
      <c r="BD134" s="40" t="s">
        <v>106</v>
      </c>
      <c r="BE134" s="40">
        <v>0</v>
      </c>
    </row>
    <row r="135" spans="1:57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</v>
      </c>
      <c r="BD135" s="40" t="s">
        <v>1421</v>
      </c>
      <c r="BE135" s="40">
        <v>0</v>
      </c>
    </row>
    <row r="136" spans="1:57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2</v>
      </c>
      <c r="BD136" s="40" t="s">
        <v>1421</v>
      </c>
      <c r="BE136" s="40">
        <v>0</v>
      </c>
    </row>
    <row r="137" spans="1:57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40">
        <v>2</v>
      </c>
      <c r="BD137" s="40" t="s">
        <v>1421</v>
      </c>
      <c r="BE137" s="40">
        <v>0</v>
      </c>
    </row>
    <row r="138" spans="1:57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40">
        <v>2</v>
      </c>
      <c r="BD138" s="40" t="s">
        <v>1421</v>
      </c>
      <c r="BE138" s="40">
        <v>0</v>
      </c>
    </row>
    <row r="139" spans="1:57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40">
        <v>2</v>
      </c>
      <c r="BD139" s="40" t="s">
        <v>1421</v>
      </c>
      <c r="BE139" s="40">
        <v>0</v>
      </c>
    </row>
    <row r="140" spans="1:57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1</v>
      </c>
      <c r="BD140" s="40" t="s">
        <v>1421</v>
      </c>
      <c r="BE140" s="40">
        <v>0</v>
      </c>
    </row>
    <row r="141" spans="1:57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38">
        <v>0</v>
      </c>
      <c r="AT141" s="38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3</v>
      </c>
      <c r="BD141" s="40" t="s">
        <v>1421</v>
      </c>
      <c r="BE141" s="40">
        <v>0</v>
      </c>
    </row>
    <row r="142" spans="1:57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3</v>
      </c>
      <c r="BD142" s="40" t="s">
        <v>1421</v>
      </c>
      <c r="BE142" s="40">
        <v>0</v>
      </c>
    </row>
    <row r="143" spans="1:57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38">
        <v>0</v>
      </c>
      <c r="AT143" s="38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3</v>
      </c>
      <c r="BD143" s="40" t="s">
        <v>1421</v>
      </c>
      <c r="BE143" s="40">
        <v>0</v>
      </c>
    </row>
    <row r="144" spans="1:57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2</v>
      </c>
      <c r="BD144" s="40" t="s">
        <v>1501</v>
      </c>
      <c r="BE144" s="40">
        <v>0</v>
      </c>
    </row>
    <row r="145" spans="1:57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40">
        <v>2</v>
      </c>
      <c r="BD145" s="40" t="s">
        <v>1421</v>
      </c>
      <c r="BE145" s="40">
        <v>0</v>
      </c>
    </row>
    <row r="146" spans="1:57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8"/>
        <v>44855.892754629633</v>
      </c>
    </row>
    <row r="147" spans="1:57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40">
        <v>3</v>
      </c>
      <c r="BD147" s="40" t="s">
        <v>1421</v>
      </c>
      <c r="BE147" s="40">
        <v>0</v>
      </c>
    </row>
    <row r="148" spans="1:57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40">
        <v>3</v>
      </c>
      <c r="BD148" s="40" t="s">
        <v>1422</v>
      </c>
      <c r="BE148" s="40">
        <v>0</v>
      </c>
    </row>
    <row r="149" spans="1:57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40">
        <v>1</v>
      </c>
      <c r="BD149" s="40" t="s">
        <v>1513</v>
      </c>
      <c r="BE149" s="40">
        <v>0</v>
      </c>
    </row>
    <row r="150" spans="1:57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135</v>
      </c>
      <c r="AZ150" s="38">
        <v>0</v>
      </c>
      <c r="BA150" s="38">
        <v>0</v>
      </c>
      <c r="BB150" s="38">
        <v>0</v>
      </c>
      <c r="BC150" s="40">
        <v>3</v>
      </c>
      <c r="BD150" s="40" t="s">
        <v>1421</v>
      </c>
      <c r="BE150" s="40">
        <v>0</v>
      </c>
    </row>
    <row r="151" spans="1:57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40">
        <v>1</v>
      </c>
      <c r="BD151" s="40" t="s">
        <v>1421</v>
      </c>
      <c r="BE151" s="40">
        <v>0</v>
      </c>
    </row>
    <row r="152" spans="1:57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40">
        <v>1</v>
      </c>
      <c r="BD152" s="40" t="s">
        <v>1421</v>
      </c>
      <c r="BE152" s="40">
        <v>0</v>
      </c>
    </row>
    <row r="153" spans="1:57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0">F153+G153/24</f>
        <v>44924.61954861111</v>
      </c>
      <c r="I153" s="3">
        <v>6195</v>
      </c>
      <c r="J153" s="3">
        <v>16440</v>
      </c>
      <c r="K153" s="3">
        <f t="shared" ref="K153:K159" si="11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38">
        <v>0</v>
      </c>
      <c r="AT153" s="38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40">
        <v>2</v>
      </c>
      <c r="BD153" s="40" t="s">
        <v>1421</v>
      </c>
      <c r="BE153" s="40">
        <v>0</v>
      </c>
    </row>
    <row r="154" spans="1:57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40">
        <v>3</v>
      </c>
      <c r="BD154" s="40" t="s">
        <v>1421</v>
      </c>
      <c r="BE154" s="40">
        <v>0</v>
      </c>
    </row>
    <row r="155" spans="1:57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5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40">
        <v>4</v>
      </c>
      <c r="BD155" s="40" t="s">
        <v>1421</v>
      </c>
      <c r="BE155" s="40">
        <v>0</v>
      </c>
    </row>
    <row r="156" spans="1:57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136</v>
      </c>
      <c r="AZ156" s="38">
        <v>0</v>
      </c>
      <c r="BA156" s="38">
        <v>0</v>
      </c>
      <c r="BB156" s="38">
        <v>0</v>
      </c>
      <c r="BC156" s="40">
        <v>3</v>
      </c>
      <c r="BD156" s="40" t="s">
        <v>1501</v>
      </c>
      <c r="BE156" s="40">
        <v>0</v>
      </c>
    </row>
    <row r="157" spans="1:57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1438</v>
      </c>
      <c r="W157" s="3" t="s">
        <v>1578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5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135</v>
      </c>
      <c r="AZ157" s="38">
        <v>0</v>
      </c>
      <c r="BA157" s="38">
        <v>0</v>
      </c>
      <c r="BB157" s="38">
        <v>0</v>
      </c>
      <c r="BC157" s="40">
        <v>4</v>
      </c>
      <c r="BD157" s="40" t="s">
        <v>1421</v>
      </c>
      <c r="BE157" s="40">
        <v>0</v>
      </c>
    </row>
    <row r="158" spans="1:57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40">
        <v>4</v>
      </c>
      <c r="BD158" s="40" t="s">
        <v>1421</v>
      </c>
      <c r="BE158" s="40">
        <v>0</v>
      </c>
    </row>
    <row r="159" spans="1:57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5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2</v>
      </c>
      <c r="AZ159" s="38">
        <v>0</v>
      </c>
      <c r="BA159" s="38">
        <v>0</v>
      </c>
      <c r="BB159" s="38">
        <v>0</v>
      </c>
      <c r="BC159" s="40">
        <v>1</v>
      </c>
      <c r="BD159" s="40" t="s">
        <v>1421</v>
      </c>
      <c r="BE159" s="40">
        <v>0</v>
      </c>
    </row>
    <row r="160" spans="1:57" x14ac:dyDescent="0.25">
      <c r="A160" s="6">
        <v>159</v>
      </c>
      <c r="B160" s="6" t="s">
        <v>1573</v>
      </c>
      <c r="C160" s="6" t="s">
        <v>1573</v>
      </c>
      <c r="D160" s="6" t="s">
        <v>1574</v>
      </c>
      <c r="E160" s="6" t="s">
        <v>144</v>
      </c>
      <c r="F160" s="17">
        <v>44965.966666666667</v>
      </c>
      <c r="G160" s="21">
        <v>1</v>
      </c>
      <c r="H160" s="4">
        <f t="shared" ref="H160:H161" si="13">F160+G160/24</f>
        <v>44966.008333333331</v>
      </c>
      <c r="I160" s="3">
        <v>16</v>
      </c>
      <c r="J160" s="3">
        <v>12500</v>
      </c>
      <c r="K160" s="3">
        <f t="shared" ref="K160:K161" si="14">I160*J160^2/2/4.184/10^12</f>
        <v>2.9875717017208408E-4</v>
      </c>
      <c r="L160" s="3">
        <v>95.39</v>
      </c>
      <c r="M160" s="3">
        <v>24.6</v>
      </c>
      <c r="N160" s="3" t="s">
        <v>1339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136</v>
      </c>
      <c r="AZ160" s="38">
        <v>0</v>
      </c>
      <c r="BA160" s="38">
        <v>0</v>
      </c>
      <c r="BB160" s="38">
        <v>0</v>
      </c>
      <c r="BC160" s="40">
        <v>4</v>
      </c>
      <c r="BD160" s="40" t="s">
        <v>1576</v>
      </c>
      <c r="BE160" s="40">
        <v>0</v>
      </c>
    </row>
    <row r="161" spans="1:57" x14ac:dyDescent="0.25">
      <c r="A161" s="6">
        <v>160</v>
      </c>
      <c r="B161" s="6" t="s">
        <v>1577</v>
      </c>
      <c r="C161" s="6" t="s">
        <v>1577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3"/>
        <v>44976.868518518517</v>
      </c>
      <c r="I161" s="3">
        <v>25</v>
      </c>
      <c r="J161" s="3">
        <v>25000</v>
      </c>
      <c r="K161" s="3">
        <f t="shared" si="14"/>
        <v>1.8672323135755257E-3</v>
      </c>
      <c r="L161" s="3">
        <v>286.34449999999998</v>
      </c>
      <c r="M161" s="3">
        <f>90-26.2985</f>
        <v>63.701499999999996</v>
      </c>
      <c r="N161" s="3" t="s">
        <v>1339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38">
        <v>0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138</v>
      </c>
      <c r="AZ161" s="38">
        <v>0</v>
      </c>
      <c r="BA161" s="38">
        <v>0</v>
      </c>
      <c r="BB161" s="38">
        <v>0</v>
      </c>
      <c r="BC161" s="40">
        <v>1</v>
      </c>
      <c r="BD161" s="40" t="s">
        <v>1421</v>
      </c>
      <c r="BE161" s="40">
        <v>0</v>
      </c>
    </row>
  </sheetData>
  <autoFilter ref="A5:BE156" xr:uid="{332638A7-5364-4539-88F3-B010BD503402}">
    <sortState xmlns:xlrd2="http://schemas.microsoft.com/office/spreadsheetml/2017/richdata2" ref="A6:BE156">
      <sortCondition ref="A5:A156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1575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"/>
  <sheetViews>
    <sheetView workbookViewId="0">
      <selection activeCell="L20" sqref="K17:L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2023-03-01T18:38:52Z</dcterms:modified>
</cp:coreProperties>
</file>