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5AE34220-AC34-418F-ABB6-BBA3F76FF8A2}" xr6:coauthVersionLast="47" xr6:coauthVersionMax="47" xr10:uidLastSave="{00000000-0000-0000-0000-000000000000}"/>
  <bookViews>
    <workbookView xWindow="14400" yWindow="0" windowWidth="14400" windowHeight="15600" xr2:uid="{C46C341C-A654-450D-9491-A8F495B2F4ED}"/>
  </bookViews>
  <sheets>
    <sheet name="AllEventData" sheetId="1" r:id="rId1"/>
    <sheet name="Sheet1" sheetId="13" r:id="rId2"/>
    <sheet name="Calculator" sheetId="2" r:id="rId3"/>
    <sheet name="Time Zones" sheetId="1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AllEventData!$A$5:$BI$206</definedName>
    <definedName name="_xlnm._FilterDatabase" localSheetId="7" hidden="1">Database!$A$1:$H$39</definedName>
    <definedName name="_xlnm._FilterDatabase" localSheetId="8" hidden="1">Sources!$A$1:$C$1</definedName>
    <definedName name="_xlnm._FilterDatabase" localSheetId="3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5" hidden="1">Cameras!$P$72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um" localSheetId="0" hidden="1">0</definedName>
    <definedName name="solver_num" localSheetId="2" hidden="1">0</definedName>
    <definedName name="solver_num" localSheetId="5" hidden="1">0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opt" localSheetId="0" hidden="1">AllEventData!$K$7</definedName>
    <definedName name="solver_opt" localSheetId="2" hidden="1">Calculator!$H$11</definedName>
    <definedName name="solver_opt" localSheetId="5" hidden="1">Cameras!$O$77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5" hidden="1">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yp" localSheetId="0" hidden="1">3</definedName>
    <definedName name="solver_typ" localSheetId="2" hidden="1">3</definedName>
    <definedName name="solver_typ" localSheetId="5" hidden="1">2</definedName>
    <definedName name="solver_val" localSheetId="0" hidden="1">0.15001</definedName>
    <definedName name="solver_val" localSheetId="2" hidden="1">43.8</definedName>
    <definedName name="solver_val" localSheetId="5" hidden="1">0</definedName>
    <definedName name="solver_ver" localSheetId="0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S28" i="2"/>
  <c r="Q28" i="2"/>
  <c r="S25" i="2"/>
  <c r="R23" i="2"/>
  <c r="U23" i="2" s="1"/>
  <c r="R24" i="2"/>
  <c r="U24" i="2" s="1"/>
  <c r="Q25" i="2" s="1"/>
  <c r="R22" i="2"/>
  <c r="U22" i="2" s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4" i="8"/>
  <c r="P33" i="8"/>
  <c r="P37" i="8"/>
  <c r="P39" i="8"/>
  <c r="P34" i="8"/>
  <c r="P45" i="8"/>
  <c r="P36" i="8"/>
  <c r="P35" i="8"/>
  <c r="P42" i="8"/>
  <c r="P38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<sst xmlns="http://schemas.openxmlformats.org/spreadsheetml/2006/main" count="3554" uniqueCount="2072">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</sst>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3"/>
  <sheetViews>
    <sheetView showGridLines="0" tabSelected="1" zoomScale="110" zoomScaleNormal="110" zoomScaleSheetLayoutView="50" workbookViewId="0">
      <pane xSplit="2" ySplit="5" topLeftCell="I207" activePane="bottomRight" state="frozen"/>
      <selection pane="topRight" activeCell="C1" sqref="C1"/>
      <selection pane="bottomLeft" activeCell="A6" sqref="A6"/>
      <selection pane="bottomRight" activeCell="J214" sqref="J214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2063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ref="H185:H213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213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3" si="17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  <row r="203" spans="1:61" x14ac:dyDescent="0.25">
      <c r="A203" s="6">
        <v>202</v>
      </c>
      <c r="B203" s="6" t="s">
        <v>2047</v>
      </c>
      <c r="C203" s="6" t="s">
        <v>2047</v>
      </c>
      <c r="D203" s="6" t="s">
        <v>2048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2049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3">
        <v>0</v>
      </c>
      <c r="AT203" s="51">
        <v>0</v>
      </c>
      <c r="AU203" s="51">
        <v>0</v>
      </c>
      <c r="AV203" s="51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2043</v>
      </c>
      <c r="BI203" s="40">
        <v>0</v>
      </c>
    </row>
    <row r="204" spans="1:61" x14ac:dyDescent="0.25">
      <c r="A204" s="6">
        <v>203</v>
      </c>
      <c r="B204" s="6" t="s">
        <v>2053</v>
      </c>
      <c r="C204" s="6" t="s">
        <v>2050</v>
      </c>
      <c r="D204" s="6" t="s">
        <v>2051</v>
      </c>
      <c r="E204" s="6" t="s">
        <v>2052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1334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3">
        <v>0</v>
      </c>
      <c r="AT204" s="51">
        <v>0</v>
      </c>
      <c r="AU204" s="51">
        <v>0</v>
      </c>
      <c r="AV204" s="51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2043</v>
      </c>
      <c r="BI204" s="40">
        <v>0</v>
      </c>
    </row>
    <row r="205" spans="1:61" x14ac:dyDescent="0.25">
      <c r="A205" s="6">
        <v>204</v>
      </c>
      <c r="B205" s="6" t="s">
        <v>2056</v>
      </c>
      <c r="C205" s="6" t="s">
        <v>2054</v>
      </c>
      <c r="D205" s="6" t="s">
        <v>2055</v>
      </c>
      <c r="E205" s="6" t="s">
        <v>1439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1334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3">
        <v>0</v>
      </c>
      <c r="AT205" s="51">
        <v>0</v>
      </c>
      <c r="AU205" s="51">
        <v>0</v>
      </c>
      <c r="AV205" s="51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2043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2060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2049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3">
        <v>0</v>
      </c>
      <c r="AT206" s="51">
        <v>0</v>
      </c>
      <c r="AU206" s="51">
        <v>0</v>
      </c>
      <c r="AV206" s="51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2041</v>
      </c>
      <c r="BI206" s="40">
        <v>0</v>
      </c>
    </row>
    <row r="207" spans="1:61" x14ac:dyDescent="0.25">
      <c r="A207" s="6">
        <v>206</v>
      </c>
      <c r="B207" s="6" t="s">
        <v>2057</v>
      </c>
      <c r="C207" s="6" t="s">
        <v>2057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1334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3">
        <v>0</v>
      </c>
      <c r="AT207" s="51">
        <v>0</v>
      </c>
      <c r="AU207" s="51">
        <v>0</v>
      </c>
      <c r="AV207" s="51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2058</v>
      </c>
      <c r="C208" s="6" t="s">
        <v>2058</v>
      </c>
      <c r="D208" s="6" t="s">
        <v>2058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1270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3">
        <v>0</v>
      </c>
      <c r="AT208" s="51">
        <v>0</v>
      </c>
      <c r="AU208" s="51">
        <v>0</v>
      </c>
      <c r="AV208" s="51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2043</v>
      </c>
      <c r="BI208" s="40">
        <v>0</v>
      </c>
    </row>
    <row r="209" spans="1:61" x14ac:dyDescent="0.25">
      <c r="A209" s="6">
        <v>208</v>
      </c>
      <c r="B209" s="6" t="s">
        <v>2061</v>
      </c>
      <c r="C209" s="6" t="s">
        <v>2061</v>
      </c>
      <c r="D209" s="6" t="s">
        <v>1390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1334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3">
        <v>0</v>
      </c>
      <c r="AT209" s="51">
        <v>0</v>
      </c>
      <c r="AU209" s="51">
        <v>0</v>
      </c>
      <c r="AV209" s="51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2043</v>
      </c>
      <c r="BI209" s="40">
        <v>0</v>
      </c>
    </row>
    <row r="210" spans="1:61" x14ac:dyDescent="0.25">
      <c r="A210" s="6">
        <v>209</v>
      </c>
      <c r="B210" s="6" t="s">
        <v>2062</v>
      </c>
      <c r="C210" s="6" t="s">
        <v>2062</v>
      </c>
      <c r="D210" s="6" t="s">
        <v>1326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1334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3">
        <v>0</v>
      </c>
      <c r="AT210" s="51">
        <v>0</v>
      </c>
      <c r="AU210" s="51">
        <v>0</v>
      </c>
      <c r="AV210" s="51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2043</v>
      </c>
      <c r="BI210" s="40">
        <v>0</v>
      </c>
    </row>
    <row r="211" spans="1:61" x14ac:dyDescent="0.25">
      <c r="A211" s="6">
        <v>210</v>
      </c>
      <c r="B211" s="6" t="s">
        <v>2064</v>
      </c>
      <c r="C211" s="6" t="s">
        <v>2064</v>
      </c>
      <c r="D211" s="6" t="s">
        <v>2065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1334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2066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3">
        <v>0</v>
      </c>
      <c r="AT211" s="51">
        <v>0</v>
      </c>
      <c r="AU211" s="51">
        <v>0</v>
      </c>
      <c r="AV211" s="51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2043</v>
      </c>
      <c r="BI211" s="40">
        <v>0</v>
      </c>
    </row>
    <row r="212" spans="1:61" x14ac:dyDescent="0.25">
      <c r="A212" s="6">
        <v>211</v>
      </c>
      <c r="B212" s="6" t="s">
        <v>2067</v>
      </c>
      <c r="C212" s="6" t="s">
        <v>2067</v>
      </c>
      <c r="D212" s="6" t="s">
        <v>2068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1334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3">
        <v>0</v>
      </c>
      <c r="AT212" s="51">
        <v>0</v>
      </c>
      <c r="AU212" s="51">
        <v>0</v>
      </c>
      <c r="AV212" s="51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2043</v>
      </c>
      <c r="BI212" s="40">
        <v>0</v>
      </c>
    </row>
    <row r="213" spans="1:61" x14ac:dyDescent="0.25">
      <c r="A213" s="6">
        <v>212</v>
      </c>
      <c r="B213" s="6" t="s">
        <v>2069</v>
      </c>
      <c r="C213" s="6" t="s">
        <v>2070</v>
      </c>
      <c r="D213" s="6" t="s">
        <v>2071</v>
      </c>
      <c r="E213" s="6" t="s">
        <v>1461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1334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3">
        <v>0</v>
      </c>
      <c r="AT213" s="51">
        <v>0</v>
      </c>
      <c r="AU213" s="51">
        <v>0</v>
      </c>
      <c r="AV213" s="51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2043</v>
      </c>
      <c r="BI213" s="40">
        <v>0</v>
      </c>
    </row>
  </sheetData>
  <autoFilter ref="A5:BI20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J20" sqref="J20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2045</v>
      </c>
      <c r="M8">
        <f>J13/M7</f>
        <v>18.75</v>
      </c>
      <c r="N8" t="s">
        <v>2046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53.13010235415598</v>
      </c>
      <c r="J11">
        <f>90-H11</f>
        <v>36.86989764584402</v>
      </c>
      <c r="N11">
        <v>18980</v>
      </c>
    </row>
    <row r="12" spans="1:22" x14ac:dyDescent="0.25">
      <c r="E12" t="s">
        <v>89</v>
      </c>
      <c r="F12" s="15">
        <v>90</v>
      </c>
      <c r="N12">
        <v>15540</v>
      </c>
    </row>
    <row r="13" spans="1:22" x14ac:dyDescent="0.25">
      <c r="J13" s="16">
        <f>SQRT(F15^2+J20^2)</f>
        <v>150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90</v>
      </c>
    </row>
    <row r="16" spans="1:22" x14ac:dyDescent="0.25">
      <c r="M16">
        <f>90-H11</f>
        <v>36.86989764584402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120</v>
      </c>
      <c r="K20">
        <v>52</v>
      </c>
      <c r="N20">
        <f>8/COS(RADIANS(H11))</f>
        <v>13.333333333333332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  <row r="143" spans="1:3" x14ac:dyDescent="0.25">
      <c r="A143" s="33">
        <v>146</v>
      </c>
      <c r="B143" s="32" t="s">
        <v>2059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Sheet1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2024-09-17T18:08:17Z</dcterms:modified>
</cp:coreProperties>
</file>