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<sst xmlns="http://schemas.openxmlformats.org/spreadsheetml/2006/main" count="229" uniqueCount="181">
  <si>
    <t>State</t>
  </si>
  <si>
    <t>Denominators</t>
  </si>
  <si>
    <t>VEP Components (Modifications to VAP to Calculate VEP)</t>
  </si>
  <si>
    <t>Estimated or Actual 2018 Total Ballots Counted VEP Turnout Rate</t>
  </si>
  <si>
    <t>Estimated or Actual 2018 Vote for Highest Office VEP Turnout Rate</t>
  </si>
  <si>
    <t>Status</t>
  </si>
  <si>
    <t>Source</t>
  </si>
  <si>
    <t>Estimated or Actual 2018 Total Ballots Counted</t>
  </si>
  <si>
    <t>2018 Vote for 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</si>
  <si>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</si>
  <si>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</si>
  <si>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</si>
  <si>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</si>
  <si>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</si>
  <si>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</si>
  <si>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</si>
  <si>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</si>
  <si>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</si>
  <si>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</si>
  <si>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</si>
  <si>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Certified</t>
  </si>
  <si>
    <t>https://www.sos.alabama.gov/sites/default/files/voter-pdfs/2018/2018-Official-General-Election-Results-Certified-2018-11-27.pdf</t>
  </si>
  <si>
    <t>AL</t>
  </si>
  <si>
    <t>Alaska</t>
  </si>
  <si>
    <t>Official</t>
  </si>
  <si>
    <t>http://www.elections.alaska.gov/results/18GENR/</t>
  </si>
  <si>
    <t>AK</t>
  </si>
  <si>
    <t>Arizona</t>
  </si>
  <si>
    <t>https://azsos.gov/sites/default/files/2018%201203%20Signed%20Official%20Statewide%20Canvass.pdf</t>
  </si>
  <si>
    <t>AZ</t>
  </si>
  <si>
    <t>Arkansas</t>
  </si>
  <si>
    <t>https://results.enr.clarityelections.com/AR/92174/Web02-state.220747/#/</t>
  </si>
  <si>
    <t>AR</t>
  </si>
  <si>
    <t>California</t>
  </si>
  <si>
    <t>https://www.sos.ca.gov/elections/prior-elections/statewide-election-results/general-election-november-6-2018/statement-vote/</t>
  </si>
  <si>
    <t>CA</t>
  </si>
  <si>
    <t>Colorado</t>
  </si>
  <si>
    <t>https://results.enr.clarityelections.com/CO/91808/Web02-state.220747/#/</t>
  </si>
  <si>
    <t>CO</t>
  </si>
  <si>
    <t>Connecticut</t>
  </si>
  <si>
    <t>Certification Pending Stanton Lawsuit</t>
  </si>
  <si>
    <t>https://ctemspublic.pcctg.net/#/home</t>
  </si>
  <si>
    <t>CT</t>
  </si>
  <si>
    <t>Delaware</t>
  </si>
  <si>
    <t>https://elections.delaware.gov/results/html/election.shtml</t>
  </si>
  <si>
    <t>DE</t>
  </si>
  <si>
    <t>District of Columbia</t>
  </si>
  <si>
    <t>https://electionresults.dcboe.org/election_results/2018-General-Election</t>
  </si>
  <si>
    <t>DC</t>
  </si>
  <si>
    <t>Florida</t>
  </si>
  <si>
    <t>https://floridaelectionwatch.gov/Home</t>
  </si>
  <si>
    <t>FL</t>
  </si>
  <si>
    <t>Georgia</t>
  </si>
  <si>
    <t>https://results.enr.clarityelections.com/GA/91639/Web02-state.220747/#/</t>
  </si>
  <si>
    <t>GA</t>
  </si>
  <si>
    <t>Hawaii</t>
  </si>
  <si>
    <t>Final</t>
  </si>
  <si>
    <t>https://elections.hawaii.gov/election-results/</t>
  </si>
  <si>
    <t>HI</t>
  </si>
  <si>
    <t>Idaho</t>
  </si>
  <si>
    <t>https://sos.idaho.gov/elect/results/2018/General/statewide_totals.html</t>
  </si>
  <si>
    <t>ID</t>
  </si>
  <si>
    <t>Illinois</t>
  </si>
  <si>
    <t>https://www.elections.il.gov/Downloads/ElectionInformation/VoteTotals/2018GEOfficialVote.pdf</t>
  </si>
  <si>
    <t>IL</t>
  </si>
  <si>
    <t>Indiana</t>
  </si>
  <si>
    <t>https://indianaenr.blob.core.usgovcloudapi.net/site/index.html</t>
  </si>
  <si>
    <t>IN</t>
  </si>
  <si>
    <t>Iowa</t>
  </si>
  <si>
    <t>https://results.enr.clarityelections.com/IA/91323/Web02-state.220747/#/</t>
  </si>
  <si>
    <t>IA</t>
  </si>
  <si>
    <t>Kansas</t>
  </si>
  <si>
    <t>https://www.kssos.org/elections/18elec/2018_General_Election_Official_Votes_Cast.pdf</t>
  </si>
  <si>
    <t>KS</t>
  </si>
  <si>
    <t>Kentucky</t>
  </si>
  <si>
    <t>https://elect.ky.gov/results/2010-2019/Documents/2018GeneralElectionCertified.pdf</t>
  </si>
  <si>
    <t>KY</t>
  </si>
  <si>
    <t>Louisiana</t>
  </si>
  <si>
    <t>https://voterportal.sos.la.gov/Graphical</t>
  </si>
  <si>
    <t>LA</t>
  </si>
  <si>
    <t>Maine</t>
  </si>
  <si>
    <t>https://www.maine.gov/sos/cec/elec/results/index.html</t>
  </si>
  <si>
    <t>ME</t>
  </si>
  <si>
    <t>Maryland</t>
  </si>
  <si>
    <t>https://elections.maryland.gov/press_room/index.html</t>
  </si>
  <si>
    <t>MD</t>
  </si>
  <si>
    <t>Massachusetts</t>
  </si>
  <si>
    <t>http://www.sec.state.ma.us/ele/elepdf/2018_Return_of_Votes.pdf</t>
  </si>
  <si>
    <t>MA</t>
  </si>
  <si>
    <t>Michigan</t>
  </si>
  <si>
    <t>https://mielections.us/election/results/2018GEN_CENR.html</t>
  </si>
  <si>
    <t>MI</t>
  </si>
  <si>
    <t>Minnesota</t>
  </si>
  <si>
    <t>https://electionresults.sos.state.mn.us/20181106</t>
  </si>
  <si>
    <t>MN</t>
  </si>
  <si>
    <t>Mississippi</t>
  </si>
  <si>
    <t>http://www.sos.ms.gov/Elections-Voting/Pages/2018-General-Election.aspx</t>
  </si>
  <si>
    <t>MS</t>
  </si>
  <si>
    <t>Missouri</t>
  </si>
  <si>
    <t>https://enr.sos.mo.gov/</t>
  </si>
  <si>
    <t>MO</t>
  </si>
  <si>
    <t>Montana</t>
  </si>
  <si>
    <t>https://sosmt.gov/wp-content/uploads/2018GeneralReportStateCanvass.pdf</t>
  </si>
  <si>
    <t>MT</t>
  </si>
  <si>
    <t>Nebraska</t>
  </si>
  <si>
    <t>https://electionresults.sos.ne.gov/</t>
  </si>
  <si>
    <t>NE</t>
  </si>
  <si>
    <t>Nevada</t>
  </si>
  <si>
    <t>http://www.silverstateelection.com/</t>
  </si>
  <si>
    <t>NV</t>
  </si>
  <si>
    <t>New Hampshire</t>
  </si>
  <si>
    <t>http://sos.nh.gov/18GenResults.aspx</t>
  </si>
  <si>
    <t>NH</t>
  </si>
  <si>
    <t>New Jersey</t>
  </si>
  <si>
    <t>https://www.njelections.org/election-information-archive-2018.html</t>
  </si>
  <si>
    <t>NJ</t>
  </si>
  <si>
    <t>New Mexico</t>
  </si>
  <si>
    <t>http://electionresults.sos.state.nm.us/</t>
  </si>
  <si>
    <t>NM</t>
  </si>
  <si>
    <t>New York</t>
  </si>
  <si>
    <t>https://www.elections.ny.gov/2018ElectionResults.html</t>
  </si>
  <si>
    <t>NY</t>
  </si>
  <si>
    <t>North Carolina</t>
  </si>
  <si>
    <t>100% Counties Certified</t>
  </si>
  <si>
    <t>https://er.ncsbe.gov/?election_dt=11/06/2018&amp;county_id=0&amp;office=FED&amp;contest=0</t>
  </si>
  <si>
    <t>NC</t>
  </si>
  <si>
    <t>North Dakota</t>
  </si>
  <si>
    <t>https://results.sos.nd.gov/Default.aspx?map=Cty</t>
  </si>
  <si>
    <t>ND</t>
  </si>
  <si>
    <t>Ohio</t>
  </si>
  <si>
    <t>https://www.sos.state.oh.us/elections/election-results-and-data/2018-official-elections-results/</t>
  </si>
  <si>
    <t>OH</t>
  </si>
  <si>
    <t>Oklahoma</t>
  </si>
  <si>
    <t>https://www.ok.gov/elections/support/20181106_seb.html</t>
  </si>
  <si>
    <t>OK</t>
  </si>
  <si>
    <t>Oregon</t>
  </si>
  <si>
    <t>https://sos.oregon.gov/voting/Pages/current-election.aspx</t>
  </si>
  <si>
    <t>OR</t>
  </si>
  <si>
    <t>Pennsylvania</t>
  </si>
  <si>
    <t>https://www.electionreturns.pa.gov/</t>
  </si>
  <si>
    <t>PA</t>
  </si>
  <si>
    <t>Rhode Island</t>
  </si>
  <si>
    <t>https://www.ri.gov/election/results/2018/general_election/</t>
  </si>
  <si>
    <t>RI</t>
  </si>
  <si>
    <t>South Carolina</t>
  </si>
  <si>
    <t>https://www.enr-scvotes.org/SC/92124/Web02-state.220747/#/</t>
  </si>
  <si>
    <t>SC</t>
  </si>
  <si>
    <t>South Dakota</t>
  </si>
  <si>
    <t>https://sdsos.gov/elections-voting/election-resources/election-history/2018_Election_History.aspx</t>
  </si>
  <si>
    <t>SD</t>
  </si>
  <si>
    <t>Tennessee</t>
  </si>
  <si>
    <t>https://sos.tn.gov/products/elections/election-results#2018</t>
  </si>
  <si>
    <t>TN</t>
  </si>
  <si>
    <t>Texas</t>
  </si>
  <si>
    <t>https://elections.sos.state.tx.us/elchist331_state.htm</t>
  </si>
  <si>
    <t>TX</t>
  </si>
  <si>
    <t>Utah</t>
  </si>
  <si>
    <t>https://elections.utah.gov/Media/Default/2018%20Election/2018%20General%20Election%20Canvass.pdf</t>
  </si>
  <si>
    <t>UT</t>
  </si>
  <si>
    <t>Vermont</t>
  </si>
  <si>
    <t>https://vtelectionresults.sec.state.vt.us/Index.html#/</t>
  </si>
  <si>
    <t>VT</t>
  </si>
  <si>
    <t>Virginia</t>
  </si>
  <si>
    <t>https://results.elections.virginia.gov/vaelections/2018%20November%20General/Site/Congress.html</t>
  </si>
  <si>
    <t>VA</t>
  </si>
  <si>
    <t>Washington</t>
  </si>
  <si>
    <t>https://results.vote.wa.gov/results/current/</t>
  </si>
  <si>
    <t>WA</t>
  </si>
  <si>
    <t>West Virginia</t>
  </si>
  <si>
    <t>https://results.enr.clarityelections.com/WV/92360/Web02-state.216038/#/</t>
  </si>
  <si>
    <t>WV</t>
  </si>
  <si>
    <t>Wisconsin</t>
  </si>
  <si>
    <t>https://elections.wi.gov/node/6300</t>
  </si>
  <si>
    <t>WI</t>
  </si>
  <si>
    <t>Wyoming</t>
  </si>
  <si>
    <t>https://soswy.state.wy.us/Elections/Docs/2018/2018GeneralResults.aspx</t>
  </si>
  <si>
    <t>WY</t>
  </si>
  <si>
    <t>Notes:</t>
  </si>
  <si>
    <t>The "Highest Office" is Constitional Amendment 1: Prohibit felons from public office</t>
  </si>
  <si>
    <t>The "Highest Office" is Photo Voter ID Referrendum</t>
  </si>
  <si>
    <t>The "Highest Office" is Proposition 2 (Medical Marijuana)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</si>
</sst>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8">
    <border/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0" fillId="0" fontId="2" numFmtId="3" xfId="0" applyAlignment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0" xfId="0" applyBorder="1" applyFont="1"/>
    <xf borderId="2" fillId="0" fontId="5" numFmtId="164" xfId="0" applyAlignment="1" applyBorder="1" applyFont="1" applyNumberFormat="1">
      <alignment horizontal="center" shrinkToFit="0" wrapText="1"/>
    </xf>
    <xf borderId="2" fillId="0" fontId="4" numFmtId="0" xfId="0" applyBorder="1" applyFont="1"/>
    <xf borderId="0" fillId="0" fontId="6" numFmtId="164" xfId="0" applyAlignment="1" applyFont="1" applyNumberFormat="1">
      <alignment horizontal="center" shrinkToFit="0" wrapText="1"/>
    </xf>
    <xf borderId="1" fillId="0" fontId="4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4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5" fillId="0" fontId="7" numFmtId="3" xfId="0" applyAlignment="1" applyBorder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6" fillId="2" fontId="8" numFmtId="0" xfId="0" applyAlignment="1" applyBorder="1" applyFill="1" applyFont="1">
      <alignment shrinkToFit="0" wrapText="0"/>
    </xf>
    <xf borderId="6" fillId="2" fontId="0" numFmtId="164" xfId="0" applyAlignment="1" applyBorder="1" applyFont="1" applyNumberFormat="1">
      <alignment readingOrder="0" shrinkToFit="0" wrapText="0"/>
    </xf>
    <xf borderId="6" fillId="2" fontId="0" numFmtId="3" xfId="0" applyAlignment="1" applyBorder="1" applyFont="1" applyNumberFormat="1">
      <alignment readingOrder="0" shrinkToFit="0" wrapText="0"/>
    </xf>
    <xf borderId="6" fillId="2" fontId="0" numFmtId="3" xfId="0" applyAlignment="1" applyBorder="1" applyFont="1" applyNumberFormat="1">
      <alignment horizontal="center" readingOrder="0" shrinkToFit="0" wrapText="0"/>
    </xf>
    <xf borderId="6" fillId="2" fontId="9" numFmtId="3" xfId="0" applyAlignment="1" applyBorder="1" applyFont="1" applyNumberFormat="1">
      <alignment readingOrder="0" shrinkToFit="0" wrapText="0"/>
    </xf>
    <xf borderId="6" fillId="2" fontId="9" numFmtId="164" xfId="0" applyAlignment="1" applyBorder="1" applyFont="1" applyNumberFormat="1">
      <alignment readingOrder="0" shrinkToFit="0" wrapText="0"/>
    </xf>
    <xf borderId="7" fillId="2" fontId="4" numFmtId="3" xfId="0" applyAlignment="1" applyBorder="1" applyFont="1" applyNumberFormat="1">
      <alignment vertical="bottom"/>
    </xf>
    <xf borderId="0" fillId="2" fontId="4" numFmtId="3" xfId="0" applyAlignment="1" applyFont="1" applyNumberFormat="1">
      <alignment vertical="bottom"/>
    </xf>
    <xf borderId="6" fillId="0" fontId="0" numFmtId="0" xfId="0" applyAlignment="1" applyBorder="1" applyFont="1">
      <alignment shrinkToFit="0" wrapText="0"/>
    </xf>
    <xf borderId="6" fillId="0" fontId="0" numFmtId="164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horizontal="center" readingOrder="0" shrinkToFit="0" wrapText="0"/>
    </xf>
    <xf borderId="6" fillId="0" fontId="10" numFmtId="3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readingOrder="0" shrinkToFit="0" wrapText="0"/>
    </xf>
    <xf borderId="6" fillId="0" fontId="9" numFmtId="3" xfId="0" applyAlignment="1" applyBorder="1" applyFont="1" applyNumberFormat="1">
      <alignment readingOrder="0" shrinkToFit="0" wrapText="0"/>
    </xf>
    <xf borderId="6" fillId="0" fontId="9" numFmtId="164" xfId="0" applyAlignment="1" applyBorder="1" applyFont="1" applyNumberFormat="1">
      <alignment readingOrder="0" shrinkToFit="0" wrapText="0"/>
    </xf>
    <xf borderId="6" fillId="0" fontId="0" numFmtId="3" xfId="0" applyAlignment="1" applyBorder="1" applyFont="1" applyNumberFormat="1">
      <alignment shrinkToFit="0" wrapText="0"/>
    </xf>
    <xf borderId="7" fillId="0" fontId="4" numFmtId="3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6" fillId="2" fontId="0" numFmtId="0" xfId="0" applyAlignment="1" applyBorder="1" applyFont="1">
      <alignment shrinkToFit="0" wrapText="0"/>
    </xf>
    <xf borderId="6" fillId="2" fontId="11" numFmtId="3" xfId="0" applyAlignment="1" applyBorder="1" applyFont="1" applyNumberFormat="1">
      <alignment readingOrder="0" shrinkToFit="0" wrapText="0"/>
    </xf>
    <xf borderId="6" fillId="2" fontId="0" numFmtId="3" xfId="0" applyAlignment="1" applyBorder="1" applyFont="1" applyNumberFormat="1">
      <alignment shrinkToFit="0" wrapText="0"/>
    </xf>
    <xf borderId="7" fillId="2" fontId="4" numFmtId="3" xfId="0" applyAlignment="1" applyBorder="1" applyFont="1" applyNumberFormat="1">
      <alignment shrinkToFit="0" vertical="bottom" wrapText="0"/>
    </xf>
    <xf borderId="0" fillId="2" fontId="4" numFmtId="3" xfId="0" applyAlignment="1" applyFont="1" applyNumberFormat="1">
      <alignment shrinkToFit="0" vertical="bottom" wrapText="0"/>
    </xf>
    <xf borderId="6" fillId="2" fontId="0" numFmtId="0" xfId="0" applyAlignment="1" applyBorder="1" applyFont="1">
      <alignment readingOrder="0" shrinkToFit="0" wrapText="0"/>
    </xf>
    <xf borderId="6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horizontal="center"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9" numFmtId="3" xfId="0" applyAlignment="1" applyFont="1" applyNumberFormat="1">
      <alignment readingOrder="0" shrinkToFit="0" wrapText="0"/>
    </xf>
    <xf borderId="0" fillId="0" fontId="9" numFmtId="164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i.gov/election/results/2018/general_election/" TargetMode="External"/><Relationship Id="rId42" Type="http://schemas.openxmlformats.org/officeDocument/2006/relationships/hyperlink" Target="https://sdsos.gov/elections-voting/election-resources/election-history/2018_Election_History.aspx" TargetMode="External"/><Relationship Id="rId41" Type="http://schemas.openxmlformats.org/officeDocument/2006/relationships/hyperlink" Target="https://www.enr-scvotes.org/SC/92124/Web02-state.220747/" TargetMode="External"/><Relationship Id="rId44" Type="http://schemas.openxmlformats.org/officeDocument/2006/relationships/hyperlink" Target="https://elections.sos.state.tx.us/elchist331_state.htm" TargetMode="External"/><Relationship Id="rId43" Type="http://schemas.openxmlformats.org/officeDocument/2006/relationships/hyperlink" Target="https://sos.tn.gov/products/elections/election-results" TargetMode="External"/><Relationship Id="rId46" Type="http://schemas.openxmlformats.org/officeDocument/2006/relationships/hyperlink" Target="https://vtelectionresults.sec.state.vt.us/Index.html" TargetMode="External"/><Relationship Id="rId45" Type="http://schemas.openxmlformats.org/officeDocument/2006/relationships/hyperlink" Target="https://elections.utah.gov/Media/Default/2018%20Election/2018%20General%20Election%20Canvass.pdf" TargetMode="External"/><Relationship Id="rId1" Type="http://schemas.openxmlformats.org/officeDocument/2006/relationships/hyperlink" Target="https://www.sos.alabama.gov/sites/default/files/voter-pdfs/2018/2018-Official-General-Election-Results-Certified-2018-11-27.pdf" TargetMode="External"/><Relationship Id="rId2" Type="http://schemas.openxmlformats.org/officeDocument/2006/relationships/hyperlink" Target="http://www.elections.alaska.gov/results/18GENR/" TargetMode="External"/><Relationship Id="rId3" Type="http://schemas.openxmlformats.org/officeDocument/2006/relationships/hyperlink" Target="https://azsos.gov/sites/default/files/2018%201203%20Signed%20Official%20Statewide%20Canvass.pdf" TargetMode="External"/><Relationship Id="rId4" Type="http://schemas.openxmlformats.org/officeDocument/2006/relationships/hyperlink" Target="https://results.enr.clarityelections.com/AR/92174/Web02-state.220747/" TargetMode="External"/><Relationship Id="rId9" Type="http://schemas.openxmlformats.org/officeDocument/2006/relationships/hyperlink" Target="https://electionresults.dcboe.org/election_results/2018-General-Election" TargetMode="External"/><Relationship Id="rId48" Type="http://schemas.openxmlformats.org/officeDocument/2006/relationships/hyperlink" Target="https://results.vote.wa.gov/results/current/" TargetMode="External"/><Relationship Id="rId47" Type="http://schemas.openxmlformats.org/officeDocument/2006/relationships/hyperlink" Target="https://results.elections.virginia.gov/vaelections/2018%20November%20General/Site/Congress.html" TargetMode="External"/><Relationship Id="rId49" Type="http://schemas.openxmlformats.org/officeDocument/2006/relationships/hyperlink" Target="https://results.enr.clarityelections.com/WV/92360/Web02-state.216038/" TargetMode="External"/><Relationship Id="rId5" Type="http://schemas.openxmlformats.org/officeDocument/2006/relationships/hyperlink" Target="https://www.sos.ca.gov/elections/prior-elections/statewide-election-results/general-election-november-6-2018/statement-vote/" TargetMode="External"/><Relationship Id="rId6" Type="http://schemas.openxmlformats.org/officeDocument/2006/relationships/hyperlink" Target="https://results.enr.clarityelections.com/CO/91808/Web02-state.220747/" TargetMode="External"/><Relationship Id="rId7" Type="http://schemas.openxmlformats.org/officeDocument/2006/relationships/hyperlink" Target="https://ctemspublic.pcctg.net/" TargetMode="External"/><Relationship Id="rId8" Type="http://schemas.openxmlformats.org/officeDocument/2006/relationships/hyperlink" Target="https://elections.delaware.gov/results/html/election.shtml" TargetMode="External"/><Relationship Id="rId31" Type="http://schemas.openxmlformats.org/officeDocument/2006/relationships/hyperlink" Target="https://www.njelections.org/election-information-archive-2018.html" TargetMode="External"/><Relationship Id="rId30" Type="http://schemas.openxmlformats.org/officeDocument/2006/relationships/hyperlink" Target="http://sos.nh.gov/18GenResults.aspx" TargetMode="External"/><Relationship Id="rId33" Type="http://schemas.openxmlformats.org/officeDocument/2006/relationships/hyperlink" Target="https://www.elections.ny.gov/2018ElectionResults.html" TargetMode="External"/><Relationship Id="rId32" Type="http://schemas.openxmlformats.org/officeDocument/2006/relationships/hyperlink" Target="http://electionresults.sos.state.nm.us/" TargetMode="External"/><Relationship Id="rId35" Type="http://schemas.openxmlformats.org/officeDocument/2006/relationships/hyperlink" Target="https://results.sos.nd.gov/Default.aspx?map=Cty" TargetMode="External"/><Relationship Id="rId34" Type="http://schemas.openxmlformats.org/officeDocument/2006/relationships/hyperlink" Target="https://er.ncsbe.gov/?election_dt=11/06/2018&amp;county_id=0&amp;office=FED&amp;contest=0" TargetMode="External"/><Relationship Id="rId37" Type="http://schemas.openxmlformats.org/officeDocument/2006/relationships/hyperlink" Target="https://www.ok.gov/elections/support/20181106_seb.html" TargetMode="External"/><Relationship Id="rId36" Type="http://schemas.openxmlformats.org/officeDocument/2006/relationships/hyperlink" Target="https://www.sos.state.oh.us/elections/election-results-and-data/2018-official-elections-results/" TargetMode="External"/><Relationship Id="rId39" Type="http://schemas.openxmlformats.org/officeDocument/2006/relationships/hyperlink" Target="https://www.electionreturns.pa.gov/" TargetMode="External"/><Relationship Id="rId38" Type="http://schemas.openxmlformats.org/officeDocument/2006/relationships/hyperlink" Target="https://sos.oregon.gov/voting/Pages/current-election.aspx" TargetMode="External"/><Relationship Id="rId20" Type="http://schemas.openxmlformats.org/officeDocument/2006/relationships/hyperlink" Target="https://www.maine.gov/sos/cec/elec/results/index.html" TargetMode="External"/><Relationship Id="rId22" Type="http://schemas.openxmlformats.org/officeDocument/2006/relationships/hyperlink" Target="http://www.sec.state.ma.us/ele/elepdf/2018_Return_of_Votes.pdf" TargetMode="External"/><Relationship Id="rId21" Type="http://schemas.openxmlformats.org/officeDocument/2006/relationships/hyperlink" Target="https://elections.maryland.gov/press_room/index.html" TargetMode="External"/><Relationship Id="rId24" Type="http://schemas.openxmlformats.org/officeDocument/2006/relationships/hyperlink" Target="https://electionresults.sos.state.mn.us/20181106" TargetMode="External"/><Relationship Id="rId23" Type="http://schemas.openxmlformats.org/officeDocument/2006/relationships/hyperlink" Target="https://mielections.us/election/results/2018GEN_CENR.html" TargetMode="External"/><Relationship Id="rId26" Type="http://schemas.openxmlformats.org/officeDocument/2006/relationships/hyperlink" Target="https://enr.sos.mo.gov/" TargetMode="External"/><Relationship Id="rId25" Type="http://schemas.openxmlformats.org/officeDocument/2006/relationships/hyperlink" Target="http://www.sos.ms.gov/Elections-Voting/Pages/2018-General-Election.aspx" TargetMode="External"/><Relationship Id="rId28" Type="http://schemas.openxmlformats.org/officeDocument/2006/relationships/hyperlink" Target="https://electionresults.sos.ne.gov/" TargetMode="External"/><Relationship Id="rId27" Type="http://schemas.openxmlformats.org/officeDocument/2006/relationships/hyperlink" Target="https://sosmt.gov/wp-content/uploads/2018GeneralReportStateCanvass.pdf" TargetMode="External"/><Relationship Id="rId29" Type="http://schemas.openxmlformats.org/officeDocument/2006/relationships/hyperlink" Target="http://www.silverstateelection.com/" TargetMode="External"/><Relationship Id="rId51" Type="http://schemas.openxmlformats.org/officeDocument/2006/relationships/hyperlink" Target="https://soswy.state.wy.us/Elections/Docs/2018/2018GeneralResults.aspx" TargetMode="External"/><Relationship Id="rId50" Type="http://schemas.openxmlformats.org/officeDocument/2006/relationships/hyperlink" Target="https://elections.wi.gov/node/6300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results.enr.clarityelections.com/GA/91639/Web02-state.220747/" TargetMode="External"/><Relationship Id="rId10" Type="http://schemas.openxmlformats.org/officeDocument/2006/relationships/hyperlink" Target="https://floridaelectionwatch.gov/Home" TargetMode="External"/><Relationship Id="rId13" Type="http://schemas.openxmlformats.org/officeDocument/2006/relationships/hyperlink" Target="https://sos.idaho.gov/elect/results/2018/General/statewide_totals.html" TargetMode="External"/><Relationship Id="rId12" Type="http://schemas.openxmlformats.org/officeDocument/2006/relationships/hyperlink" Target="https://elections.hawaii.gov/election-results/" TargetMode="External"/><Relationship Id="rId15" Type="http://schemas.openxmlformats.org/officeDocument/2006/relationships/hyperlink" Target="https://indianaenr.blob.core.usgovcloudapi.net/site/index.html" TargetMode="External"/><Relationship Id="rId14" Type="http://schemas.openxmlformats.org/officeDocument/2006/relationships/hyperlink" Target="https://www.elections.il.gov/Downloads/ElectionInformation/VoteTotals/2018GEOfficialVote.pdf" TargetMode="External"/><Relationship Id="rId17" Type="http://schemas.openxmlformats.org/officeDocument/2006/relationships/hyperlink" Target="https://www.kssos.org/elections/18elec/2018_General_Election_Official_Votes_Cast.pdf" TargetMode="External"/><Relationship Id="rId16" Type="http://schemas.openxmlformats.org/officeDocument/2006/relationships/hyperlink" Target="https://results.enr.clarityelections.com/IA/91323/Web02-state.220747/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s://elect.ky.gov/results/2010-2019/Documents/2018GeneralElectionCertifi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8" width="15.0"/>
    <col customWidth="1" min="9" max="9" width="13.71"/>
    <col customWidth="1" min="10" max="10" width="12.71"/>
    <col customWidth="1" min="11" max="11" width="8.71"/>
    <col customWidth="1" min="12" max="12" width="11.0"/>
    <col customWidth="1" min="13" max="13" width="8.71"/>
    <col customWidth="1" min="14" max="14" width="10.57"/>
    <col customWidth="1" min="15" max="25" width="10.29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4"/>
      <c r="J1" s="5" t="s">
        <v>2</v>
      </c>
      <c r="K1" s="6"/>
      <c r="L1" s="6"/>
      <c r="M1" s="6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</row>
    <row r="2" ht="57.75" customHeight="1">
      <c r="A2" s="8"/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11" t="s">
        <v>10</v>
      </c>
      <c r="J2" s="12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1" t="s">
        <v>16</v>
      </c>
      <c r="P2" s="14" t="s">
        <v>17</v>
      </c>
      <c r="Q2" s="15"/>
      <c r="R2" s="15"/>
      <c r="S2" s="15"/>
      <c r="T2" s="15"/>
      <c r="U2" s="15"/>
      <c r="V2" s="15"/>
      <c r="W2" s="15"/>
      <c r="X2" s="15"/>
      <c r="Y2" s="15"/>
    </row>
    <row r="3" ht="15.0" customHeight="1">
      <c r="A3" s="16" t="s">
        <v>18</v>
      </c>
      <c r="B3" s="17">
        <f t="shared" ref="B3:B54" si="1">F3/H3</f>
        <v>0.5028662614</v>
      </c>
      <c r="C3" s="18"/>
      <c r="D3" s="19"/>
      <c r="E3" s="18"/>
      <c r="F3" s="18">
        <f>sum(F4:F54)</f>
        <v>118532829</v>
      </c>
      <c r="G3" s="18"/>
      <c r="H3" s="18">
        <f t="shared" ref="H3:H54" si="2">(1-J3)*I3-N3+O3</f>
        <v>235714419.7</v>
      </c>
      <c r="I3" s="20">
        <v>2.551527027E8</v>
      </c>
      <c r="J3" s="21">
        <v>0.082729255</v>
      </c>
      <c r="K3" s="18">
        <v>1416810.0</v>
      </c>
      <c r="L3" s="18">
        <v>2126035.0</v>
      </c>
      <c r="M3" s="18">
        <v>494442.0</v>
      </c>
      <c r="N3" s="18">
        <v>3123092.0</v>
      </c>
      <c r="O3" s="18">
        <v>4793402.0</v>
      </c>
      <c r="P3" s="22"/>
      <c r="Q3" s="23"/>
      <c r="R3" s="23"/>
      <c r="S3" s="23"/>
      <c r="T3" s="23"/>
      <c r="U3" s="23"/>
      <c r="V3" s="23"/>
      <c r="W3" s="23"/>
      <c r="X3" s="23"/>
      <c r="Y3" s="23"/>
    </row>
    <row r="4" ht="15.0" customHeight="1">
      <c r="A4" s="24" t="s">
        <v>19</v>
      </c>
      <c r="B4" s="25">
        <f t="shared" si="1"/>
        <v>0.4745675951</v>
      </c>
      <c r="C4" s="25">
        <f t="shared" ref="C4:C51" si="3">G4/H4</f>
        <v>0.4722576483</v>
      </c>
      <c r="D4" s="26" t="s">
        <v>20</v>
      </c>
      <c r="E4" s="27" t="s">
        <v>21</v>
      </c>
      <c r="F4" s="28">
        <v>1728000.0</v>
      </c>
      <c r="G4" s="28">
        <v>1719589.0</v>
      </c>
      <c r="H4" s="28">
        <f t="shared" si="2"/>
        <v>3641209.425</v>
      </c>
      <c r="I4" s="29">
        <v>3802714.0</v>
      </c>
      <c r="J4" s="30">
        <v>0.024856375</v>
      </c>
      <c r="K4" s="28">
        <v>28680.0</v>
      </c>
      <c r="L4" s="28">
        <v>52177.0</v>
      </c>
      <c r="M4" s="28">
        <v>8562.0</v>
      </c>
      <c r="N4" s="28">
        <f t="shared" ref="N4:N54" si="4">K4+L4*0.57+M4</f>
        <v>66982.89</v>
      </c>
      <c r="O4" s="31"/>
      <c r="P4" s="32" t="s">
        <v>22</v>
      </c>
      <c r="Q4" s="33"/>
      <c r="R4" s="33"/>
      <c r="S4" s="33"/>
      <c r="T4" s="33"/>
      <c r="U4" s="33"/>
      <c r="V4" s="33"/>
      <c r="W4" s="33"/>
      <c r="X4" s="33"/>
      <c r="Y4" s="33"/>
    </row>
    <row r="5" ht="15.0" customHeight="1">
      <c r="A5" s="34" t="s">
        <v>23</v>
      </c>
      <c r="B5" s="17">
        <f t="shared" si="1"/>
        <v>0.5462278473</v>
      </c>
      <c r="C5" s="17">
        <f t="shared" si="3"/>
        <v>0.5426343565</v>
      </c>
      <c r="D5" s="19" t="s">
        <v>24</v>
      </c>
      <c r="E5" s="35" t="s">
        <v>25</v>
      </c>
      <c r="F5" s="18">
        <v>285009.0</v>
      </c>
      <c r="G5" s="18">
        <v>283134.0</v>
      </c>
      <c r="H5" s="18">
        <f t="shared" si="2"/>
        <v>521776.7666</v>
      </c>
      <c r="I5" s="20">
        <v>554425.6667</v>
      </c>
      <c r="J5" s="21">
        <v>0.041026113</v>
      </c>
      <c r="K5" s="18">
        <v>4317.0</v>
      </c>
      <c r="L5" s="18">
        <v>6621.0</v>
      </c>
      <c r="M5" s="18">
        <v>1812.0</v>
      </c>
      <c r="N5" s="18">
        <f t="shared" si="4"/>
        <v>9902.97</v>
      </c>
      <c r="O5" s="36"/>
      <c r="P5" s="37" t="s">
        <v>26</v>
      </c>
      <c r="Q5" s="38"/>
      <c r="R5" s="38"/>
      <c r="S5" s="38"/>
      <c r="T5" s="38"/>
      <c r="U5" s="38"/>
      <c r="V5" s="38"/>
      <c r="W5" s="38"/>
      <c r="X5" s="38"/>
      <c r="Y5" s="38"/>
    </row>
    <row r="6" ht="15.0" customHeight="1">
      <c r="A6" s="24" t="s">
        <v>27</v>
      </c>
      <c r="B6" s="25">
        <f t="shared" si="1"/>
        <v>0.4907542691</v>
      </c>
      <c r="C6" s="25">
        <f t="shared" si="3"/>
        <v>0.4855406757</v>
      </c>
      <c r="D6" s="26" t="s">
        <v>20</v>
      </c>
      <c r="E6" s="27" t="s">
        <v>28</v>
      </c>
      <c r="F6" s="28">
        <v>2409910.0</v>
      </c>
      <c r="G6" s="28">
        <v>2384308.0</v>
      </c>
      <c r="H6" s="28">
        <f t="shared" si="2"/>
        <v>4910624.628</v>
      </c>
      <c r="I6" s="29">
        <v>5519036.0</v>
      </c>
      <c r="J6" s="30">
        <v>0.094079249</v>
      </c>
      <c r="K6" s="28">
        <v>37582.0</v>
      </c>
      <c r="L6" s="28">
        <v>77373.0</v>
      </c>
      <c r="M6" s="28">
        <v>7500.0</v>
      </c>
      <c r="N6" s="28">
        <f t="shared" si="4"/>
        <v>89184.61</v>
      </c>
      <c r="O6" s="31"/>
      <c r="P6" s="32" t="s">
        <v>29</v>
      </c>
      <c r="Q6" s="33"/>
      <c r="R6" s="33"/>
      <c r="S6" s="33"/>
      <c r="T6" s="33"/>
      <c r="U6" s="33"/>
      <c r="V6" s="33"/>
      <c r="W6" s="33"/>
      <c r="X6" s="33"/>
      <c r="Y6" s="33"/>
    </row>
    <row r="7" ht="15.0" customHeight="1">
      <c r="A7" s="34" t="s">
        <v>30</v>
      </c>
      <c r="B7" s="17">
        <f t="shared" si="1"/>
        <v>0.413820404</v>
      </c>
      <c r="C7" s="17">
        <f t="shared" si="3"/>
        <v>0.4104667199</v>
      </c>
      <c r="D7" s="19" t="s">
        <v>24</v>
      </c>
      <c r="E7" s="35" t="s">
        <v>31</v>
      </c>
      <c r="F7" s="18">
        <v>898793.0</v>
      </c>
      <c r="G7" s="18">
        <v>891509.0</v>
      </c>
      <c r="H7" s="18">
        <f t="shared" si="2"/>
        <v>2171939.787</v>
      </c>
      <c r="I7" s="20">
        <v>2319740.333</v>
      </c>
      <c r="J7" s="21">
        <v>0.038437223</v>
      </c>
      <c r="K7" s="18">
        <v>17242.0</v>
      </c>
      <c r="L7" s="18">
        <v>30881.0</v>
      </c>
      <c r="M7" s="18">
        <v>23792.0</v>
      </c>
      <c r="N7" s="18">
        <f t="shared" si="4"/>
        <v>58636.17</v>
      </c>
      <c r="O7" s="36"/>
      <c r="P7" s="37" t="s">
        <v>32</v>
      </c>
      <c r="Q7" s="38"/>
      <c r="R7" s="38"/>
      <c r="S7" s="38"/>
      <c r="T7" s="38"/>
      <c r="U7" s="38"/>
      <c r="V7" s="38"/>
      <c r="W7" s="38"/>
      <c r="X7" s="38"/>
      <c r="Y7" s="38"/>
    </row>
    <row r="8" ht="15.0" customHeight="1">
      <c r="A8" s="24" t="s">
        <v>33</v>
      </c>
      <c r="B8" s="25">
        <f t="shared" si="1"/>
        <v>0.4959029941</v>
      </c>
      <c r="C8" s="25">
        <f t="shared" si="3"/>
        <v>0.4862167972</v>
      </c>
      <c r="D8" s="26" t="s">
        <v>20</v>
      </c>
      <c r="E8" s="27" t="s">
        <v>34</v>
      </c>
      <c r="F8" s="28">
        <v>1.2712542E7</v>
      </c>
      <c r="G8" s="28">
        <v>1.2464235E7</v>
      </c>
      <c r="H8" s="28">
        <f t="shared" si="2"/>
        <v>25635138.63</v>
      </c>
      <c r="I8" s="29">
        <v>3.0836229E7</v>
      </c>
      <c r="J8" s="30">
        <v>0.164439704</v>
      </c>
      <c r="K8" s="28">
        <v>130390.0</v>
      </c>
      <c r="L8" s="28">
        <v>0.0</v>
      </c>
      <c r="M8" s="28">
        <v>0.0</v>
      </c>
      <c r="N8" s="28">
        <f t="shared" si="4"/>
        <v>130390</v>
      </c>
      <c r="O8" s="31"/>
      <c r="P8" s="32" t="s">
        <v>35</v>
      </c>
      <c r="Q8" s="33"/>
      <c r="R8" s="33"/>
      <c r="S8" s="33"/>
      <c r="T8" s="33"/>
      <c r="U8" s="33"/>
      <c r="V8" s="33"/>
      <c r="W8" s="33"/>
      <c r="X8" s="33"/>
      <c r="Y8" s="33"/>
    </row>
    <row r="9" ht="15.0" customHeight="1">
      <c r="A9" s="34" t="s">
        <v>36</v>
      </c>
      <c r="B9" s="17">
        <f t="shared" si="1"/>
        <v>0.6295421749</v>
      </c>
      <c r="C9" s="17">
        <f t="shared" si="3"/>
        <v>0.6152830658</v>
      </c>
      <c r="D9" s="19" t="s">
        <v>20</v>
      </c>
      <c r="E9" s="35" t="s">
        <v>37</v>
      </c>
      <c r="F9" s="18">
        <v>2583580.0</v>
      </c>
      <c r="G9" s="18">
        <v>2525062.0</v>
      </c>
      <c r="H9" s="18">
        <f t="shared" si="2"/>
        <v>4103902.968</v>
      </c>
      <c r="I9" s="20">
        <v>4445013.0</v>
      </c>
      <c r="J9" s="21">
        <v>0.070269318</v>
      </c>
      <c r="K9" s="18">
        <v>18576.0</v>
      </c>
      <c r="L9" s="18">
        <v>0.0</v>
      </c>
      <c r="M9" s="18">
        <v>10186.0</v>
      </c>
      <c r="N9" s="18">
        <f t="shared" si="4"/>
        <v>28762</v>
      </c>
      <c r="O9" s="36"/>
      <c r="P9" s="37" t="s">
        <v>38</v>
      </c>
      <c r="Q9" s="38"/>
      <c r="R9" s="38"/>
      <c r="S9" s="38"/>
      <c r="T9" s="38"/>
      <c r="U9" s="38"/>
      <c r="V9" s="38"/>
      <c r="W9" s="38"/>
      <c r="X9" s="38"/>
      <c r="Y9" s="38"/>
    </row>
    <row r="10" ht="15.0" customHeight="1">
      <c r="A10" s="24" t="s">
        <v>39</v>
      </c>
      <c r="B10" s="25">
        <f t="shared" si="1"/>
        <v>0.5439393729</v>
      </c>
      <c r="C10" s="25">
        <f t="shared" si="3"/>
        <v>0.5381440467</v>
      </c>
      <c r="D10" s="26" t="s">
        <v>40</v>
      </c>
      <c r="E10" s="27" t="s">
        <v>41</v>
      </c>
      <c r="F10" s="28">
        <v>1421953.0</v>
      </c>
      <c r="G10" s="28">
        <v>1406803.0</v>
      </c>
      <c r="H10" s="28">
        <f t="shared" si="2"/>
        <v>2614175.533</v>
      </c>
      <c r="I10" s="29">
        <v>2856023.333</v>
      </c>
      <c r="J10" s="30">
        <v>0.078428561</v>
      </c>
      <c r="K10" s="28">
        <v>14475.0</v>
      </c>
      <c r="L10" s="28">
        <v>0.0</v>
      </c>
      <c r="M10" s="28">
        <v>3379.0</v>
      </c>
      <c r="N10" s="28">
        <f t="shared" si="4"/>
        <v>17854</v>
      </c>
      <c r="O10" s="31"/>
      <c r="P10" s="32" t="s">
        <v>42</v>
      </c>
      <c r="Q10" s="33"/>
      <c r="R10" s="33"/>
      <c r="S10" s="33"/>
      <c r="T10" s="33"/>
      <c r="U10" s="33"/>
      <c r="V10" s="33"/>
      <c r="W10" s="33"/>
      <c r="X10" s="33"/>
      <c r="Y10" s="33"/>
    </row>
    <row r="11" ht="15.0" customHeight="1">
      <c r="A11" s="34" t="s">
        <v>43</v>
      </c>
      <c r="B11" s="17">
        <f t="shared" si="1"/>
        <v>0.5109554484</v>
      </c>
      <c r="C11" s="17">
        <f t="shared" si="3"/>
        <v>0.5103811513</v>
      </c>
      <c r="D11" s="19" t="s">
        <v>20</v>
      </c>
      <c r="E11" s="35" t="s">
        <v>44</v>
      </c>
      <c r="F11" s="18">
        <v>363000.0</v>
      </c>
      <c r="G11" s="18">
        <v>362592.0</v>
      </c>
      <c r="H11" s="18">
        <f t="shared" si="2"/>
        <v>710433.7593</v>
      </c>
      <c r="I11" s="20">
        <v>769716.3333</v>
      </c>
      <c r="J11" s="21">
        <v>0.056990377</v>
      </c>
      <c r="K11" s="18">
        <v>6254.0</v>
      </c>
      <c r="L11" s="18">
        <v>15395.0</v>
      </c>
      <c r="M11" s="39">
        <v>387.0</v>
      </c>
      <c r="N11" s="18">
        <f t="shared" si="4"/>
        <v>15416.15</v>
      </c>
      <c r="O11" s="36"/>
      <c r="P11" s="37" t="s">
        <v>45</v>
      </c>
      <c r="Q11" s="38"/>
      <c r="R11" s="38"/>
      <c r="S11" s="38"/>
      <c r="T11" s="38"/>
      <c r="U11" s="38"/>
      <c r="V11" s="38"/>
      <c r="W11" s="38"/>
      <c r="X11" s="38"/>
      <c r="Y11" s="38"/>
    </row>
    <row r="12" ht="15.0" customHeight="1">
      <c r="A12" s="24" t="s">
        <v>46</v>
      </c>
      <c r="B12" s="25">
        <f t="shared" si="1"/>
        <v>0.4378321931</v>
      </c>
      <c r="C12" s="25">
        <f t="shared" si="3"/>
        <v>0.424525269</v>
      </c>
      <c r="D12" s="26" t="s">
        <v>20</v>
      </c>
      <c r="E12" s="27" t="s">
        <v>47</v>
      </c>
      <c r="F12" s="28">
        <v>231700.0</v>
      </c>
      <c r="G12" s="28">
        <v>224658.0</v>
      </c>
      <c r="H12" s="28">
        <f t="shared" si="2"/>
        <v>529198.1806</v>
      </c>
      <c r="I12" s="29">
        <v>577553.3333</v>
      </c>
      <c r="J12" s="30">
        <v>0.083724134</v>
      </c>
      <c r="K12" s="28">
        <v>0.0</v>
      </c>
      <c r="L12" s="28">
        <v>0.0</v>
      </c>
      <c r="M12" s="28">
        <v>0.0</v>
      </c>
      <c r="N12" s="28">
        <f t="shared" si="4"/>
        <v>0</v>
      </c>
      <c r="O12" s="31"/>
      <c r="P12" s="32" t="s">
        <v>48</v>
      </c>
      <c r="Q12" s="33"/>
      <c r="R12" s="33"/>
      <c r="S12" s="33"/>
      <c r="T12" s="33"/>
      <c r="U12" s="33"/>
      <c r="V12" s="33"/>
      <c r="W12" s="33"/>
      <c r="X12" s="33"/>
      <c r="Y12" s="33"/>
    </row>
    <row r="13" ht="15.0" customHeight="1">
      <c r="A13" s="34" t="s">
        <v>49</v>
      </c>
      <c r="B13" s="17">
        <f t="shared" si="1"/>
        <v>0.5494362333</v>
      </c>
      <c r="C13" s="17">
        <f t="shared" si="3"/>
        <v>0.5429462231</v>
      </c>
      <c r="D13" s="19" t="s">
        <v>24</v>
      </c>
      <c r="E13" s="35" t="s">
        <v>50</v>
      </c>
      <c r="F13" s="18">
        <v>8318824.0</v>
      </c>
      <c r="G13" s="18">
        <v>8220561.0</v>
      </c>
      <c r="H13" s="18">
        <f t="shared" si="2"/>
        <v>15140654.18</v>
      </c>
      <c r="I13" s="20">
        <v>1.716871167E7</v>
      </c>
      <c r="J13" s="21">
        <v>0.105344356</v>
      </c>
      <c r="K13" s="18">
        <v>92847.0</v>
      </c>
      <c r="L13" s="18">
        <v>214066.0</v>
      </c>
      <c r="M13" s="18">
        <v>4566.0</v>
      </c>
      <c r="N13" s="18">
        <f t="shared" si="4"/>
        <v>219430.62</v>
      </c>
      <c r="O13" s="36"/>
      <c r="P13" s="37" t="s">
        <v>51</v>
      </c>
      <c r="Q13" s="38"/>
      <c r="R13" s="38"/>
      <c r="S13" s="38"/>
      <c r="T13" s="38"/>
      <c r="U13" s="38"/>
      <c r="V13" s="38"/>
      <c r="W13" s="38"/>
      <c r="X13" s="38"/>
      <c r="Y13" s="38"/>
    </row>
    <row r="14" ht="15.0" customHeight="1">
      <c r="A14" s="24" t="s">
        <v>52</v>
      </c>
      <c r="B14" s="25">
        <f t="shared" si="1"/>
        <v>0.5502735812</v>
      </c>
      <c r="C14" s="25">
        <f t="shared" si="3"/>
        <v>0.5488000664</v>
      </c>
      <c r="D14" s="26" t="s">
        <v>24</v>
      </c>
      <c r="E14" s="27" t="s">
        <v>53</v>
      </c>
      <c r="F14" s="28">
        <v>3949905.0</v>
      </c>
      <c r="G14" s="28">
        <v>3939328.0</v>
      </c>
      <c r="H14" s="28">
        <f t="shared" si="2"/>
        <v>7178074.934</v>
      </c>
      <c r="I14" s="29">
        <v>8063141.0</v>
      </c>
      <c r="J14" s="30">
        <v>0.071602194</v>
      </c>
      <c r="K14" s="28">
        <v>51092.0</v>
      </c>
      <c r="L14" s="28">
        <v>410964.0</v>
      </c>
      <c r="M14" s="28">
        <v>22386.0</v>
      </c>
      <c r="N14" s="28">
        <f t="shared" si="4"/>
        <v>307727.48</v>
      </c>
      <c r="O14" s="31"/>
      <c r="P14" s="32" t="s">
        <v>54</v>
      </c>
      <c r="Q14" s="33"/>
      <c r="R14" s="33"/>
      <c r="S14" s="33"/>
      <c r="T14" s="33"/>
      <c r="U14" s="33"/>
      <c r="V14" s="33"/>
      <c r="W14" s="33"/>
      <c r="X14" s="33"/>
      <c r="Y14" s="33"/>
    </row>
    <row r="15" ht="15.0" customHeight="1">
      <c r="A15" s="34" t="s">
        <v>55</v>
      </c>
      <c r="B15" s="17">
        <f t="shared" si="1"/>
        <v>0.3930120323</v>
      </c>
      <c r="C15" s="17">
        <f t="shared" si="3"/>
        <v>0.3853086783</v>
      </c>
      <c r="D15" s="19" t="s">
        <v>56</v>
      </c>
      <c r="E15" s="35" t="s">
        <v>57</v>
      </c>
      <c r="F15" s="18">
        <v>398657.0</v>
      </c>
      <c r="G15" s="18">
        <v>390843.0</v>
      </c>
      <c r="H15" s="18">
        <f t="shared" si="2"/>
        <v>1014363.346</v>
      </c>
      <c r="I15" s="20">
        <v>1122119.333</v>
      </c>
      <c r="J15" s="21">
        <v>0.091150722</v>
      </c>
      <c r="K15" s="18">
        <v>5474.0</v>
      </c>
      <c r="L15" s="18">
        <v>0.0</v>
      </c>
      <c r="M15" s="18">
        <v>0.0</v>
      </c>
      <c r="N15" s="18">
        <f t="shared" si="4"/>
        <v>5474</v>
      </c>
      <c r="O15" s="36"/>
      <c r="P15" s="37" t="s">
        <v>58</v>
      </c>
      <c r="Q15" s="38"/>
      <c r="R15" s="38"/>
      <c r="S15" s="38"/>
      <c r="T15" s="38"/>
      <c r="U15" s="38"/>
      <c r="V15" s="38"/>
      <c r="W15" s="38"/>
      <c r="X15" s="38"/>
      <c r="Y15" s="38"/>
    </row>
    <row r="16" ht="15.0" customHeight="1">
      <c r="A16" s="24" t="s">
        <v>59</v>
      </c>
      <c r="B16" s="25">
        <f t="shared" si="1"/>
        <v>0.5003255066</v>
      </c>
      <c r="C16" s="25">
        <f t="shared" si="3"/>
        <v>0.4942770289</v>
      </c>
      <c r="D16" s="26" t="s">
        <v>20</v>
      </c>
      <c r="E16" s="27" t="s">
        <v>60</v>
      </c>
      <c r="F16" s="28">
        <v>612536.0</v>
      </c>
      <c r="G16" s="28">
        <v>605131.0</v>
      </c>
      <c r="H16" s="28">
        <f t="shared" si="2"/>
        <v>1224274.981</v>
      </c>
      <c r="I16" s="29">
        <v>1314172.333</v>
      </c>
      <c r="J16" s="30">
        <v>0.044454765</v>
      </c>
      <c r="K16" s="28">
        <v>7949.0</v>
      </c>
      <c r="L16" s="28">
        <v>32409.0</v>
      </c>
      <c r="M16" s="28">
        <v>5054.0</v>
      </c>
      <c r="N16" s="28">
        <f t="shared" si="4"/>
        <v>31476.13</v>
      </c>
      <c r="O16" s="31"/>
      <c r="P16" s="32" t="s">
        <v>61</v>
      </c>
      <c r="Q16" s="33"/>
      <c r="R16" s="33"/>
      <c r="S16" s="33"/>
      <c r="T16" s="33"/>
      <c r="U16" s="33"/>
      <c r="V16" s="33"/>
      <c r="W16" s="33"/>
      <c r="X16" s="33"/>
      <c r="Y16" s="33"/>
    </row>
    <row r="17" ht="15.0" customHeight="1">
      <c r="A17" s="34" t="s">
        <v>62</v>
      </c>
      <c r="B17" s="17">
        <f t="shared" si="1"/>
        <v>0.5140406072</v>
      </c>
      <c r="C17" s="17">
        <f t="shared" si="3"/>
        <v>0.5068660588</v>
      </c>
      <c r="D17" s="19" t="s">
        <v>24</v>
      </c>
      <c r="E17" s="35" t="s">
        <v>63</v>
      </c>
      <c r="F17" s="18">
        <v>4635541.0</v>
      </c>
      <c r="G17" s="18">
        <v>4570842.0</v>
      </c>
      <c r="H17" s="18">
        <f t="shared" si="2"/>
        <v>9017849.825</v>
      </c>
      <c r="I17" s="20">
        <v>9902219.333</v>
      </c>
      <c r="J17" s="21">
        <v>0.085067042</v>
      </c>
      <c r="K17" s="18">
        <v>42017.0</v>
      </c>
      <c r="L17" s="18">
        <v>0.0</v>
      </c>
      <c r="M17" s="18">
        <v>0.0</v>
      </c>
      <c r="N17" s="18">
        <f t="shared" si="4"/>
        <v>42017</v>
      </c>
      <c r="O17" s="36"/>
      <c r="P17" s="37" t="s">
        <v>64</v>
      </c>
      <c r="Q17" s="38"/>
      <c r="R17" s="38"/>
      <c r="S17" s="38"/>
      <c r="T17" s="38"/>
      <c r="U17" s="38"/>
      <c r="V17" s="38"/>
      <c r="W17" s="38"/>
      <c r="X17" s="38"/>
      <c r="Y17" s="38"/>
    </row>
    <row r="18" ht="15.0" customHeight="1">
      <c r="A18" s="24" t="s">
        <v>65</v>
      </c>
      <c r="B18" s="25">
        <f t="shared" si="1"/>
        <v>0.4688657894</v>
      </c>
      <c r="C18" s="25">
        <f t="shared" si="3"/>
        <v>0.463646889</v>
      </c>
      <c r="D18" s="26" t="s">
        <v>24</v>
      </c>
      <c r="E18" s="27" t="s">
        <v>66</v>
      </c>
      <c r="F18" s="28">
        <v>2308258.0</v>
      </c>
      <c r="G18" s="28">
        <v>2282565.0</v>
      </c>
      <c r="H18" s="28">
        <f t="shared" si="2"/>
        <v>4923067.65</v>
      </c>
      <c r="I18" s="29">
        <v>5139351.667</v>
      </c>
      <c r="J18" s="30">
        <v>0.037229602</v>
      </c>
      <c r="K18" s="28">
        <v>24948.0</v>
      </c>
      <c r="L18" s="28">
        <v>0.0</v>
      </c>
      <c r="M18" s="28">
        <v>0.0</v>
      </c>
      <c r="N18" s="28">
        <f t="shared" si="4"/>
        <v>24948</v>
      </c>
      <c r="O18" s="31"/>
      <c r="P18" s="32" t="s">
        <v>67</v>
      </c>
      <c r="Q18" s="33"/>
      <c r="R18" s="33"/>
      <c r="S18" s="33"/>
      <c r="T18" s="33"/>
      <c r="U18" s="33"/>
      <c r="V18" s="33"/>
      <c r="W18" s="33"/>
      <c r="X18" s="33"/>
      <c r="Y18" s="33"/>
    </row>
    <row r="19" ht="15.0" customHeight="1">
      <c r="A19" s="34" t="s">
        <v>68</v>
      </c>
      <c r="B19" s="17">
        <f t="shared" si="1"/>
        <v>0.577059286</v>
      </c>
      <c r="C19" s="17">
        <f t="shared" si="3"/>
        <v>0.5741871351</v>
      </c>
      <c r="D19" s="19" t="s">
        <v>20</v>
      </c>
      <c r="E19" s="35" t="s">
        <v>69</v>
      </c>
      <c r="F19" s="18">
        <v>1334279.0</v>
      </c>
      <c r="G19" s="18">
        <v>1327638.0</v>
      </c>
      <c r="H19" s="18">
        <f t="shared" si="2"/>
        <v>2312204.365</v>
      </c>
      <c r="I19" s="20">
        <v>2431468.0</v>
      </c>
      <c r="J19" s="21">
        <v>0.036048122</v>
      </c>
      <c r="K19" s="18">
        <v>8888.0</v>
      </c>
      <c r="L19" s="18">
        <v>29254.0</v>
      </c>
      <c r="M19" s="18">
        <v>6051.0</v>
      </c>
      <c r="N19" s="18">
        <f t="shared" si="4"/>
        <v>31613.78</v>
      </c>
      <c r="O19" s="36"/>
      <c r="P19" s="37" t="s">
        <v>70</v>
      </c>
      <c r="Q19" s="38"/>
      <c r="R19" s="38"/>
      <c r="S19" s="38"/>
      <c r="T19" s="38"/>
      <c r="U19" s="38"/>
      <c r="V19" s="38"/>
      <c r="W19" s="38"/>
      <c r="X19" s="38"/>
      <c r="Y19" s="38"/>
    </row>
    <row r="20" ht="15.0" customHeight="1">
      <c r="A20" s="24" t="s">
        <v>71</v>
      </c>
      <c r="B20" s="25">
        <f t="shared" si="1"/>
        <v>0.5115109424</v>
      </c>
      <c r="C20" s="25">
        <f t="shared" si="3"/>
        <v>0.5093712824</v>
      </c>
      <c r="D20" s="26" t="s">
        <v>24</v>
      </c>
      <c r="E20" s="27" t="s">
        <v>72</v>
      </c>
      <c r="F20" s="28">
        <v>1060000.0</v>
      </c>
      <c r="G20" s="28">
        <v>1055566.0</v>
      </c>
      <c r="H20" s="28">
        <f t="shared" si="2"/>
        <v>2072291.934</v>
      </c>
      <c r="I20" s="29">
        <v>2211695.667</v>
      </c>
      <c r="J20" s="30">
        <v>0.052207885</v>
      </c>
      <c r="K20" s="28">
        <v>9613.0</v>
      </c>
      <c r="L20" s="28">
        <v>16654.0</v>
      </c>
      <c r="M20" s="28">
        <v>4830.0</v>
      </c>
      <c r="N20" s="28">
        <f t="shared" si="4"/>
        <v>23935.78</v>
      </c>
      <c r="O20" s="31"/>
      <c r="P20" s="32" t="s">
        <v>73</v>
      </c>
      <c r="Q20" s="33"/>
      <c r="R20" s="33"/>
      <c r="S20" s="33"/>
      <c r="T20" s="33"/>
      <c r="U20" s="33"/>
      <c r="V20" s="33"/>
      <c r="W20" s="33"/>
      <c r="X20" s="33"/>
      <c r="Y20" s="33"/>
    </row>
    <row r="21" ht="15.0" customHeight="1">
      <c r="A21" s="34" t="s">
        <v>74</v>
      </c>
      <c r="B21" s="17">
        <f t="shared" si="1"/>
        <v>0.4856621262</v>
      </c>
      <c r="C21" s="17">
        <f t="shared" si="3"/>
        <v>0.4728439953</v>
      </c>
      <c r="D21" s="19" t="s">
        <v>20</v>
      </c>
      <c r="E21" s="35" t="s">
        <v>75</v>
      </c>
      <c r="F21" s="18">
        <v>1612353.0</v>
      </c>
      <c r="G21" s="18">
        <v>1569798.0</v>
      </c>
      <c r="H21" s="18">
        <f t="shared" si="2"/>
        <v>3319906.81</v>
      </c>
      <c r="I21" s="20">
        <v>3469060.667</v>
      </c>
      <c r="J21" s="21">
        <v>0.024007181</v>
      </c>
      <c r="K21" s="18">
        <v>22868.0</v>
      </c>
      <c r="L21" s="18">
        <v>48457.0</v>
      </c>
      <c r="M21" s="18">
        <v>15383.0</v>
      </c>
      <c r="N21" s="18">
        <f t="shared" si="4"/>
        <v>65871.49</v>
      </c>
      <c r="O21" s="36"/>
      <c r="P21" s="37" t="s">
        <v>76</v>
      </c>
      <c r="Q21" s="38"/>
      <c r="R21" s="38"/>
      <c r="S21" s="38"/>
      <c r="T21" s="38"/>
      <c r="U21" s="38"/>
      <c r="V21" s="38"/>
      <c r="W21" s="38"/>
      <c r="X21" s="38"/>
      <c r="Y21" s="38"/>
    </row>
    <row r="22" ht="15.0" customHeight="1">
      <c r="A22" s="24" t="s">
        <v>77</v>
      </c>
      <c r="B22" s="25">
        <f t="shared" si="1"/>
        <v>0.4476399016</v>
      </c>
      <c r="C22" s="25">
        <f t="shared" si="3"/>
        <v>0.4303106319</v>
      </c>
      <c r="D22" s="26" t="s">
        <v>24</v>
      </c>
      <c r="E22" s="27" t="s">
        <v>78</v>
      </c>
      <c r="F22" s="28">
        <v>1519405.0</v>
      </c>
      <c r="G22" s="28">
        <v>1460585.0</v>
      </c>
      <c r="H22" s="28">
        <f t="shared" si="2"/>
        <v>3394257.292</v>
      </c>
      <c r="I22" s="29">
        <v>3581751.333</v>
      </c>
      <c r="J22" s="30">
        <v>0.027401361</v>
      </c>
      <c r="K22" s="28">
        <v>35543.0</v>
      </c>
      <c r="L22" s="28">
        <v>40174.0</v>
      </c>
      <c r="M22" s="28">
        <v>30907.0</v>
      </c>
      <c r="N22" s="28">
        <f t="shared" si="4"/>
        <v>89349.18</v>
      </c>
      <c r="O22" s="31"/>
      <c r="P22" s="32" t="s">
        <v>79</v>
      </c>
      <c r="Q22" s="33"/>
      <c r="R22" s="33"/>
      <c r="S22" s="33"/>
      <c r="T22" s="33"/>
      <c r="U22" s="33"/>
      <c r="V22" s="33"/>
      <c r="W22" s="33"/>
      <c r="X22" s="33"/>
      <c r="Y22" s="33"/>
    </row>
    <row r="23" ht="15.0" customHeight="1">
      <c r="A23" s="34" t="s">
        <v>80</v>
      </c>
      <c r="B23" s="17">
        <f t="shared" si="1"/>
        <v>0.602059121</v>
      </c>
      <c r="C23" s="17">
        <f t="shared" si="3"/>
        <v>0.5912446419</v>
      </c>
      <c r="D23" s="19" t="s">
        <v>20</v>
      </c>
      <c r="E23" s="35" t="s">
        <v>81</v>
      </c>
      <c r="F23" s="18">
        <v>646013.0</v>
      </c>
      <c r="G23" s="18">
        <v>634409.0</v>
      </c>
      <c r="H23" s="18">
        <f t="shared" si="2"/>
        <v>1073005.918</v>
      </c>
      <c r="I23" s="20">
        <v>1092942.333</v>
      </c>
      <c r="J23" s="21">
        <v>0.018241049</v>
      </c>
      <c r="K23" s="18">
        <v>0.0</v>
      </c>
      <c r="L23" s="18">
        <v>0.0</v>
      </c>
      <c r="M23" s="18">
        <v>0.0</v>
      </c>
      <c r="N23" s="18">
        <f t="shared" si="4"/>
        <v>0</v>
      </c>
      <c r="O23" s="36"/>
      <c r="P23" s="37" t="s">
        <v>82</v>
      </c>
      <c r="Q23" s="38"/>
      <c r="R23" s="38"/>
      <c r="S23" s="38"/>
      <c r="T23" s="38"/>
      <c r="U23" s="38"/>
      <c r="V23" s="38"/>
      <c r="W23" s="38"/>
      <c r="X23" s="38"/>
      <c r="Y23" s="38"/>
    </row>
    <row r="24" ht="15.0" customHeight="1">
      <c r="A24" s="24" t="s">
        <v>83</v>
      </c>
      <c r="B24" s="25">
        <f t="shared" si="1"/>
        <v>0.5422356406</v>
      </c>
      <c r="C24" s="25">
        <f t="shared" si="3"/>
        <v>0.5351263574</v>
      </c>
      <c r="D24" s="26" t="s">
        <v>20</v>
      </c>
      <c r="E24" s="27" t="s">
        <v>84</v>
      </c>
      <c r="F24" s="28">
        <v>2335128.0</v>
      </c>
      <c r="G24" s="28">
        <v>2304512.0</v>
      </c>
      <c r="H24" s="28">
        <f t="shared" si="2"/>
        <v>4306481.952</v>
      </c>
      <c r="I24" s="29">
        <v>4742399.0</v>
      </c>
      <c r="J24" s="30">
        <v>0.087832139</v>
      </c>
      <c r="K24" s="28">
        <v>19382.0</v>
      </c>
      <c r="L24" s="28">
        <v>0.0</v>
      </c>
      <c r="M24" s="28">
        <v>0.0</v>
      </c>
      <c r="N24" s="28">
        <f t="shared" si="4"/>
        <v>19382</v>
      </c>
      <c r="O24" s="31"/>
      <c r="P24" s="32" t="s">
        <v>85</v>
      </c>
      <c r="Q24" s="33"/>
      <c r="R24" s="33"/>
      <c r="S24" s="33"/>
      <c r="T24" s="33"/>
      <c r="U24" s="33"/>
      <c r="V24" s="33"/>
      <c r="W24" s="33"/>
      <c r="X24" s="33"/>
      <c r="Y24" s="33"/>
    </row>
    <row r="25" ht="15.0" customHeight="1">
      <c r="A25" s="34" t="s">
        <v>86</v>
      </c>
      <c r="B25" s="17">
        <f t="shared" si="1"/>
        <v>0.5459033599</v>
      </c>
      <c r="C25" s="17">
        <f t="shared" si="3"/>
        <v>0.5368650114</v>
      </c>
      <c r="D25" s="19" t="s">
        <v>20</v>
      </c>
      <c r="E25" s="35" t="s">
        <v>87</v>
      </c>
      <c r="F25" s="18">
        <v>2752665.0</v>
      </c>
      <c r="G25" s="18">
        <v>2707090.0</v>
      </c>
      <c r="H25" s="18">
        <f t="shared" si="2"/>
        <v>5042403.477</v>
      </c>
      <c r="I25" s="20">
        <v>5546080.0</v>
      </c>
      <c r="J25" s="21">
        <v>0.089233571</v>
      </c>
      <c r="K25" s="18">
        <v>8780.0</v>
      </c>
      <c r="L25" s="18">
        <v>0.0</v>
      </c>
      <c r="M25" s="18">
        <v>0.0</v>
      </c>
      <c r="N25" s="18">
        <f t="shared" si="4"/>
        <v>8780</v>
      </c>
      <c r="O25" s="36"/>
      <c r="P25" s="37" t="s">
        <v>88</v>
      </c>
      <c r="Q25" s="38"/>
      <c r="R25" s="38"/>
      <c r="S25" s="38"/>
      <c r="T25" s="38"/>
      <c r="U25" s="38"/>
      <c r="V25" s="38"/>
      <c r="W25" s="38"/>
      <c r="X25" s="38"/>
      <c r="Y25" s="38"/>
    </row>
    <row r="26" ht="15.0" customHeight="1">
      <c r="A26" s="24" t="s">
        <v>89</v>
      </c>
      <c r="B26" s="25">
        <f t="shared" si="1"/>
        <v>0.5777812337</v>
      </c>
      <c r="C26" s="25">
        <f t="shared" si="3"/>
        <v>0.5657028119</v>
      </c>
      <c r="D26" s="26" t="s">
        <v>24</v>
      </c>
      <c r="E26" s="27" t="s">
        <v>90</v>
      </c>
      <c r="F26" s="28">
        <v>4341340.0</v>
      </c>
      <c r="G26" s="28">
        <v>4250585.0</v>
      </c>
      <c r="H26" s="28">
        <f t="shared" si="2"/>
        <v>7513812.749</v>
      </c>
      <c r="I26" s="29">
        <v>7841291.333</v>
      </c>
      <c r="J26" s="30">
        <v>0.036598128</v>
      </c>
      <c r="K26" s="28">
        <v>40502.0</v>
      </c>
      <c r="L26" s="28">
        <v>0.0</v>
      </c>
      <c r="M26" s="28">
        <v>0.0</v>
      </c>
      <c r="N26" s="28">
        <f t="shared" si="4"/>
        <v>40502</v>
      </c>
      <c r="O26" s="31"/>
      <c r="P26" s="32" t="s">
        <v>91</v>
      </c>
      <c r="Q26" s="33"/>
      <c r="R26" s="33"/>
      <c r="S26" s="33"/>
      <c r="T26" s="33"/>
      <c r="U26" s="33"/>
      <c r="V26" s="33"/>
      <c r="W26" s="33"/>
      <c r="X26" s="33"/>
      <c r="Y26" s="33"/>
    </row>
    <row r="27" ht="15.0" customHeight="1">
      <c r="A27" s="34" t="s">
        <v>92</v>
      </c>
      <c r="B27" s="17">
        <f t="shared" si="1"/>
        <v>0.6424988206</v>
      </c>
      <c r="C27" s="17">
        <f t="shared" si="3"/>
        <v>0.6389346931</v>
      </c>
      <c r="D27" s="19" t="s">
        <v>20</v>
      </c>
      <c r="E27" s="35" t="s">
        <v>93</v>
      </c>
      <c r="F27" s="18">
        <v>2611365.0</v>
      </c>
      <c r="G27" s="18">
        <v>2596879.0</v>
      </c>
      <c r="H27" s="18">
        <f t="shared" si="2"/>
        <v>4064388.784</v>
      </c>
      <c r="I27" s="20">
        <v>4335998.333</v>
      </c>
      <c r="J27" s="21">
        <v>0.045934268</v>
      </c>
      <c r="K27" s="18">
        <v>10158.0</v>
      </c>
      <c r="L27" s="18">
        <v>96852.0</v>
      </c>
      <c r="M27" s="18">
        <v>7075.0</v>
      </c>
      <c r="N27" s="18">
        <f t="shared" si="4"/>
        <v>72438.64</v>
      </c>
      <c r="O27" s="36"/>
      <c r="P27" s="37" t="s">
        <v>94</v>
      </c>
      <c r="Q27" s="38"/>
      <c r="R27" s="38"/>
      <c r="S27" s="38"/>
      <c r="T27" s="38"/>
      <c r="U27" s="38"/>
      <c r="V27" s="38"/>
      <c r="W27" s="38"/>
      <c r="X27" s="38"/>
      <c r="Y27" s="38"/>
    </row>
    <row r="28" ht="15.0" customHeight="1">
      <c r="A28" s="24" t="s">
        <v>95</v>
      </c>
      <c r="B28" s="25">
        <f t="shared" si="1"/>
        <v>0.4270249977</v>
      </c>
      <c r="C28" s="25">
        <f t="shared" si="3"/>
        <v>0.4253055407</v>
      </c>
      <c r="D28" s="26" t="s">
        <v>20</v>
      </c>
      <c r="E28" s="27" t="s">
        <v>96</v>
      </c>
      <c r="F28" s="28">
        <v>940000.0</v>
      </c>
      <c r="G28" s="28">
        <v>936215.0</v>
      </c>
      <c r="H28" s="28">
        <f t="shared" si="2"/>
        <v>2201276.284</v>
      </c>
      <c r="I28" s="29">
        <v>2278270.333</v>
      </c>
      <c r="J28" s="30">
        <v>0.014322646</v>
      </c>
      <c r="K28" s="28">
        <v>19150.0</v>
      </c>
      <c r="L28" s="28">
        <v>29067.0</v>
      </c>
      <c r="M28" s="28">
        <v>8645.0</v>
      </c>
      <c r="N28" s="28">
        <f t="shared" si="4"/>
        <v>44363.19</v>
      </c>
      <c r="O28" s="31"/>
      <c r="P28" s="32" t="s">
        <v>97</v>
      </c>
      <c r="Q28" s="33"/>
      <c r="R28" s="33"/>
      <c r="S28" s="33"/>
      <c r="T28" s="33"/>
      <c r="U28" s="33"/>
      <c r="V28" s="33"/>
      <c r="W28" s="33"/>
      <c r="X28" s="33"/>
      <c r="Y28" s="33"/>
    </row>
    <row r="29" ht="15.0" customHeight="1">
      <c r="A29" s="34" t="s">
        <v>98</v>
      </c>
      <c r="B29" s="17">
        <f t="shared" si="1"/>
        <v>0.5360258139</v>
      </c>
      <c r="C29" s="17">
        <f t="shared" si="3"/>
        <v>0.5343387547</v>
      </c>
      <c r="D29" s="19" t="s">
        <v>24</v>
      </c>
      <c r="E29" s="35" t="s">
        <v>99</v>
      </c>
      <c r="F29" s="18">
        <v>2450000.0</v>
      </c>
      <c r="G29" s="18">
        <v>2442289.0</v>
      </c>
      <c r="H29" s="18">
        <f t="shared" si="2"/>
        <v>4570675.397</v>
      </c>
      <c r="I29" s="20">
        <v>4764891.667</v>
      </c>
      <c r="J29" s="21">
        <v>0.025079865</v>
      </c>
      <c r="K29" s="18">
        <v>31956.0</v>
      </c>
      <c r="L29" s="18">
        <v>43799.0</v>
      </c>
      <c r="M29" s="18">
        <v>17792.0</v>
      </c>
      <c r="N29" s="18">
        <f t="shared" si="4"/>
        <v>74713.43</v>
      </c>
      <c r="O29" s="36"/>
      <c r="P29" s="37" t="s">
        <v>100</v>
      </c>
      <c r="Q29" s="38"/>
      <c r="R29" s="38"/>
      <c r="S29" s="38"/>
      <c r="T29" s="38"/>
      <c r="U29" s="38"/>
      <c r="V29" s="38"/>
      <c r="W29" s="38"/>
      <c r="X29" s="38"/>
      <c r="Y29" s="38"/>
    </row>
    <row r="30" ht="15.0" customHeight="1">
      <c r="A30" s="24" t="s">
        <v>101</v>
      </c>
      <c r="B30" s="25">
        <f t="shared" si="1"/>
        <v>0.6196988066</v>
      </c>
      <c r="C30" s="25">
        <f t="shared" si="3"/>
        <v>0.6138220409</v>
      </c>
      <c r="D30" s="26" t="s">
        <v>24</v>
      </c>
      <c r="E30" s="27" t="s">
        <v>102</v>
      </c>
      <c r="F30" s="28">
        <v>509213.0</v>
      </c>
      <c r="G30" s="28">
        <v>504384.0</v>
      </c>
      <c r="H30" s="28">
        <f t="shared" si="2"/>
        <v>821710.4738</v>
      </c>
      <c r="I30" s="29">
        <v>835370.6667</v>
      </c>
      <c r="J30" s="30">
        <v>0.01180936</v>
      </c>
      <c r="K30" s="28">
        <v>3795.0</v>
      </c>
      <c r="L30" s="28">
        <v>0.0</v>
      </c>
      <c r="M30" s="28">
        <v>0.0</v>
      </c>
      <c r="N30" s="28">
        <f t="shared" si="4"/>
        <v>3795</v>
      </c>
      <c r="O30" s="31"/>
      <c r="P30" s="32" t="s">
        <v>103</v>
      </c>
      <c r="Q30" s="33"/>
      <c r="R30" s="33"/>
      <c r="S30" s="33"/>
      <c r="T30" s="33"/>
      <c r="U30" s="33"/>
      <c r="V30" s="33"/>
      <c r="W30" s="33"/>
      <c r="X30" s="33"/>
      <c r="Y30" s="33"/>
    </row>
    <row r="31" ht="15.0" customHeight="1">
      <c r="A31" s="34" t="s">
        <v>104</v>
      </c>
      <c r="B31" s="17">
        <f t="shared" si="1"/>
        <v>0.5179652042</v>
      </c>
      <c r="C31" s="17">
        <f t="shared" si="3"/>
        <v>0.511929074</v>
      </c>
      <c r="D31" s="19" t="s">
        <v>24</v>
      </c>
      <c r="E31" s="35" t="s">
        <v>105</v>
      </c>
      <c r="F31" s="18">
        <v>706652.0</v>
      </c>
      <c r="G31" s="18">
        <v>698417.0</v>
      </c>
      <c r="H31" s="18">
        <f t="shared" si="2"/>
        <v>1364284.694</v>
      </c>
      <c r="I31" s="20">
        <v>1458088.333</v>
      </c>
      <c r="J31" s="21">
        <v>0.054830635</v>
      </c>
      <c r="K31" s="18">
        <v>5079.0</v>
      </c>
      <c r="L31" s="18">
        <v>13489.0</v>
      </c>
      <c r="M31" s="18">
        <v>1088.0</v>
      </c>
      <c r="N31" s="18">
        <f t="shared" si="4"/>
        <v>13855.73</v>
      </c>
      <c r="O31" s="36"/>
      <c r="P31" s="37" t="s">
        <v>106</v>
      </c>
      <c r="Q31" s="38"/>
      <c r="R31" s="38"/>
      <c r="S31" s="38"/>
      <c r="T31" s="38"/>
      <c r="U31" s="38"/>
      <c r="V31" s="38"/>
      <c r="W31" s="38"/>
      <c r="X31" s="38"/>
      <c r="Y31" s="38"/>
    </row>
    <row r="32" ht="15.0" customHeight="1">
      <c r="A32" s="24" t="s">
        <v>107</v>
      </c>
      <c r="B32" s="25">
        <f t="shared" si="1"/>
        <v>0.4754763945</v>
      </c>
      <c r="C32" s="25">
        <f t="shared" si="3"/>
        <v>0.473601732</v>
      </c>
      <c r="D32" s="26" t="s">
        <v>24</v>
      </c>
      <c r="E32" s="27" t="s">
        <v>108</v>
      </c>
      <c r="F32" s="28">
        <v>975980.0</v>
      </c>
      <c r="G32" s="28">
        <v>972132.0</v>
      </c>
      <c r="H32" s="28">
        <f t="shared" si="2"/>
        <v>2052636.074</v>
      </c>
      <c r="I32" s="29">
        <v>2380512.0</v>
      </c>
      <c r="J32" s="30">
        <v>0.126464494</v>
      </c>
      <c r="K32" s="28">
        <v>13742.0</v>
      </c>
      <c r="L32" s="28">
        <v>13724.0</v>
      </c>
      <c r="M32" s="28">
        <v>5261.0</v>
      </c>
      <c r="N32" s="28">
        <f t="shared" si="4"/>
        <v>26825.68</v>
      </c>
      <c r="O32" s="31"/>
      <c r="P32" s="32" t="s">
        <v>109</v>
      </c>
      <c r="Q32" s="33"/>
      <c r="R32" s="33"/>
      <c r="S32" s="33"/>
      <c r="T32" s="33"/>
      <c r="U32" s="33"/>
      <c r="V32" s="33"/>
      <c r="W32" s="33"/>
      <c r="X32" s="33"/>
      <c r="Y32" s="33"/>
    </row>
    <row r="33" ht="15.0" customHeight="1">
      <c r="A33" s="34" t="s">
        <v>110</v>
      </c>
      <c r="B33" s="17">
        <f t="shared" si="1"/>
        <v>0.5464729612</v>
      </c>
      <c r="C33" s="17">
        <f t="shared" si="3"/>
        <v>0.5399217014</v>
      </c>
      <c r="D33" s="19" t="s">
        <v>56</v>
      </c>
      <c r="E33" s="35" t="s">
        <v>111</v>
      </c>
      <c r="F33" s="18">
        <v>580568.0</v>
      </c>
      <c r="G33" s="18">
        <v>573608.0</v>
      </c>
      <c r="H33" s="18">
        <f t="shared" si="2"/>
        <v>1062391.081</v>
      </c>
      <c r="I33" s="20">
        <v>1096918.0</v>
      </c>
      <c r="J33" s="21">
        <v>0.028907283</v>
      </c>
      <c r="K33" s="18">
        <v>2818.0</v>
      </c>
      <c r="L33" s="18">
        <v>0.0</v>
      </c>
      <c r="M33" s="18">
        <v>0.0</v>
      </c>
      <c r="N33" s="18">
        <f t="shared" si="4"/>
        <v>2818</v>
      </c>
      <c r="O33" s="36"/>
      <c r="P33" s="37" t="s">
        <v>112</v>
      </c>
      <c r="Q33" s="38"/>
      <c r="R33" s="38"/>
      <c r="S33" s="38"/>
      <c r="T33" s="38"/>
      <c r="U33" s="38"/>
      <c r="V33" s="38"/>
      <c r="W33" s="38"/>
      <c r="X33" s="38"/>
      <c r="Y33" s="38"/>
    </row>
    <row r="34" ht="15.0" customHeight="1">
      <c r="A34" s="24" t="s">
        <v>113</v>
      </c>
      <c r="B34" s="25">
        <f t="shared" si="1"/>
        <v>0.5313149142</v>
      </c>
      <c r="C34" s="25">
        <f t="shared" si="3"/>
        <v>0.5183401775</v>
      </c>
      <c r="D34" s="26" t="s">
        <v>24</v>
      </c>
      <c r="E34" s="27" t="s">
        <v>114</v>
      </c>
      <c r="F34" s="28">
        <v>3248642.0</v>
      </c>
      <c r="G34" s="28">
        <v>3169310.0</v>
      </c>
      <c r="H34" s="28">
        <f t="shared" si="2"/>
        <v>6114343.703</v>
      </c>
      <c r="I34" s="29">
        <v>7074259.333</v>
      </c>
      <c r="J34" s="30">
        <v>0.119609398</v>
      </c>
      <c r="K34" s="28">
        <v>18504.0</v>
      </c>
      <c r="L34" s="28">
        <v>140589.0</v>
      </c>
      <c r="M34" s="28">
        <v>15128.0</v>
      </c>
      <c r="N34" s="28">
        <f t="shared" si="4"/>
        <v>113767.73</v>
      </c>
      <c r="O34" s="31"/>
      <c r="P34" s="32" t="s">
        <v>115</v>
      </c>
      <c r="Q34" s="33"/>
      <c r="R34" s="33"/>
      <c r="S34" s="33"/>
      <c r="T34" s="33"/>
      <c r="U34" s="33"/>
      <c r="V34" s="33"/>
      <c r="W34" s="33"/>
      <c r="X34" s="33"/>
      <c r="Y34" s="33"/>
    </row>
    <row r="35" ht="15.0" customHeight="1">
      <c r="A35" s="34" t="s">
        <v>116</v>
      </c>
      <c r="B35" s="17">
        <f t="shared" si="1"/>
        <v>0.4733722124</v>
      </c>
      <c r="C35" s="17">
        <f t="shared" si="3"/>
        <v>0.4698673957</v>
      </c>
      <c r="D35" s="19" t="s">
        <v>24</v>
      </c>
      <c r="E35" s="35" t="s">
        <v>117</v>
      </c>
      <c r="F35" s="18">
        <v>701654.0</v>
      </c>
      <c r="G35" s="18">
        <v>696459.0</v>
      </c>
      <c r="H35" s="18">
        <f t="shared" si="2"/>
        <v>1482245.856</v>
      </c>
      <c r="I35" s="20">
        <v>1610112.0</v>
      </c>
      <c r="J35" s="21">
        <v>0.068892825</v>
      </c>
      <c r="K35" s="18">
        <v>6914.0</v>
      </c>
      <c r="L35" s="18">
        <v>12714.0</v>
      </c>
      <c r="M35" s="18">
        <v>2780.0</v>
      </c>
      <c r="N35" s="18">
        <f t="shared" si="4"/>
        <v>16940.98</v>
      </c>
      <c r="O35" s="36"/>
      <c r="P35" s="37" t="s">
        <v>118</v>
      </c>
      <c r="Q35" s="38"/>
      <c r="R35" s="38"/>
      <c r="S35" s="38"/>
      <c r="T35" s="38"/>
      <c r="U35" s="38"/>
      <c r="V35" s="38"/>
      <c r="W35" s="38"/>
      <c r="X35" s="38"/>
      <c r="Y35" s="38"/>
    </row>
    <row r="36" ht="15.0" customHeight="1">
      <c r="A36" s="24" t="s">
        <v>119</v>
      </c>
      <c r="B36" s="25">
        <f t="shared" si="1"/>
        <v>0.4524342268</v>
      </c>
      <c r="C36" s="25">
        <f t="shared" si="3"/>
        <v>0.4432502816</v>
      </c>
      <c r="D36" s="26" t="s">
        <v>20</v>
      </c>
      <c r="E36" s="27" t="s">
        <v>120</v>
      </c>
      <c r="F36" s="28">
        <v>6230959.0</v>
      </c>
      <c r="G36" s="28">
        <v>6104477.0</v>
      </c>
      <c r="H36" s="28">
        <f t="shared" si="2"/>
        <v>13772076.98</v>
      </c>
      <c r="I36" s="29">
        <v>1.574818333E7</v>
      </c>
      <c r="J36" s="30">
        <v>0.119713132</v>
      </c>
      <c r="K36" s="28">
        <v>46416.0</v>
      </c>
      <c r="L36" s="28">
        <v>0.0</v>
      </c>
      <c r="M36" s="28">
        <v>44426.0</v>
      </c>
      <c r="N36" s="28">
        <f t="shared" si="4"/>
        <v>90842</v>
      </c>
      <c r="O36" s="31"/>
      <c r="P36" s="32" t="s">
        <v>121</v>
      </c>
      <c r="Q36" s="33"/>
      <c r="R36" s="33"/>
      <c r="S36" s="33"/>
      <c r="T36" s="33"/>
      <c r="U36" s="33"/>
      <c r="V36" s="33"/>
      <c r="W36" s="33"/>
      <c r="X36" s="33"/>
      <c r="Y36" s="33"/>
    </row>
    <row r="37" ht="15.0" customHeight="1">
      <c r="A37" s="34" t="s">
        <v>122</v>
      </c>
      <c r="B37" s="17">
        <f t="shared" si="1"/>
        <v>0.4956807083</v>
      </c>
      <c r="C37" s="17">
        <f t="shared" si="3"/>
        <v>0.4874091084</v>
      </c>
      <c r="D37" s="19" t="s">
        <v>123</v>
      </c>
      <c r="E37" s="35" t="s">
        <v>124</v>
      </c>
      <c r="F37" s="18">
        <v>3755778.0</v>
      </c>
      <c r="G37" s="18">
        <v>3693104.0</v>
      </c>
      <c r="H37" s="18">
        <f t="shared" si="2"/>
        <v>7577010.639</v>
      </c>
      <c r="I37" s="20">
        <v>8117590.333</v>
      </c>
      <c r="J37" s="21">
        <v>0.055002908</v>
      </c>
      <c r="K37" s="18">
        <v>34357.0</v>
      </c>
      <c r="L37" s="18">
        <v>82466.0</v>
      </c>
      <c r="M37" s="18">
        <v>12726.0</v>
      </c>
      <c r="N37" s="18">
        <f t="shared" si="4"/>
        <v>94088.62</v>
      </c>
      <c r="O37" s="36"/>
      <c r="P37" s="37" t="s">
        <v>125</v>
      </c>
      <c r="Q37" s="38"/>
      <c r="R37" s="38"/>
      <c r="S37" s="38"/>
      <c r="T37" s="38"/>
      <c r="U37" s="38"/>
      <c r="V37" s="38"/>
      <c r="W37" s="38"/>
      <c r="X37" s="38"/>
      <c r="Y37" s="38"/>
    </row>
    <row r="38" ht="15.0" customHeight="1">
      <c r="A38" s="24" t="s">
        <v>126</v>
      </c>
      <c r="B38" s="25">
        <f t="shared" si="1"/>
        <v>0.5860482327</v>
      </c>
      <c r="C38" s="25">
        <f t="shared" si="3"/>
        <v>0.5781420291</v>
      </c>
      <c r="D38" s="26" t="s">
        <v>24</v>
      </c>
      <c r="E38" s="27" t="s">
        <v>127</v>
      </c>
      <c r="F38" s="28">
        <v>330598.0</v>
      </c>
      <c r="G38" s="28">
        <v>326138.0</v>
      </c>
      <c r="H38" s="28">
        <f t="shared" si="2"/>
        <v>564113.9782</v>
      </c>
      <c r="I38" s="29">
        <v>578459.6667</v>
      </c>
      <c r="J38" s="30">
        <v>0.021703654</v>
      </c>
      <c r="K38" s="28">
        <v>1791.0</v>
      </c>
      <c r="L38" s="28">
        <v>0.0</v>
      </c>
      <c r="M38" s="28">
        <v>0.0</v>
      </c>
      <c r="N38" s="28">
        <f t="shared" si="4"/>
        <v>1791</v>
      </c>
      <c r="O38" s="31"/>
      <c r="P38" s="32" t="s">
        <v>128</v>
      </c>
      <c r="Q38" s="33"/>
      <c r="R38" s="33"/>
      <c r="S38" s="33"/>
      <c r="T38" s="33"/>
      <c r="U38" s="33"/>
      <c r="V38" s="33"/>
      <c r="W38" s="33"/>
      <c r="X38" s="33"/>
      <c r="Y38" s="33"/>
    </row>
    <row r="39" ht="15.0" customHeight="1">
      <c r="A39" s="34" t="s">
        <v>129</v>
      </c>
      <c r="B39" s="17">
        <f t="shared" si="1"/>
        <v>0.5087192651</v>
      </c>
      <c r="C39" s="17">
        <f t="shared" si="3"/>
        <v>0.5011111594</v>
      </c>
      <c r="D39" s="19" t="s">
        <v>24</v>
      </c>
      <c r="E39" s="35" t="s">
        <v>130</v>
      </c>
      <c r="F39" s="18">
        <v>4496834.0</v>
      </c>
      <c r="G39" s="18">
        <v>4429582.0</v>
      </c>
      <c r="H39" s="18">
        <f t="shared" si="2"/>
        <v>8839519.768</v>
      </c>
      <c r="I39" s="20">
        <v>9113230.0</v>
      </c>
      <c r="J39" s="21">
        <v>0.024365042</v>
      </c>
      <c r="K39" s="18">
        <v>51666.0</v>
      </c>
      <c r="L39" s="18">
        <v>0.0</v>
      </c>
      <c r="M39" s="18">
        <v>0.0</v>
      </c>
      <c r="N39" s="18">
        <f t="shared" si="4"/>
        <v>51666</v>
      </c>
      <c r="O39" s="36"/>
      <c r="P39" s="37" t="s">
        <v>131</v>
      </c>
      <c r="Q39" s="38"/>
      <c r="R39" s="38"/>
      <c r="S39" s="38"/>
      <c r="T39" s="38"/>
      <c r="U39" s="38"/>
      <c r="V39" s="38"/>
      <c r="W39" s="38"/>
      <c r="X39" s="38"/>
      <c r="Y39" s="38"/>
    </row>
    <row r="40" ht="15.0" customHeight="1">
      <c r="A40" s="24" t="s">
        <v>132</v>
      </c>
      <c r="B40" s="25">
        <f t="shared" si="1"/>
        <v>0.4252453404</v>
      </c>
      <c r="C40" s="25">
        <f t="shared" si="3"/>
        <v>0.4239535237</v>
      </c>
      <c r="D40" s="26" t="s">
        <v>24</v>
      </c>
      <c r="E40" s="27" t="s">
        <v>133</v>
      </c>
      <c r="F40" s="28">
        <v>1190000.0</v>
      </c>
      <c r="G40" s="28">
        <v>1186385.0</v>
      </c>
      <c r="H40" s="28">
        <f t="shared" si="2"/>
        <v>2798384.572</v>
      </c>
      <c r="I40" s="29">
        <v>2987069.667</v>
      </c>
      <c r="J40" s="30">
        <v>0.047192992</v>
      </c>
      <c r="K40" s="28">
        <v>26691.0</v>
      </c>
      <c r="L40" s="28">
        <v>33562.0</v>
      </c>
      <c r="M40" s="28">
        <v>1895.0</v>
      </c>
      <c r="N40" s="28">
        <f t="shared" si="4"/>
        <v>47716.34</v>
      </c>
      <c r="O40" s="31"/>
      <c r="P40" s="32" t="s">
        <v>134</v>
      </c>
      <c r="Q40" s="33"/>
      <c r="R40" s="33"/>
      <c r="S40" s="33"/>
      <c r="T40" s="33"/>
      <c r="U40" s="33"/>
      <c r="V40" s="33"/>
      <c r="W40" s="33"/>
      <c r="X40" s="33"/>
      <c r="Y40" s="33"/>
    </row>
    <row r="41" ht="15.0" customHeight="1">
      <c r="A41" s="34" t="s">
        <v>135</v>
      </c>
      <c r="B41" s="17">
        <f t="shared" si="1"/>
        <v>0.6151022978</v>
      </c>
      <c r="C41" s="17">
        <f t="shared" si="3"/>
        <v>0.59970774</v>
      </c>
      <c r="D41" s="19" t="s">
        <v>24</v>
      </c>
      <c r="E41" s="35" t="s">
        <v>136</v>
      </c>
      <c r="F41" s="18">
        <v>1914923.0</v>
      </c>
      <c r="G41" s="18">
        <v>1866997.0</v>
      </c>
      <c r="H41" s="18">
        <f t="shared" si="2"/>
        <v>3113178.096</v>
      </c>
      <c r="I41" s="20">
        <v>3339282.333</v>
      </c>
      <c r="J41" s="21">
        <v>0.063168734</v>
      </c>
      <c r="K41" s="18">
        <v>15166.0</v>
      </c>
      <c r="L41" s="18">
        <v>0.0</v>
      </c>
      <c r="M41" s="18">
        <v>0.0</v>
      </c>
      <c r="N41" s="18">
        <f t="shared" si="4"/>
        <v>15166</v>
      </c>
      <c r="O41" s="36"/>
      <c r="P41" s="37" t="s">
        <v>137</v>
      </c>
      <c r="Q41" s="38"/>
      <c r="R41" s="38"/>
      <c r="S41" s="38"/>
      <c r="T41" s="38"/>
      <c r="U41" s="38"/>
      <c r="V41" s="38"/>
      <c r="W41" s="38"/>
      <c r="X41" s="38"/>
      <c r="Y41" s="38"/>
    </row>
    <row r="42" ht="15.0" customHeight="1">
      <c r="A42" s="24" t="s">
        <v>138</v>
      </c>
      <c r="B42" s="25">
        <f t="shared" si="1"/>
        <v>0.514429345</v>
      </c>
      <c r="C42" s="25">
        <f t="shared" si="3"/>
        <v>0.5136691783</v>
      </c>
      <c r="D42" s="26" t="s">
        <v>24</v>
      </c>
      <c r="E42" s="27" t="s">
        <v>139</v>
      </c>
      <c r="F42" s="28">
        <v>5020000.0</v>
      </c>
      <c r="G42" s="28">
        <v>5012582.0</v>
      </c>
      <c r="H42" s="28">
        <f t="shared" si="2"/>
        <v>9758385.77</v>
      </c>
      <c r="I42" s="29">
        <v>1.017826067E7</v>
      </c>
      <c r="J42" s="30">
        <v>0.036526565</v>
      </c>
      <c r="K42" s="28">
        <v>48098.0</v>
      </c>
      <c r="L42" s="28">
        <v>0.0</v>
      </c>
      <c r="M42" s="28">
        <v>0.0</v>
      </c>
      <c r="N42" s="28">
        <f t="shared" si="4"/>
        <v>48098</v>
      </c>
      <c r="O42" s="31"/>
      <c r="P42" s="32" t="s">
        <v>140</v>
      </c>
      <c r="Q42" s="33"/>
      <c r="R42" s="33"/>
      <c r="S42" s="33"/>
      <c r="T42" s="33"/>
      <c r="U42" s="33"/>
      <c r="V42" s="33"/>
      <c r="W42" s="33"/>
      <c r="X42" s="33"/>
      <c r="Y42" s="33"/>
    </row>
    <row r="43" ht="15.0" customHeight="1">
      <c r="A43" s="34" t="s">
        <v>141</v>
      </c>
      <c r="B43" s="17">
        <f t="shared" si="1"/>
        <v>0.4805120646</v>
      </c>
      <c r="C43" s="17">
        <f t="shared" si="3"/>
        <v>0.4748041509</v>
      </c>
      <c r="D43" s="19" t="s">
        <v>24</v>
      </c>
      <c r="E43" s="35" t="s">
        <v>142</v>
      </c>
      <c r="F43" s="18">
        <v>381267.0</v>
      </c>
      <c r="G43" s="18">
        <v>376738.0</v>
      </c>
      <c r="H43" s="18">
        <f t="shared" si="2"/>
        <v>793459.7861</v>
      </c>
      <c r="I43" s="20">
        <v>856988.3333</v>
      </c>
      <c r="J43" s="21">
        <v>0.07058503</v>
      </c>
      <c r="K43" s="18">
        <v>3038.0</v>
      </c>
      <c r="L43" s="18">
        <v>0.0</v>
      </c>
      <c r="M43" s="18">
        <v>0.0</v>
      </c>
      <c r="N43" s="18">
        <f t="shared" si="4"/>
        <v>3038</v>
      </c>
      <c r="O43" s="36"/>
      <c r="P43" s="37" t="s">
        <v>143</v>
      </c>
      <c r="Q43" s="38"/>
      <c r="R43" s="38"/>
      <c r="S43" s="38"/>
      <c r="T43" s="38"/>
      <c r="U43" s="38"/>
      <c r="V43" s="38"/>
      <c r="W43" s="38"/>
      <c r="X43" s="38"/>
      <c r="Y43" s="38"/>
    </row>
    <row r="44" ht="15.0" customHeight="1">
      <c r="A44" s="24" t="s">
        <v>144</v>
      </c>
      <c r="B44" s="25">
        <f t="shared" si="1"/>
        <v>0.4520575139</v>
      </c>
      <c r="C44" s="25">
        <f t="shared" si="3"/>
        <v>0.4470937303</v>
      </c>
      <c r="D44" s="26" t="s">
        <v>24</v>
      </c>
      <c r="E44" s="27" t="s">
        <v>145</v>
      </c>
      <c r="F44" s="28">
        <v>1726527.0</v>
      </c>
      <c r="G44" s="28">
        <v>1707569.0</v>
      </c>
      <c r="H44" s="28">
        <f t="shared" si="2"/>
        <v>3819264.025</v>
      </c>
      <c r="I44" s="29">
        <v>3996952.333</v>
      </c>
      <c r="J44" s="30">
        <v>0.0336231</v>
      </c>
      <c r="K44" s="28">
        <v>20350.0</v>
      </c>
      <c r="L44" s="28">
        <v>32634.0</v>
      </c>
      <c r="M44" s="28">
        <v>4347.0</v>
      </c>
      <c r="N44" s="28">
        <f t="shared" si="4"/>
        <v>43298.38</v>
      </c>
      <c r="O44" s="31"/>
      <c r="P44" s="32" t="s">
        <v>146</v>
      </c>
      <c r="Q44" s="33"/>
      <c r="R44" s="33"/>
      <c r="S44" s="33"/>
      <c r="T44" s="33"/>
      <c r="U44" s="33"/>
      <c r="V44" s="33"/>
      <c r="W44" s="33"/>
      <c r="X44" s="33"/>
      <c r="Y44" s="33"/>
    </row>
    <row r="45" ht="15.0" customHeight="1">
      <c r="A45" s="34" t="s">
        <v>147</v>
      </c>
      <c r="B45" s="17">
        <f t="shared" si="1"/>
        <v>0.5325401503</v>
      </c>
      <c r="C45" s="17">
        <f t="shared" si="3"/>
        <v>0.5296763932</v>
      </c>
      <c r="D45" s="19" t="s">
        <v>24</v>
      </c>
      <c r="E45" s="35" t="s">
        <v>148</v>
      </c>
      <c r="F45" s="18">
        <v>341048.0</v>
      </c>
      <c r="G45" s="18">
        <v>339214.0</v>
      </c>
      <c r="H45" s="18">
        <f t="shared" si="2"/>
        <v>640417.4405</v>
      </c>
      <c r="I45" s="20">
        <v>663320.6667</v>
      </c>
      <c r="J45" s="21">
        <v>0.024832976</v>
      </c>
      <c r="K45" s="18">
        <v>3744.0</v>
      </c>
      <c r="L45" s="18">
        <v>0.0</v>
      </c>
      <c r="M45" s="18">
        <v>2687.0</v>
      </c>
      <c r="N45" s="18">
        <f t="shared" si="4"/>
        <v>6431</v>
      </c>
      <c r="O45" s="36"/>
      <c r="P45" s="37" t="s">
        <v>149</v>
      </c>
      <c r="Q45" s="38"/>
      <c r="R45" s="38"/>
      <c r="S45" s="38"/>
      <c r="T45" s="38"/>
      <c r="U45" s="38"/>
      <c r="V45" s="38"/>
      <c r="W45" s="38"/>
      <c r="X45" s="38"/>
      <c r="Y45" s="38"/>
    </row>
    <row r="46" ht="15.0" customHeight="1">
      <c r="A46" s="24" t="s">
        <v>150</v>
      </c>
      <c r="B46" s="25">
        <f t="shared" si="1"/>
        <v>0.4472217569</v>
      </c>
      <c r="C46" s="25">
        <f t="shared" si="3"/>
        <v>0.4459774866</v>
      </c>
      <c r="D46" s="26" t="s">
        <v>24</v>
      </c>
      <c r="E46" s="27" t="s">
        <v>151</v>
      </c>
      <c r="F46" s="28">
        <v>2250000.0</v>
      </c>
      <c r="G46" s="28">
        <v>2243740.0</v>
      </c>
      <c r="H46" s="28">
        <f t="shared" si="2"/>
        <v>5031061.135</v>
      </c>
      <c r="I46" s="29">
        <v>5290992.667</v>
      </c>
      <c r="J46" s="30">
        <v>0.034822653</v>
      </c>
      <c r="K46" s="28">
        <v>27906.0</v>
      </c>
      <c r="L46" s="28">
        <v>62609.0</v>
      </c>
      <c r="M46" s="28">
        <v>12092.0</v>
      </c>
      <c r="N46" s="28">
        <f t="shared" si="4"/>
        <v>75685.13</v>
      </c>
      <c r="O46" s="31"/>
      <c r="P46" s="32" t="s">
        <v>152</v>
      </c>
      <c r="Q46" s="33"/>
      <c r="R46" s="33"/>
      <c r="S46" s="33"/>
      <c r="T46" s="33"/>
      <c r="U46" s="33"/>
      <c r="V46" s="33"/>
      <c r="W46" s="33"/>
      <c r="X46" s="33"/>
      <c r="Y46" s="33"/>
    </row>
    <row r="47" ht="15.0" customHeight="1">
      <c r="A47" s="34" t="s">
        <v>153</v>
      </c>
      <c r="B47" s="17">
        <f t="shared" si="1"/>
        <v>0.4634200967</v>
      </c>
      <c r="C47" s="17">
        <f t="shared" si="3"/>
        <v>0.4632350053</v>
      </c>
      <c r="D47" s="19" t="s">
        <v>24</v>
      </c>
      <c r="E47" s="35" t="s">
        <v>154</v>
      </c>
      <c r="F47" s="18">
        <v>8375000.0</v>
      </c>
      <c r="G47" s="18">
        <v>8371655.0</v>
      </c>
      <c r="H47" s="18">
        <f t="shared" si="2"/>
        <v>18072155.39</v>
      </c>
      <c r="I47" s="20">
        <v>2.139015167E7</v>
      </c>
      <c r="J47" s="21">
        <v>0.132679743</v>
      </c>
      <c r="K47" s="18">
        <v>155327.0</v>
      </c>
      <c r="L47" s="18">
        <v>374285.0</v>
      </c>
      <c r="M47" s="18">
        <v>111287.0</v>
      </c>
      <c r="N47" s="18">
        <f t="shared" si="4"/>
        <v>479956.45</v>
      </c>
      <c r="O47" s="36"/>
      <c r="P47" s="37" t="s">
        <v>155</v>
      </c>
      <c r="Q47" s="38"/>
      <c r="R47" s="38"/>
      <c r="S47" s="38"/>
      <c r="T47" s="38"/>
      <c r="U47" s="38"/>
      <c r="V47" s="38"/>
      <c r="W47" s="38"/>
      <c r="X47" s="38"/>
      <c r="Y47" s="38"/>
    </row>
    <row r="48" ht="15.0" customHeight="1">
      <c r="A48" s="24" t="s">
        <v>156</v>
      </c>
      <c r="B48" s="25">
        <f t="shared" si="1"/>
        <v>0.5200222419</v>
      </c>
      <c r="C48" s="25">
        <f t="shared" si="3"/>
        <v>0.5116949484</v>
      </c>
      <c r="D48" s="26" t="s">
        <v>20</v>
      </c>
      <c r="E48" s="27" t="s">
        <v>157</v>
      </c>
      <c r="F48" s="28">
        <v>1082972.0</v>
      </c>
      <c r="G48" s="28">
        <v>1065630.0</v>
      </c>
      <c r="H48" s="28">
        <f t="shared" si="2"/>
        <v>2082549.385</v>
      </c>
      <c r="I48" s="29">
        <v>2242122.0</v>
      </c>
      <c r="J48" s="30">
        <v>0.068563002</v>
      </c>
      <c r="K48" s="28">
        <v>5846.0</v>
      </c>
      <c r="L48" s="28">
        <v>0.0</v>
      </c>
      <c r="M48" s="28">
        <v>0.0</v>
      </c>
      <c r="N48" s="28">
        <f t="shared" si="4"/>
        <v>5846</v>
      </c>
      <c r="O48" s="31"/>
      <c r="P48" s="32" t="s">
        <v>158</v>
      </c>
      <c r="Q48" s="33"/>
      <c r="R48" s="33"/>
      <c r="S48" s="33"/>
      <c r="T48" s="33"/>
      <c r="U48" s="33"/>
      <c r="V48" s="33"/>
      <c r="W48" s="33"/>
      <c r="X48" s="33"/>
      <c r="Y48" s="33"/>
    </row>
    <row r="49" ht="15.0" customHeight="1">
      <c r="A49" s="34" t="s">
        <v>159</v>
      </c>
      <c r="B49" s="17">
        <f t="shared" si="1"/>
        <v>0.5589754698</v>
      </c>
      <c r="C49" s="17">
        <f t="shared" si="3"/>
        <v>0.550652013</v>
      </c>
      <c r="D49" s="19" t="s">
        <v>24</v>
      </c>
      <c r="E49" s="35" t="s">
        <v>160</v>
      </c>
      <c r="F49" s="18">
        <v>278230.0</v>
      </c>
      <c r="G49" s="18">
        <v>274087.0</v>
      </c>
      <c r="H49" s="18">
        <f t="shared" si="2"/>
        <v>497749.9283</v>
      </c>
      <c r="I49" s="20">
        <v>508992.0</v>
      </c>
      <c r="J49" s="21">
        <v>0.022086932</v>
      </c>
      <c r="K49" s="18">
        <v>0.0</v>
      </c>
      <c r="L49" s="18">
        <v>0.0</v>
      </c>
      <c r="M49" s="18">
        <v>0.0</v>
      </c>
      <c r="N49" s="18">
        <f t="shared" si="4"/>
        <v>0</v>
      </c>
      <c r="O49" s="36"/>
      <c r="P49" s="37" t="s">
        <v>161</v>
      </c>
      <c r="Q49" s="38"/>
      <c r="R49" s="38"/>
      <c r="S49" s="38"/>
      <c r="T49" s="38"/>
      <c r="U49" s="38"/>
      <c r="V49" s="38"/>
      <c r="W49" s="38"/>
      <c r="X49" s="38"/>
      <c r="Y49" s="38"/>
    </row>
    <row r="50" ht="15.0" customHeight="1">
      <c r="A50" s="24" t="s">
        <v>162</v>
      </c>
      <c r="B50" s="25">
        <f t="shared" si="1"/>
        <v>0.547703848</v>
      </c>
      <c r="C50" s="25">
        <f t="shared" si="3"/>
        <v>0.5457283067</v>
      </c>
      <c r="D50" s="26" t="s">
        <v>24</v>
      </c>
      <c r="E50" s="27" t="s">
        <v>163</v>
      </c>
      <c r="F50" s="28">
        <v>3363505.0</v>
      </c>
      <c r="G50" s="28">
        <v>3351373.0</v>
      </c>
      <c r="H50" s="28">
        <f t="shared" si="2"/>
        <v>6141101.642</v>
      </c>
      <c r="I50" s="29">
        <v>6673762.667</v>
      </c>
      <c r="J50" s="30">
        <v>0.068834341</v>
      </c>
      <c r="K50" s="28">
        <v>36959.0</v>
      </c>
      <c r="L50" s="28">
        <v>60821.0</v>
      </c>
      <c r="M50" s="28">
        <v>1650.0</v>
      </c>
      <c r="N50" s="28">
        <f t="shared" si="4"/>
        <v>73276.97</v>
      </c>
      <c r="O50" s="31"/>
      <c r="P50" s="32" t="s">
        <v>164</v>
      </c>
      <c r="Q50" s="33"/>
      <c r="R50" s="33"/>
      <c r="S50" s="33"/>
      <c r="T50" s="33"/>
      <c r="U50" s="33"/>
      <c r="V50" s="33"/>
      <c r="W50" s="33"/>
      <c r="X50" s="33"/>
      <c r="Y50" s="33"/>
    </row>
    <row r="51" ht="15.0" customHeight="1">
      <c r="A51" s="34" t="s">
        <v>165</v>
      </c>
      <c r="B51" s="17">
        <f t="shared" si="1"/>
        <v>0.5894154208</v>
      </c>
      <c r="C51" s="17">
        <f t="shared" si="3"/>
        <v>0.5805218438</v>
      </c>
      <c r="D51" s="19" t="s">
        <v>56</v>
      </c>
      <c r="E51" s="35" t="s">
        <v>166</v>
      </c>
      <c r="F51" s="18">
        <v>3133448.0</v>
      </c>
      <c r="G51" s="18">
        <v>3086168.0</v>
      </c>
      <c r="H51" s="18">
        <f t="shared" si="2"/>
        <v>5316196.165</v>
      </c>
      <c r="I51" s="20">
        <v>5903135.0</v>
      </c>
      <c r="J51" s="21">
        <v>0.085780038</v>
      </c>
      <c r="K51" s="18">
        <v>18335.0</v>
      </c>
      <c r="L51" s="18">
        <v>89317.0</v>
      </c>
      <c r="M51" s="18">
        <v>11322.0</v>
      </c>
      <c r="N51" s="18">
        <f t="shared" si="4"/>
        <v>80567.69</v>
      </c>
      <c r="O51" s="36"/>
      <c r="P51" s="37" t="s">
        <v>167</v>
      </c>
      <c r="Q51" s="38"/>
      <c r="R51" s="38"/>
      <c r="S51" s="38"/>
      <c r="T51" s="38"/>
      <c r="U51" s="38"/>
      <c r="V51" s="38"/>
      <c r="W51" s="38"/>
      <c r="X51" s="38"/>
      <c r="Y51" s="38"/>
    </row>
    <row r="52" ht="15.0" customHeight="1">
      <c r="A52" s="24" t="s">
        <v>168</v>
      </c>
      <c r="B52" s="25">
        <f t="shared" si="1"/>
        <v>0.4255432781</v>
      </c>
      <c r="C52" s="28"/>
      <c r="D52" s="26"/>
      <c r="E52" s="27" t="s">
        <v>169</v>
      </c>
      <c r="F52" s="28">
        <v>598000.0</v>
      </c>
      <c r="G52" s="28"/>
      <c r="H52" s="28">
        <f t="shared" si="2"/>
        <v>1405262.474</v>
      </c>
      <c r="I52" s="29">
        <v>1435237.667</v>
      </c>
      <c r="J52" s="30">
        <v>0.010848435</v>
      </c>
      <c r="K52" s="28">
        <v>7137.0</v>
      </c>
      <c r="L52" s="28">
        <v>6523.0</v>
      </c>
      <c r="M52" s="28">
        <v>3550.0</v>
      </c>
      <c r="N52" s="28">
        <f t="shared" si="4"/>
        <v>14405.11</v>
      </c>
      <c r="O52" s="31"/>
      <c r="P52" s="32" t="s">
        <v>170</v>
      </c>
      <c r="Q52" s="33"/>
      <c r="R52" s="33"/>
      <c r="S52" s="33"/>
      <c r="T52" s="33"/>
      <c r="U52" s="33"/>
      <c r="V52" s="33"/>
      <c r="W52" s="33"/>
      <c r="X52" s="33"/>
      <c r="Y52" s="33"/>
    </row>
    <row r="53" ht="15.0" customHeight="1">
      <c r="A53" s="34" t="s">
        <v>171</v>
      </c>
      <c r="B53" s="17">
        <f t="shared" si="1"/>
        <v>0.6167785586</v>
      </c>
      <c r="C53" s="17">
        <f t="shared" ref="C53:C54" si="5">G53/H53</f>
        <v>0.6163884317</v>
      </c>
      <c r="D53" s="19" t="s">
        <v>20</v>
      </c>
      <c r="E53" s="35" t="s">
        <v>172</v>
      </c>
      <c r="F53" s="18">
        <v>2675000.0</v>
      </c>
      <c r="G53" s="18">
        <v>2673308.0</v>
      </c>
      <c r="H53" s="18">
        <f t="shared" si="2"/>
        <v>4337050.896</v>
      </c>
      <c r="I53" s="20">
        <v>4549459.0</v>
      </c>
      <c r="J53" s="21">
        <v>0.031599224</v>
      </c>
      <c r="K53" s="18">
        <v>22889.0</v>
      </c>
      <c r="L53" s="18">
        <v>44489.0</v>
      </c>
      <c r="M53" s="18">
        <v>20401.0</v>
      </c>
      <c r="N53" s="18">
        <f t="shared" si="4"/>
        <v>68648.73</v>
      </c>
      <c r="O53" s="36"/>
      <c r="P53" s="37" t="s">
        <v>173</v>
      </c>
      <c r="Q53" s="38"/>
      <c r="R53" s="38"/>
      <c r="S53" s="38"/>
      <c r="T53" s="38"/>
      <c r="U53" s="38"/>
      <c r="V53" s="38"/>
      <c r="W53" s="38"/>
      <c r="X53" s="38"/>
      <c r="Y53" s="38"/>
    </row>
    <row r="54" ht="15.0" customHeight="1">
      <c r="A54" s="24" t="s">
        <v>174</v>
      </c>
      <c r="B54" s="25">
        <f t="shared" si="1"/>
        <v>0.4867543874</v>
      </c>
      <c r="C54" s="25">
        <f t="shared" si="5"/>
        <v>0.4823557544</v>
      </c>
      <c r="D54" s="26" t="s">
        <v>24</v>
      </c>
      <c r="E54" s="27" t="s">
        <v>175</v>
      </c>
      <c r="F54" s="28">
        <v>205275.0</v>
      </c>
      <c r="G54" s="28">
        <v>203420.0</v>
      </c>
      <c r="H54" s="28">
        <f t="shared" si="2"/>
        <v>421721.9306</v>
      </c>
      <c r="I54" s="29">
        <v>438237.3333</v>
      </c>
      <c r="J54" s="30">
        <v>0.024394961</v>
      </c>
      <c r="K54" s="28">
        <v>2323.0</v>
      </c>
      <c r="L54" s="28">
        <v>4666.0</v>
      </c>
      <c r="M54" s="40">
        <v>842.0</v>
      </c>
      <c r="N54" s="28">
        <f t="shared" si="4"/>
        <v>5824.62</v>
      </c>
      <c r="O54" s="31"/>
      <c r="P54" s="32" t="s">
        <v>176</v>
      </c>
      <c r="Q54" s="33"/>
      <c r="R54" s="33"/>
      <c r="S54" s="33"/>
      <c r="T54" s="33"/>
      <c r="U54" s="33"/>
      <c r="V54" s="33"/>
      <c r="W54" s="33"/>
      <c r="X54" s="33"/>
      <c r="Y54" s="33"/>
    </row>
    <row r="55" ht="15.0" customHeight="1">
      <c r="A55" s="41"/>
      <c r="B55" s="42"/>
      <c r="C55" s="42"/>
      <c r="D55" s="43"/>
      <c r="E55" s="44"/>
      <c r="F55" s="44"/>
      <c r="G55" s="44"/>
      <c r="H55" s="44"/>
      <c r="I55" s="45"/>
      <c r="J55" s="46"/>
      <c r="K55" s="44"/>
      <c r="L55" s="44"/>
      <c r="M55" s="47"/>
      <c r="N55" s="44"/>
      <c r="O55" s="48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5.0" customHeight="1">
      <c r="A56" s="49" t="s">
        <v>177</v>
      </c>
      <c r="B56" s="42"/>
      <c r="C56" s="42"/>
      <c r="D56" s="43"/>
      <c r="E56" s="44"/>
      <c r="F56" s="44"/>
      <c r="G56" s="44"/>
      <c r="H56" s="44"/>
      <c r="I56" s="45"/>
      <c r="J56" s="46"/>
      <c r="K56" s="44"/>
      <c r="L56" s="44"/>
      <c r="M56" s="47"/>
      <c r="N56" s="44"/>
      <c r="O56" s="48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5.0" customHeight="1">
      <c r="A57" s="47" t="s">
        <v>77</v>
      </c>
      <c r="B57" s="47" t="s">
        <v>178</v>
      </c>
      <c r="D57" s="43"/>
      <c r="E57" s="44"/>
      <c r="F57" s="44"/>
      <c r="G57" s="44"/>
      <c r="H57" s="44"/>
      <c r="I57" s="45"/>
      <c r="J57" s="46"/>
      <c r="K57" s="44"/>
      <c r="L57" s="44"/>
      <c r="M57" s="47"/>
      <c r="N57" s="44"/>
      <c r="O57" s="48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5.0" customHeight="1">
      <c r="A58" s="47" t="s">
        <v>122</v>
      </c>
      <c r="B58" s="47" t="s">
        <v>179</v>
      </c>
      <c r="D58" s="43"/>
      <c r="E58" s="44"/>
      <c r="F58" s="44"/>
      <c r="G58" s="44"/>
      <c r="H58" s="44"/>
      <c r="I58" s="45"/>
      <c r="J58" s="46"/>
      <c r="K58" s="44"/>
      <c r="L58" s="44"/>
      <c r="M58" s="47"/>
      <c r="N58" s="44"/>
      <c r="O58" s="48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5.0" customHeight="1">
      <c r="A59" s="47" t="s">
        <v>156</v>
      </c>
      <c r="B59" s="47" t="s">
        <v>180</v>
      </c>
      <c r="D59" s="43"/>
      <c r="E59" s="44"/>
      <c r="F59" s="44"/>
      <c r="G59" s="44"/>
      <c r="H59" s="44"/>
      <c r="I59" s="45"/>
      <c r="J59" s="46"/>
      <c r="K59" s="44"/>
      <c r="L59" s="44"/>
      <c r="M59" s="47"/>
      <c r="N59" s="44"/>
      <c r="O59" s="48"/>
      <c r="P59" s="33"/>
      <c r="Q59" s="33"/>
      <c r="R59" s="33"/>
      <c r="S59" s="33"/>
      <c r="T59" s="33"/>
      <c r="U59" s="33"/>
      <c r="V59" s="33"/>
      <c r="W59" s="33"/>
      <c r="X59" s="33"/>
      <c r="Y59" s="33"/>
    </row>
  </sheetData>
  <mergeCells count="3">
    <mergeCell ref="J1:O1"/>
    <mergeCell ref="A1:A2"/>
    <mergeCell ref="H1:I1"/>
  </mergeCells>
  <hyperlinks>
    <hyperlink r:id="rId1" ref="E4"/>
    <hyperlink r:id="rId2" ref="E5"/>
    <hyperlink r:id="rId3" ref="E6"/>
    <hyperlink r:id="rId4" location="/" ref="E7"/>
    <hyperlink r:id="rId5" ref="E8"/>
    <hyperlink r:id="rId6" location="/" ref="E9"/>
    <hyperlink r:id="rId7" location="/home" ref="E10"/>
    <hyperlink r:id="rId8" ref="E11"/>
    <hyperlink r:id="rId9" ref="E12"/>
    <hyperlink r:id="rId10" ref="E13"/>
    <hyperlink r:id="rId11" location="/" ref="E14"/>
    <hyperlink r:id="rId12" ref="E15"/>
    <hyperlink r:id="rId13" ref="E16"/>
    <hyperlink r:id="rId14" ref="E17"/>
    <hyperlink r:id="rId15" ref="E18"/>
    <hyperlink r:id="rId16" location="/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location="/" ref="E44"/>
    <hyperlink r:id="rId42" ref="E45"/>
    <hyperlink r:id="rId43" location="2018" ref="E46"/>
    <hyperlink r:id="rId44" ref="E47"/>
    <hyperlink r:id="rId45" ref="E48"/>
    <hyperlink r:id="rId46" location="/" ref="E49"/>
    <hyperlink r:id="rId47" ref="E50"/>
    <hyperlink r:id="rId48" ref="E51"/>
    <hyperlink r:id="rId49" location="/" ref="E52"/>
    <hyperlink r:id="rId50" ref="E53"/>
    <hyperlink r:id="rId51" ref="E54"/>
  </hyperlinks>
  <drawing r:id="rId52"/>
</worksheet>
</file>