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ebstmj\OneDrive - Star Tribune\CriminalJustice\POST Board data\"/>
    </mc:Choice>
  </mc:AlternateContent>
  <bookViews>
    <workbookView xWindow="0" yWindow="0" windowWidth="20490" windowHeight="7320"/>
  </bookViews>
  <sheets>
    <sheet name="PctDisciplinedByYear" sheetId="1" r:id="rId1"/>
    <sheet name="Crime types" sheetId="4" r:id="rId2"/>
    <sheet name="Knockdowns" sheetId="6" r:id="rId3"/>
    <sheet name="Domestics" sheetId="7" r:id="rId4"/>
  </sheets>
  <definedNames>
    <definedName name="_xlchart.v1.0" hidden="1">'Crime types'!$A$5:$A$11</definedName>
    <definedName name="_xlchart.v1.1" hidden="1">'Crime types'!$B$5:$B$11</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F12" i="1"/>
  <c r="F13" i="1"/>
  <c r="F14" i="1"/>
  <c r="F15" i="1"/>
  <c r="F16" i="1"/>
  <c r="F17" i="1"/>
  <c r="F18" i="1"/>
  <c r="F19" i="1"/>
  <c r="F20" i="1"/>
  <c r="F21" i="1"/>
  <c r="F22" i="1"/>
  <c r="F23" i="1"/>
  <c r="F24" i="1"/>
  <c r="F25" i="1"/>
  <c r="F26" i="1"/>
  <c r="F27" i="1"/>
  <c r="F28" i="1"/>
  <c r="F29" i="1"/>
  <c r="F30" i="1"/>
  <c r="F31" i="1"/>
  <c r="F32" i="1"/>
  <c r="F10" i="1"/>
  <c r="G11" i="1"/>
  <c r="G12" i="1"/>
  <c r="G13" i="1"/>
  <c r="G14" i="1"/>
  <c r="G15" i="1"/>
  <c r="G16" i="1"/>
  <c r="G17" i="1"/>
  <c r="G18" i="1"/>
  <c r="G19" i="1"/>
  <c r="G20" i="1"/>
  <c r="G21" i="1"/>
  <c r="G22" i="1"/>
  <c r="G23" i="1"/>
  <c r="G24" i="1"/>
  <c r="G25" i="1"/>
  <c r="G26" i="1"/>
  <c r="G27" i="1"/>
  <c r="G28" i="1"/>
  <c r="G29" i="1"/>
  <c r="G30" i="1"/>
  <c r="G31" i="1"/>
  <c r="G32" i="1"/>
  <c r="G10" i="1"/>
  <c r="D7" i="6"/>
  <c r="D6" i="6"/>
  <c r="D11" i="1"/>
  <c r="D12" i="1"/>
  <c r="D13" i="1"/>
  <c r="D14" i="1"/>
  <c r="D15" i="1"/>
  <c r="D16" i="1"/>
  <c r="D17" i="1"/>
  <c r="D18" i="1"/>
  <c r="D19" i="1"/>
  <c r="D20" i="1"/>
  <c r="D21" i="1"/>
  <c r="D22" i="1"/>
  <c r="D23" i="1"/>
  <c r="D24" i="1"/>
  <c r="D25" i="1"/>
  <c r="D26" i="1"/>
  <c r="D27" i="1"/>
  <c r="D28" i="1"/>
  <c r="D29" i="1"/>
  <c r="D30" i="1"/>
  <c r="D31" i="1"/>
  <c r="D32" i="1"/>
  <c r="D10" i="1"/>
</calcChain>
</file>

<file path=xl/sharedStrings.xml><?xml version="1.0" encoding="utf-8"?>
<sst xmlns="http://schemas.openxmlformats.org/spreadsheetml/2006/main" count="95" uniqueCount="94">
  <si>
    <t>Internal use notes:</t>
  </si>
  <si>
    <t>Universe: people convicted each year; # of those people who were disciplined by the POST board</t>
  </si>
  <si>
    <t>I was able to match up discipline to the specific case it stemmed from; in situtions where a person had multiple convictions in the same year, they are only counted once in that year</t>
  </si>
  <si>
    <t>Typically these are situations where the cases were all collapsed and the person lost their license anyway</t>
  </si>
  <si>
    <t>So the discipline is counted in the year when the case was sentenced; it's possible some of the discipline actually occurred in a different calendar year</t>
  </si>
  <si>
    <t>yr</t>
  </si>
  <si>
    <t>People convicted</t>
  </si>
  <si>
    <t>People Disciplined</t>
  </si>
  <si>
    <t>Pct disciplined</t>
  </si>
  <si>
    <t>Disciplined</t>
  </si>
  <si>
    <t>Not disciplined</t>
  </si>
  <si>
    <t>Of the 629 cases -- a breakdown by crime type</t>
  </si>
  <si>
    <t>ChargeType</t>
  </si>
  <si>
    <t>Number of cases</t>
  </si>
  <si>
    <t>DUI</t>
  </si>
  <si>
    <t>Reckless/dangerous behavior</t>
  </si>
  <si>
    <t>Violent/Sexual</t>
  </si>
  <si>
    <t>Domestic incident</t>
  </si>
  <si>
    <t>Theft/Fraud</t>
  </si>
  <si>
    <t>Misconduct</t>
  </si>
  <si>
    <t>Other felony/gross misdemeanor</t>
  </si>
  <si>
    <t>Notes for internal use:</t>
  </si>
  <si>
    <r>
      <t>DUI/related</t>
    </r>
    <r>
      <rPr>
        <sz val="11"/>
        <color theme="1"/>
        <rFont val="Calibri"/>
        <family val="2"/>
        <scheme val="minor"/>
      </rPr>
      <t xml:space="preserve"> </t>
    </r>
  </si>
  <si>
    <t>--All cases with a DUI conviction, a related conviction (such as refuse to test) or a lesser conviction where DUI charge(s) were dismissed</t>
  </si>
  <si>
    <r>
      <t>Domestic situation</t>
    </r>
    <r>
      <rPr>
        <sz val="11"/>
        <color theme="1"/>
        <rFont val="Calibri"/>
        <family val="2"/>
        <scheme val="minor"/>
      </rPr>
      <t xml:space="preserve"> –55 cases: (we found a new one today)</t>
    </r>
  </si>
  <si>
    <t>--All cases that we flagged as a domestic situation, regardless of the resulting charge type.</t>
  </si>
  <si>
    <r>
      <t>Violent/Sexual</t>
    </r>
    <r>
      <rPr>
        <sz val="11"/>
        <color theme="1"/>
        <rFont val="Calibri"/>
        <family val="2"/>
        <scheme val="minor"/>
      </rPr>
      <t xml:space="preserve"> </t>
    </r>
  </si>
  <si>
    <t>--Assaults, criminal sexual conduct, pornography, prostitution, aggravated robbery, false imprisonment, any disorderly conducts where we have evidence that it stemmed from an assault situation</t>
  </si>
  <si>
    <r>
      <t>Misconduct</t>
    </r>
    <r>
      <rPr>
        <sz val="11"/>
        <color theme="1"/>
        <rFont val="Calibri"/>
        <family val="2"/>
        <scheme val="minor"/>
      </rPr>
      <t xml:space="preserve"> </t>
    </r>
  </si>
  <si>
    <t>--Bribery, obstructing legal process, interfering with 911 call, leaving scene of accident, failing to notify policy, misconduct of public officer, some disorderly conducts that could be characterized as misconduct.</t>
  </si>
  <si>
    <r>
      <t>Theft/Fraud</t>
    </r>
    <r>
      <rPr>
        <sz val="11"/>
        <color theme="1"/>
        <rFont val="Calibri"/>
        <family val="2"/>
        <scheme val="minor"/>
      </rPr>
      <t xml:space="preserve"> </t>
    </r>
  </si>
  <si>
    <t>--theft, forgery, identify theft, burglary, concealing stolen property or receiving stolen property</t>
  </si>
  <si>
    <r>
      <t>Reckless/dangerous behavior:</t>
    </r>
    <r>
      <rPr>
        <sz val="11"/>
        <color theme="1"/>
        <rFont val="Calibri"/>
        <family val="2"/>
        <scheme val="minor"/>
      </rPr>
      <t xml:space="preserve"> </t>
    </r>
  </si>
  <si>
    <t>--Property damage, high-level reckless driving or speeding when it didn’t involve alcohol, indecent exposure, various gun violations, arson, cruelty to animals, drug violations, any disorderly conducts that didn’t involve assault (or where records are not available to make that call). In most cases, there aren’t enough of any one type of these crimes to make their own bucket.</t>
  </si>
  <si>
    <t>Other felony/gross misdemeanor:</t>
  </si>
  <si>
    <t>cases where the person lost their license for either felony or gross misdemeanor crime, but we can’t find court records and there are no SACOs; we are still hunting for these</t>
  </si>
  <si>
    <t>total cases</t>
  </si>
  <si>
    <t>Started out as:</t>
  </si>
  <si>
    <t>Pct knocked down</t>
  </si>
  <si>
    <t>felony</t>
  </si>
  <si>
    <t>gross misdemeanor</t>
  </si>
  <si>
    <t>misdemeanor</t>
  </si>
  <si>
    <t>n/a</t>
  </si>
  <si>
    <t>Felony knocked down to gross misdemeanor</t>
  </si>
  <si>
    <t>Felony knocked down to misdemeanor</t>
  </si>
  <si>
    <t>Gross misdemeanor knocked down to misdemeanor</t>
  </si>
  <si>
    <t>Another way to look at this:</t>
  </si>
  <si>
    <t>Cases by final disposition:</t>
  </si>
  <si>
    <t>Highest charge</t>
  </si>
  <si>
    <t>Final disposition</t>
  </si>
  <si>
    <t>Started out as felony</t>
  </si>
  <si>
    <t>Started out as gross misdemeanor</t>
  </si>
  <si>
    <t>Felony</t>
  </si>
  <si>
    <t>Gross misdemeanor</t>
  </si>
  <si>
    <t>Misdemeanor</t>
  </si>
  <si>
    <t>55 cases (52 officers) stemming from a domestic incident</t>
  </si>
  <si>
    <t>The 55 cases by highest charge they were convicted on:</t>
  </si>
  <si>
    <t>Highest conviction charge</t>
  </si>
  <si>
    <t>Number cases</t>
  </si>
  <si>
    <t>Officers Disciplined</t>
  </si>
  <si>
    <t>DISORDERLY CONDUCT</t>
  </si>
  <si>
    <t>DOMESTIC ASSAULT</t>
  </si>
  <si>
    <t>VIOLATE ORDER FOR PROTECTION</t>
  </si>
  <si>
    <t>INTERFERE WITH 911 CALL</t>
  </si>
  <si>
    <t>HARASSMENT/STALKING</t>
  </si>
  <si>
    <t>ASSAULT</t>
  </si>
  <si>
    <t>PROPERTY DAMAGE</t>
  </si>
  <si>
    <t>OBSTRUCT LEGAL PROCESS</t>
  </si>
  <si>
    <t>GUN VIOLATION</t>
  </si>
  <si>
    <t>FALSE IMPRISONMENT</t>
  </si>
  <si>
    <t>DAMAGE TO PROPERTY</t>
  </si>
  <si>
    <t>The 51 officers:</t>
  </si>
  <si>
    <t>Active</t>
  </si>
  <si>
    <t>Revoked*</t>
  </si>
  <si>
    <t>Inactive</t>
  </si>
  <si>
    <t>Expired/deceased</t>
  </si>
  <si>
    <t>*1 has a revoked license stemming from another non-domestic incident</t>
  </si>
  <si>
    <t>Only 4 of the officers were disciplined for these domestic incidents -- all had their licenses were revoked</t>
  </si>
  <si>
    <t>2 were assault convictions; 1 was domestic assault; 1 was harassment/stalking</t>
  </si>
  <si>
    <t>of the 55 cases:</t>
  </si>
  <si>
    <t>8 started out as felonies</t>
  </si>
  <si>
    <t>3 knocked down to gross misdemeanor</t>
  </si>
  <si>
    <t>0  resulted in discipline</t>
  </si>
  <si>
    <t>4 knocked down to misdemeanor</t>
  </si>
  <si>
    <t>2 of these resulted in revoked licenses</t>
  </si>
  <si>
    <t>6 started out as gross misdemeanors</t>
  </si>
  <si>
    <t>4 knocked down to misdemeanors</t>
  </si>
  <si>
    <t>0 resulted in discipline</t>
  </si>
  <si>
    <t>41 started out as misdemeanors</t>
  </si>
  <si>
    <t>41 ended up as misdemeanor</t>
  </si>
  <si>
    <t xml:space="preserve">1 resulted in revoked license </t>
  </si>
  <si>
    <t>knippenberg has an assault and a domestic assault case, both in same year; we are only counting his discipline once, though</t>
  </si>
  <si>
    <t>The 1 misdemeanor that resulted in a revoked license is Rodriguez; we are hunting this down because it might be a knock-down situation we hadn't counted</t>
  </si>
  <si>
    <t>or it might be a situation where there is another case after this one that he lost his license for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</si>
</sst>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sz val="10"/>
      <color indexed="8"/>
      <name val="Arial"/>
      <family val="2"/>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indexed="22"/>
        <bgColor indexed="0"/>
      </patternFill>
    </fill>
    <fill>
      <patternFill patternType="solid">
        <fgColor rgb="FFFFFFFF"/>
        <bgColor indexed="64"/>
      </patternFill>
    </fill>
    <fill>
      <patternFill patternType="solid">
        <fgColor rgb="FFC0C0C0"/>
        <bgColor indexed="64"/>
      </patternFill>
    </fill>
    <fill>
      <patternFill patternType="solid">
        <fgColor rgb="FFFFFF00"/>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D0D7E5"/>
      </right>
      <top style="medium">
        <color rgb="FFD0D7E5"/>
      </top>
      <bottom style="medium">
        <color rgb="FFD0D7E5"/>
      </bottom>
      <diagonal/>
    </border>
    <border>
      <left style="medium">
        <color rgb="FFD0D7E5"/>
      </left>
      <right style="thin">
        <color rgb="FF000000"/>
      </right>
      <top style="medium">
        <color rgb="FFD0D7E5"/>
      </top>
      <bottom style="medium">
        <color rgb="FFD0D7E5"/>
      </bottom>
      <diagonal/>
    </border>
    <border>
      <left style="thin">
        <color rgb="FF000000"/>
      </left>
      <right style="medium">
        <color rgb="FFD0D7E5"/>
      </right>
      <top style="medium">
        <color rgb="FFD0D7E5"/>
      </top>
      <bottom style="thin">
        <color rgb="FF000000"/>
      </bottom>
      <diagonal/>
    </border>
    <border>
      <left style="medium">
        <color rgb="FFD0D7E5"/>
      </left>
      <right style="thin">
        <color rgb="FF000000"/>
      </right>
      <top style="medium">
        <color rgb="FFD0D7E5"/>
      </top>
      <bottom style="thin">
        <color rgb="FF000000"/>
      </bottom>
      <diagonal/>
    </border>
    <border>
      <left style="thin">
        <color indexed="8"/>
      </left>
      <right/>
      <top/>
      <bottom/>
      <diagonal/>
    </border>
  </borders>
  <cellStyleXfs count="5">
    <xf numFmtId="0" fontId="0" fillId="0" borderId="0"/>
    <xf numFmtId="9" fontId="1" fillId="0" borderId="0" applyFont="0" applyFill="0" applyBorder="0" applyAlignment="0" applyProtection="0"/>
    <xf numFmtId="0" fontId="4" fillId="0" borderId="0"/>
    <xf numFmtId="0" fontId="4" fillId="0" borderId="0"/>
    <xf numFmtId="0" fontId="5" fillId="0" borderId="0"/>
  </cellStyleXfs>
  <cellXfs count="28">
    <xf numFmtId="0" fontId="0" fillId="0" borderId="0" xfId="0"/>
    <xf numFmtId="0" fontId="3" fillId="2" borderId="1" xfId="2" applyFont="1" applyFill="1" applyBorder="1" applyAlignment="1">
      <alignment horizontal="center"/>
    </xf>
    <xf numFmtId="0" fontId="3" fillId="0" borderId="2" xfId="2" applyFont="1" applyFill="1" applyBorder="1" applyAlignment="1">
      <alignment horizontal="right" wrapText="1"/>
    </xf>
    <xf numFmtId="0" fontId="3" fillId="0" borderId="3" xfId="2" applyFont="1" applyFill="1" applyBorder="1" applyAlignment="1">
      <alignment horizontal="right" wrapText="1"/>
    </xf>
    <xf numFmtId="0" fontId="3" fillId="2" borderId="4" xfId="2" applyFont="1" applyFill="1" applyBorder="1" applyAlignment="1">
      <alignment horizontal="center"/>
    </xf>
    <xf numFmtId="9" fontId="0" fillId="0" borderId="0" xfId="1" applyFont="1"/>
    <xf numFmtId="0" fontId="0" fillId="0" borderId="0" xfId="0" applyNumberFormat="1"/>
    <xf numFmtId="0" fontId="3" fillId="2" borderId="1" xfId="3" applyFont="1" applyFill="1" applyBorder="1" applyAlignment="1">
      <alignment horizontal="center"/>
    </xf>
    <xf numFmtId="0" fontId="3" fillId="0" borderId="2" xfId="3" applyFont="1" applyFill="1" applyBorder="1" applyAlignment="1">
      <alignment wrapText="1"/>
    </xf>
    <xf numFmtId="0" fontId="3" fillId="0" borderId="2" xfId="3" applyFont="1" applyFill="1" applyBorder="1" applyAlignment="1">
      <alignment horizontal="right" wrapText="1"/>
    </xf>
    <xf numFmtId="0" fontId="2" fillId="0" borderId="0" xfId="0" applyFont="1"/>
    <xf numFmtId="0" fontId="2" fillId="0" borderId="0" xfId="0" applyFont="1" applyAlignment="1">
      <alignment vertical="center"/>
    </xf>
    <xf numFmtId="0" fontId="0" fillId="0" borderId="0" xfId="0" applyAlignment="1">
      <alignment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7" fillId="3" borderId="7" xfId="0" applyFont="1" applyFill="1" applyBorder="1" applyAlignment="1">
      <alignment vertical="center" wrapText="1"/>
    </xf>
    <xf numFmtId="0" fontId="7" fillId="3" borderId="8" xfId="0" applyFont="1" applyFill="1" applyBorder="1" applyAlignment="1">
      <alignment horizontal="right" vertical="center" wrapText="1"/>
    </xf>
    <xf numFmtId="0" fontId="7" fillId="3" borderId="9" xfId="0" applyFont="1" applyFill="1" applyBorder="1" applyAlignment="1">
      <alignment vertical="center" wrapText="1"/>
    </xf>
    <xf numFmtId="0" fontId="7" fillId="3" borderId="10" xfId="0" applyFont="1" applyFill="1" applyBorder="1" applyAlignment="1">
      <alignment horizontal="right" vertical="center" wrapText="1"/>
    </xf>
    <xf numFmtId="0" fontId="7" fillId="3" borderId="0" xfId="0" applyFont="1" applyFill="1" applyBorder="1" applyAlignment="1">
      <alignment vertical="center" wrapText="1"/>
    </xf>
    <xf numFmtId="0" fontId="3" fillId="2" borderId="1" xfId="4" applyFont="1" applyFill="1" applyBorder="1" applyAlignment="1">
      <alignment horizontal="center"/>
    </xf>
    <xf numFmtId="0" fontId="3" fillId="0" borderId="2" xfId="4" applyFont="1" applyFill="1" applyBorder="1" applyAlignment="1">
      <alignment wrapText="1"/>
    </xf>
    <xf numFmtId="0" fontId="3" fillId="0" borderId="2" xfId="4" applyFont="1" applyFill="1" applyBorder="1" applyAlignment="1">
      <alignment horizontal="right" wrapText="1"/>
    </xf>
    <xf numFmtId="0" fontId="3" fillId="2" borderId="11" xfId="2" applyFont="1" applyFill="1" applyBorder="1" applyAlignment="1">
      <alignment horizontal="center"/>
    </xf>
    <xf numFmtId="0" fontId="3" fillId="5" borderId="2" xfId="2" applyFont="1" applyFill="1" applyBorder="1" applyAlignment="1">
      <alignment horizontal="right" wrapText="1"/>
    </xf>
    <xf numFmtId="0" fontId="0" fillId="5" borderId="0" xfId="0" applyNumberFormat="1" applyFill="1"/>
    <xf numFmtId="9" fontId="0" fillId="5" borderId="0" xfId="1" applyFont="1" applyFill="1"/>
    <xf numFmtId="0" fontId="0" fillId="5" borderId="0" xfId="0" applyFill="1"/>
  </cellXfs>
  <cellStyles count="5">
    <cellStyle name="Normal" xfId="0" builtinId="0"/>
    <cellStyle name="Normal_Sheet1" xfId="2"/>
    <cellStyle name="Normal_Sheet4" xfId="3"/>
    <cellStyle name="Normal_Sheet6" xfId="4"/>
    <cellStyle name="Percent" xfId="1" builtinId="5"/>
  </cellStyles>
  <dxfs count="0"/>
  <tableStyles count="0" defaultTableStyle="TableStyleMedium2" defaultPivotStyle="PivotStyleLight16"/>
  <colors>
    <mruColors>
      <color rgb="FFCC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Officers</a:t>
            </a:r>
            <a:r>
              <a:rPr lang="en-US" baseline="0"/>
              <a:t> convicted and POST board discipline by year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PctDisciplinedByYear!$B$9</c:f>
              <c:strCache>
                <c:ptCount val="1"/>
                <c:pt idx="0">
                  <c:v>People convicted</c:v>
                </c:pt>
              </c:strCache>
            </c:strRef>
          </c:tx>
          <c:spPr>
            <a:ln w="28575" cap="rnd">
              <a:solidFill>
                <a:schemeClr val="bg1">
                  <a:lumMod val="85000"/>
                </a:schemeClr>
              </a:solidFill>
              <a:round/>
            </a:ln>
            <a:effectLst/>
          </c:spPr>
          <c:marker>
            <c:symbol val="none"/>
          </c:marker>
          <c:cat>
            <c:numRef>
              <c:f>PctDisciplinedByYear!$A$10:$A$32</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PctDisciplinedByYear!$B$10:$B$32</c:f>
              <c:numCache>
                <c:formatCode>General</c:formatCode>
                <c:ptCount val="23"/>
                <c:pt idx="0">
                  <c:v>19</c:v>
                </c:pt>
                <c:pt idx="1">
                  <c:v>22</c:v>
                </c:pt>
                <c:pt idx="2">
                  <c:v>30</c:v>
                </c:pt>
                <c:pt idx="3">
                  <c:v>26</c:v>
                </c:pt>
                <c:pt idx="4">
                  <c:v>19</c:v>
                </c:pt>
                <c:pt idx="5">
                  <c:v>29</c:v>
                </c:pt>
                <c:pt idx="6">
                  <c:v>34</c:v>
                </c:pt>
                <c:pt idx="7">
                  <c:v>28</c:v>
                </c:pt>
                <c:pt idx="8">
                  <c:v>24</c:v>
                </c:pt>
                <c:pt idx="9">
                  <c:v>20</c:v>
                </c:pt>
                <c:pt idx="10">
                  <c:v>20</c:v>
                </c:pt>
                <c:pt idx="11">
                  <c:v>29</c:v>
                </c:pt>
                <c:pt idx="12">
                  <c:v>28</c:v>
                </c:pt>
                <c:pt idx="13">
                  <c:v>34</c:v>
                </c:pt>
                <c:pt idx="14">
                  <c:v>30</c:v>
                </c:pt>
                <c:pt idx="15">
                  <c:v>46</c:v>
                </c:pt>
                <c:pt idx="16">
                  <c:v>25</c:v>
                </c:pt>
                <c:pt idx="17">
                  <c:v>22</c:v>
                </c:pt>
                <c:pt idx="18">
                  <c:v>37</c:v>
                </c:pt>
                <c:pt idx="19">
                  <c:v>20</c:v>
                </c:pt>
                <c:pt idx="20">
                  <c:v>20</c:v>
                </c:pt>
                <c:pt idx="21">
                  <c:v>25</c:v>
                </c:pt>
                <c:pt idx="22">
                  <c:v>9</c:v>
                </c:pt>
              </c:numCache>
            </c:numRef>
          </c:val>
          <c:smooth val="0"/>
          <c:extLst>
            <c:ext xmlns:c16="http://schemas.microsoft.com/office/drawing/2014/chart" uri="{C3380CC4-5D6E-409C-BE32-E72D297353CC}">
              <c16:uniqueId val="{00000000-D8BC-4AD2-A8E9-A69E03767ACF}"/>
            </c:ext>
          </c:extLst>
        </c:ser>
        <c:ser>
          <c:idx val="1"/>
          <c:order val="1"/>
          <c:tx>
            <c:strRef>
              <c:f>PctDisciplinedByYear!$C$9</c:f>
              <c:strCache>
                <c:ptCount val="1"/>
                <c:pt idx="0">
                  <c:v>People Disciplined</c:v>
                </c:pt>
              </c:strCache>
            </c:strRef>
          </c:tx>
          <c:spPr>
            <a:ln w="28575" cap="rnd">
              <a:solidFill>
                <a:schemeClr val="accent2"/>
              </a:solidFill>
              <a:round/>
            </a:ln>
            <a:effectLst/>
          </c:spPr>
          <c:marker>
            <c:symbol val="none"/>
          </c:marker>
          <c:cat>
            <c:numRef>
              <c:f>PctDisciplinedByYear!$A$10:$A$32</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PctDisciplinedByYear!$C$10:$C$32</c:f>
              <c:numCache>
                <c:formatCode>General</c:formatCode>
                <c:ptCount val="23"/>
                <c:pt idx="0">
                  <c:v>3</c:v>
                </c:pt>
                <c:pt idx="1">
                  <c:v>12</c:v>
                </c:pt>
                <c:pt idx="2">
                  <c:v>14</c:v>
                </c:pt>
                <c:pt idx="3">
                  <c:v>10</c:v>
                </c:pt>
                <c:pt idx="4">
                  <c:v>6</c:v>
                </c:pt>
                <c:pt idx="5">
                  <c:v>12</c:v>
                </c:pt>
                <c:pt idx="6">
                  <c:v>3</c:v>
                </c:pt>
                <c:pt idx="7">
                  <c:v>3</c:v>
                </c:pt>
                <c:pt idx="8">
                  <c:v>4</c:v>
                </c:pt>
                <c:pt idx="9">
                  <c:v>5</c:v>
                </c:pt>
                <c:pt idx="10">
                  <c:v>3</c:v>
                </c:pt>
                <c:pt idx="11">
                  <c:v>2</c:v>
                </c:pt>
                <c:pt idx="12">
                  <c:v>7</c:v>
                </c:pt>
                <c:pt idx="13">
                  <c:v>2</c:v>
                </c:pt>
                <c:pt idx="14">
                  <c:v>8</c:v>
                </c:pt>
                <c:pt idx="15">
                  <c:v>12</c:v>
                </c:pt>
                <c:pt idx="16">
                  <c:v>5</c:v>
                </c:pt>
                <c:pt idx="17">
                  <c:v>4</c:v>
                </c:pt>
                <c:pt idx="18">
                  <c:v>4</c:v>
                </c:pt>
                <c:pt idx="19">
                  <c:v>1</c:v>
                </c:pt>
                <c:pt idx="20">
                  <c:v>3</c:v>
                </c:pt>
                <c:pt idx="21">
                  <c:v>3</c:v>
                </c:pt>
                <c:pt idx="22">
                  <c:v>0</c:v>
                </c:pt>
              </c:numCache>
            </c:numRef>
          </c:val>
          <c:smooth val="0"/>
          <c:extLst>
            <c:ext xmlns:c16="http://schemas.microsoft.com/office/drawing/2014/chart" uri="{C3380CC4-5D6E-409C-BE32-E72D297353CC}">
              <c16:uniqueId val="{00000001-D8BC-4AD2-A8E9-A69E03767AC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1875379424"/>
        <c:axId val="1875390656"/>
      </c:lineChart>
      <c:catAx>
        <c:axId val="18753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90656"/>
        <c:crosses val="autoZero"/>
        <c:auto val="1"/>
        <c:lblAlgn val="ctr"/>
        <c:lblOffset val="100"/>
        <c:noMultiLvlLbl val="0"/>
      </c:catAx>
      <c:valAx>
        <c:axId val="187539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79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of officers disciplined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PctDisciplinedByYear!$A$10:$A$32</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PctDisciplinedByYear!$D$10:$D$32</c:f>
              <c:numCache>
                <c:formatCode>0%</c:formatCode>
                <c:ptCount val="23"/>
                <c:pt idx="0">
                  <c:v>0.15789473684210525</c:v>
                </c:pt>
                <c:pt idx="1">
                  <c:v>0.54545454545454541</c:v>
                </c:pt>
                <c:pt idx="2">
                  <c:v>0.46666666666666667</c:v>
                </c:pt>
                <c:pt idx="3">
                  <c:v>0.38461538461538464</c:v>
                </c:pt>
                <c:pt idx="4">
                  <c:v>0.31578947368421051</c:v>
                </c:pt>
                <c:pt idx="5">
                  <c:v>0.41379310344827586</c:v>
                </c:pt>
                <c:pt idx="6">
                  <c:v>8.8235294117647065E-2</c:v>
                </c:pt>
                <c:pt idx="7">
                  <c:v>0.10714285714285714</c:v>
                </c:pt>
                <c:pt idx="8">
                  <c:v>0.16666666666666666</c:v>
                </c:pt>
                <c:pt idx="9">
                  <c:v>0.25</c:v>
                </c:pt>
                <c:pt idx="10">
                  <c:v>0.15</c:v>
                </c:pt>
                <c:pt idx="11">
                  <c:v>6.8965517241379309E-2</c:v>
                </c:pt>
                <c:pt idx="12">
                  <c:v>0.25</c:v>
                </c:pt>
                <c:pt idx="13">
                  <c:v>5.8823529411764705E-2</c:v>
                </c:pt>
                <c:pt idx="14">
                  <c:v>0.26666666666666666</c:v>
                </c:pt>
                <c:pt idx="15">
                  <c:v>0.2608695652173913</c:v>
                </c:pt>
                <c:pt idx="16">
                  <c:v>0.2</c:v>
                </c:pt>
                <c:pt idx="17">
                  <c:v>0.18181818181818182</c:v>
                </c:pt>
                <c:pt idx="18">
                  <c:v>0.10810810810810811</c:v>
                </c:pt>
                <c:pt idx="19">
                  <c:v>0.05</c:v>
                </c:pt>
                <c:pt idx="20">
                  <c:v>0.15</c:v>
                </c:pt>
                <c:pt idx="21">
                  <c:v>0.12</c:v>
                </c:pt>
                <c:pt idx="22">
                  <c:v>0</c:v>
                </c:pt>
              </c:numCache>
            </c:numRef>
          </c:val>
          <c:extLst>
            <c:ext xmlns:c16="http://schemas.microsoft.com/office/drawing/2014/chart" uri="{C3380CC4-5D6E-409C-BE32-E72D297353CC}">
              <c16:uniqueId val="{00000000-16AE-42A9-B052-ADCFC5A6A4F1}"/>
            </c:ext>
          </c:extLst>
        </c:ser>
        <c:dLbls>
          <c:dLblPos val="outEnd"/>
          <c:showLegendKey val="0"/>
          <c:showVal val="1"/>
          <c:showCatName val="0"/>
          <c:showSerName val="0"/>
          <c:showPercent val="0"/>
          <c:showBubbleSize val="0"/>
        </c:dLbls>
        <c:gapWidth val="219"/>
        <c:overlap val="-27"/>
        <c:axId val="1875381504"/>
        <c:axId val="1875393568"/>
      </c:barChart>
      <c:catAx>
        <c:axId val="18753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93568"/>
        <c:crosses val="autoZero"/>
        <c:auto val="1"/>
        <c:lblAlgn val="ctr"/>
        <c:lblOffset val="100"/>
        <c:noMultiLvlLbl val="0"/>
      </c:catAx>
      <c:valAx>
        <c:axId val="187539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381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Officers convicted and POST board discipline by year</a:t>
            </a:r>
          </a:p>
        </c:rich>
      </c:tx>
      <c:layout>
        <c:manualLayout>
          <c:xMode val="edge"/>
          <c:yMode val="edge"/>
          <c:x val="0.24928542683860583"/>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PctDisciplinedByYear!$B$9</c:f>
              <c:strCache>
                <c:ptCount val="1"/>
                <c:pt idx="0">
                  <c:v>People convicted</c:v>
                </c:pt>
              </c:strCache>
            </c:strRef>
          </c:tx>
          <c:spPr>
            <a:solidFill>
              <a:schemeClr val="accent1"/>
            </a:solidFill>
            <a:ln>
              <a:noFill/>
            </a:ln>
            <a:effectLst/>
          </c:spPr>
          <c:invertIfNegative val="0"/>
          <c:cat>
            <c:numRef>
              <c:f>PctDisciplinedByYear!$A$10:$A$32</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PctDisciplinedByYear!$B$10:$B$32</c:f>
              <c:numCache>
                <c:formatCode>General</c:formatCode>
                <c:ptCount val="23"/>
                <c:pt idx="0">
                  <c:v>19</c:v>
                </c:pt>
                <c:pt idx="1">
                  <c:v>22</c:v>
                </c:pt>
                <c:pt idx="2">
                  <c:v>30</c:v>
                </c:pt>
                <c:pt idx="3">
                  <c:v>26</c:v>
                </c:pt>
                <c:pt idx="4">
                  <c:v>19</c:v>
                </c:pt>
                <c:pt idx="5">
                  <c:v>29</c:v>
                </c:pt>
                <c:pt idx="6">
                  <c:v>34</c:v>
                </c:pt>
                <c:pt idx="7">
                  <c:v>28</c:v>
                </c:pt>
                <c:pt idx="8">
                  <c:v>24</c:v>
                </c:pt>
                <c:pt idx="9">
                  <c:v>20</c:v>
                </c:pt>
                <c:pt idx="10">
                  <c:v>20</c:v>
                </c:pt>
                <c:pt idx="11">
                  <c:v>29</c:v>
                </c:pt>
                <c:pt idx="12">
                  <c:v>28</c:v>
                </c:pt>
                <c:pt idx="13">
                  <c:v>34</c:v>
                </c:pt>
                <c:pt idx="14">
                  <c:v>30</c:v>
                </c:pt>
                <c:pt idx="15">
                  <c:v>46</c:v>
                </c:pt>
                <c:pt idx="16">
                  <c:v>25</c:v>
                </c:pt>
                <c:pt idx="17">
                  <c:v>22</c:v>
                </c:pt>
                <c:pt idx="18">
                  <c:v>37</c:v>
                </c:pt>
                <c:pt idx="19">
                  <c:v>20</c:v>
                </c:pt>
                <c:pt idx="20">
                  <c:v>20</c:v>
                </c:pt>
                <c:pt idx="21">
                  <c:v>25</c:v>
                </c:pt>
                <c:pt idx="22">
                  <c:v>9</c:v>
                </c:pt>
              </c:numCache>
            </c:numRef>
          </c:val>
          <c:extLst>
            <c:ext xmlns:c16="http://schemas.microsoft.com/office/drawing/2014/chart" uri="{C3380CC4-5D6E-409C-BE32-E72D297353CC}">
              <c16:uniqueId val="{00000000-F6DA-4CD8-A856-D464AB68661C}"/>
            </c:ext>
          </c:extLst>
        </c:ser>
        <c:ser>
          <c:idx val="1"/>
          <c:order val="1"/>
          <c:tx>
            <c:strRef>
              <c:f>PctDisciplinedByYear!$C$9</c:f>
              <c:strCache>
                <c:ptCount val="1"/>
                <c:pt idx="0">
                  <c:v>People Disciplined</c:v>
                </c:pt>
              </c:strCache>
            </c:strRef>
          </c:tx>
          <c:spPr>
            <a:solidFill>
              <a:schemeClr val="accent2"/>
            </a:solidFill>
            <a:ln>
              <a:noFill/>
            </a:ln>
            <a:effectLst/>
          </c:spPr>
          <c:invertIfNegative val="0"/>
          <c:cat>
            <c:numRef>
              <c:f>PctDisciplinedByYear!$A$10:$A$32</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PctDisciplinedByYear!$C$10:$C$32</c:f>
              <c:numCache>
                <c:formatCode>General</c:formatCode>
                <c:ptCount val="23"/>
                <c:pt idx="0">
                  <c:v>3</c:v>
                </c:pt>
                <c:pt idx="1">
                  <c:v>12</c:v>
                </c:pt>
                <c:pt idx="2">
                  <c:v>14</c:v>
                </c:pt>
                <c:pt idx="3">
                  <c:v>10</c:v>
                </c:pt>
                <c:pt idx="4">
                  <c:v>6</c:v>
                </c:pt>
                <c:pt idx="5">
                  <c:v>12</c:v>
                </c:pt>
                <c:pt idx="6">
                  <c:v>3</c:v>
                </c:pt>
                <c:pt idx="7">
                  <c:v>3</c:v>
                </c:pt>
                <c:pt idx="8">
                  <c:v>4</c:v>
                </c:pt>
                <c:pt idx="9">
                  <c:v>5</c:v>
                </c:pt>
                <c:pt idx="10">
                  <c:v>3</c:v>
                </c:pt>
                <c:pt idx="11">
                  <c:v>2</c:v>
                </c:pt>
                <c:pt idx="12">
                  <c:v>7</c:v>
                </c:pt>
                <c:pt idx="13">
                  <c:v>2</c:v>
                </c:pt>
                <c:pt idx="14">
                  <c:v>8</c:v>
                </c:pt>
                <c:pt idx="15">
                  <c:v>12</c:v>
                </c:pt>
                <c:pt idx="16">
                  <c:v>5</c:v>
                </c:pt>
                <c:pt idx="17">
                  <c:v>4</c:v>
                </c:pt>
                <c:pt idx="18">
                  <c:v>4</c:v>
                </c:pt>
                <c:pt idx="19">
                  <c:v>1</c:v>
                </c:pt>
                <c:pt idx="20">
                  <c:v>3</c:v>
                </c:pt>
                <c:pt idx="21">
                  <c:v>3</c:v>
                </c:pt>
                <c:pt idx="22">
                  <c:v>0</c:v>
                </c:pt>
              </c:numCache>
            </c:numRef>
          </c:val>
          <c:extLst>
            <c:ext xmlns:c16="http://schemas.microsoft.com/office/drawing/2014/chart" uri="{C3380CC4-5D6E-409C-BE32-E72D297353CC}">
              <c16:uniqueId val="{00000001-F6DA-4CD8-A856-D464AB68661C}"/>
            </c:ext>
          </c:extLst>
        </c:ser>
        <c:dLbls>
          <c:showLegendKey val="0"/>
          <c:showVal val="0"/>
          <c:showCatName val="0"/>
          <c:showSerName val="0"/>
          <c:showPercent val="0"/>
          <c:showBubbleSize val="0"/>
        </c:dLbls>
        <c:gapWidth val="219"/>
        <c:overlap val="-27"/>
        <c:axId val="168288496"/>
        <c:axId val="168289744"/>
      </c:barChart>
      <c:catAx>
        <c:axId val="16828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9744"/>
        <c:crosses val="autoZero"/>
        <c:auto val="1"/>
        <c:lblAlgn val="ctr"/>
        <c:lblOffset val="100"/>
        <c:noMultiLvlLbl val="0"/>
      </c:catAx>
      <c:valAx>
        <c:axId val="16828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8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revised graphic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4308787867443668E-2"/>
          <c:y val="0.15070227497527205"/>
          <c:w val="0.9261085391267454"/>
          <c:h val="0.67096583253502806"/>
        </c:manualLayout>
      </c:layout>
      <c:barChart>
        <c:barDir val="col"/>
        <c:grouping val="stacked"/>
        <c:varyColors val="0"/>
        <c:ser>
          <c:idx val="0"/>
          <c:order val="0"/>
          <c:tx>
            <c:strRef>
              <c:f>PctDisciplinedByYear!$F$9</c:f>
              <c:strCache>
                <c:ptCount val="1"/>
                <c:pt idx="0">
                  <c:v>Disciplined</c:v>
                </c:pt>
              </c:strCache>
            </c:strRef>
          </c:tx>
          <c:spPr>
            <a:solidFill>
              <a:schemeClr val="accent1"/>
            </a:solidFill>
            <a:ln>
              <a:noFill/>
            </a:ln>
            <a:effectLst/>
          </c:spPr>
          <c:invertIfNegative val="0"/>
          <c:val>
            <c:numRef>
              <c:f>PctDisciplinedByYear!$F$10:$F$32</c:f>
              <c:numCache>
                <c:formatCode>General</c:formatCode>
                <c:ptCount val="23"/>
                <c:pt idx="0">
                  <c:v>3</c:v>
                </c:pt>
                <c:pt idx="1">
                  <c:v>12</c:v>
                </c:pt>
                <c:pt idx="2">
                  <c:v>14</c:v>
                </c:pt>
                <c:pt idx="3">
                  <c:v>10</c:v>
                </c:pt>
                <c:pt idx="4">
                  <c:v>6</c:v>
                </c:pt>
                <c:pt idx="5">
                  <c:v>12</c:v>
                </c:pt>
                <c:pt idx="6">
                  <c:v>3</c:v>
                </c:pt>
                <c:pt idx="7">
                  <c:v>3</c:v>
                </c:pt>
                <c:pt idx="8">
                  <c:v>4</c:v>
                </c:pt>
                <c:pt idx="9">
                  <c:v>5</c:v>
                </c:pt>
                <c:pt idx="10">
                  <c:v>3</c:v>
                </c:pt>
                <c:pt idx="11">
                  <c:v>2</c:v>
                </c:pt>
                <c:pt idx="12">
                  <c:v>7</c:v>
                </c:pt>
                <c:pt idx="13">
                  <c:v>2</c:v>
                </c:pt>
                <c:pt idx="14">
                  <c:v>8</c:v>
                </c:pt>
                <c:pt idx="15">
                  <c:v>12</c:v>
                </c:pt>
                <c:pt idx="16">
                  <c:v>5</c:v>
                </c:pt>
                <c:pt idx="17">
                  <c:v>4</c:v>
                </c:pt>
                <c:pt idx="18">
                  <c:v>4</c:v>
                </c:pt>
                <c:pt idx="19">
                  <c:v>1</c:v>
                </c:pt>
                <c:pt idx="20">
                  <c:v>3</c:v>
                </c:pt>
                <c:pt idx="21">
                  <c:v>3</c:v>
                </c:pt>
                <c:pt idx="22">
                  <c:v>0</c:v>
                </c:pt>
              </c:numCache>
            </c:numRef>
          </c:val>
          <c:extLst>
            <c:ext xmlns:c16="http://schemas.microsoft.com/office/drawing/2014/chart" uri="{C3380CC4-5D6E-409C-BE32-E72D297353CC}">
              <c16:uniqueId val="{00000000-4719-4744-9D1A-5BBE910C4AAA}"/>
            </c:ext>
          </c:extLst>
        </c:ser>
        <c:ser>
          <c:idx val="1"/>
          <c:order val="1"/>
          <c:tx>
            <c:strRef>
              <c:f>PctDisciplinedByYear!$G$9</c:f>
              <c:strCache>
                <c:ptCount val="1"/>
                <c:pt idx="0">
                  <c:v>Not disciplined</c:v>
                </c:pt>
              </c:strCache>
            </c:strRef>
          </c:tx>
          <c:spPr>
            <a:solidFill>
              <a:schemeClr val="bg1">
                <a:lumMod val="75000"/>
              </a:schemeClr>
            </a:solidFill>
            <a:ln>
              <a:noFill/>
            </a:ln>
            <a:effectLst/>
          </c:spPr>
          <c:invertIfNegative val="0"/>
          <c:val>
            <c:numRef>
              <c:f>PctDisciplinedByYear!$G$10:$G$32</c:f>
              <c:numCache>
                <c:formatCode>General</c:formatCode>
                <c:ptCount val="23"/>
                <c:pt idx="0">
                  <c:v>16</c:v>
                </c:pt>
                <c:pt idx="1">
                  <c:v>10</c:v>
                </c:pt>
                <c:pt idx="2">
                  <c:v>16</c:v>
                </c:pt>
                <c:pt idx="3">
                  <c:v>16</c:v>
                </c:pt>
                <c:pt idx="4">
                  <c:v>13</c:v>
                </c:pt>
                <c:pt idx="5">
                  <c:v>17</c:v>
                </c:pt>
                <c:pt idx="6">
                  <c:v>31</c:v>
                </c:pt>
                <c:pt idx="7">
                  <c:v>25</c:v>
                </c:pt>
                <c:pt idx="8">
                  <c:v>20</c:v>
                </c:pt>
                <c:pt idx="9">
                  <c:v>15</c:v>
                </c:pt>
                <c:pt idx="10">
                  <c:v>17</c:v>
                </c:pt>
                <c:pt idx="11">
                  <c:v>27</c:v>
                </c:pt>
                <c:pt idx="12">
                  <c:v>21</c:v>
                </c:pt>
                <c:pt idx="13">
                  <c:v>32</c:v>
                </c:pt>
                <c:pt idx="14">
                  <c:v>22</c:v>
                </c:pt>
                <c:pt idx="15">
                  <c:v>34</c:v>
                </c:pt>
                <c:pt idx="16">
                  <c:v>20</c:v>
                </c:pt>
                <c:pt idx="17">
                  <c:v>18</c:v>
                </c:pt>
                <c:pt idx="18">
                  <c:v>33</c:v>
                </c:pt>
                <c:pt idx="19">
                  <c:v>19</c:v>
                </c:pt>
                <c:pt idx="20">
                  <c:v>17</c:v>
                </c:pt>
                <c:pt idx="21">
                  <c:v>22</c:v>
                </c:pt>
                <c:pt idx="22">
                  <c:v>9</c:v>
                </c:pt>
              </c:numCache>
            </c:numRef>
          </c:val>
          <c:extLst>
            <c:ext xmlns:c16="http://schemas.microsoft.com/office/drawing/2014/chart" uri="{C3380CC4-5D6E-409C-BE32-E72D297353CC}">
              <c16:uniqueId val="{00000001-4719-4744-9D1A-5BBE910C4AAA}"/>
            </c:ext>
          </c:extLst>
        </c:ser>
        <c:dLbls>
          <c:showLegendKey val="0"/>
          <c:showVal val="0"/>
          <c:showCatName val="0"/>
          <c:showSerName val="0"/>
          <c:showPercent val="0"/>
          <c:showBubbleSize val="0"/>
        </c:dLbls>
        <c:gapWidth val="150"/>
        <c:overlap val="100"/>
        <c:axId val="574964224"/>
        <c:axId val="574969216"/>
      </c:barChart>
      <c:catAx>
        <c:axId val="574964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69216"/>
        <c:crosses val="autoZero"/>
        <c:auto val="1"/>
        <c:lblAlgn val="ctr"/>
        <c:lblOffset val="100"/>
        <c:noMultiLvlLbl val="0"/>
      </c:catAx>
      <c:valAx>
        <c:axId val="57496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64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sunburst" uniqueId="{41FC7306-995C-4AEC-805C-DABC8A78CD2E}">
          <cx:tx>
            <cx:txData>
              <cx:v>Number of cases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7</xdr:col>
      <xdr:colOff>542924</xdr:colOff>
      <xdr:row>32</xdr:row>
      <xdr:rowOff>142874</xdr:rowOff>
    </xdr:from>
    <xdr:to>
      <xdr:col>20</xdr:col>
      <xdr:colOff>285750</xdr:colOff>
      <xdr:row>54</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180974</xdr:colOff>
      <xdr:row>7</xdr:row>
      <xdr:rowOff>161924</xdr:rowOff>
    </xdr:from>
    <xdr:to>
      <xdr:col>23</xdr:col>
      <xdr:colOff>9525</xdr:colOff>
      <xdr:row>29</xdr:row>
      <xdr:rowOff>142875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304799</xdr:colOff>
      <xdr:row>3</xdr:row>
      <xdr:rowOff>47625</xdr:rowOff>
    </xdr:from>
    <xdr:to>
      <xdr:col>22</xdr:col>
      <xdr:colOff>9524</xdr:colOff>
      <xdr:row>23</xdr:row>
      <xdr:rowOff>9525</xdr:rowOff>
    </xdr:to>
    <xdr:graphicFrame macro="">
      <xdr:nvGraphicFramePr>
        <xdr:cNvPr id="2" name="Chart 1">
          <a:extLst>
            <a:ext uri="{FF2B5EF4-FFF2-40B4-BE49-F238E27FC236}">
              <a16:creationId xmlns:a16="http://schemas.microsoft.com/office/drawing/2014/main" id="{00000000-0008-0000-0000-000002000000}"/>
            </a:ext>
            <a:ext uri="{147F2762-F138-4A5C-976F-8EAC2B608ADB}">
              <a16:predDERef xmlns:a16="http://schemas.microsoft.com/office/drawing/2014/main" pre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295274</xdr:colOff>
      <xdr:row>11</xdr:row>
      <xdr:rowOff>190499</xdr:rowOff>
    </xdr:from>
    <xdr:to>
      <xdr:col>19</xdr:col>
      <xdr:colOff>209549</xdr:colOff>
      <xdr:row>28</xdr:row>
      <xdr:rowOff>161924</xdr:rowOff>
    </xdr:to>
    <xdr:graphicFrame macro="">
      <xdr:nvGraphicFramePr>
        <xdr:cNvPr id="4" name="Chart 3">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533399</xdr:colOff>
      <xdr:row>2</xdr:row>
      <xdr:rowOff>19049</xdr:rowOff>
    </xdr:from>
    <xdr:to>
      <xdr:col>14</xdr:col>
      <xdr:colOff>104774</xdr:colOff>
      <xdr:row>24</xdr:row>
      <xdr:rowOff>85724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workbookViewId="0">
      <selection activeCell="F32" sqref="F32"/>
    </sheetView>
  </sheetViews>
  <sheetFormatPr defaultRowHeight="15" x14ac:dyDescent="0.25"/>
  <cols>
    <col min="2" max="2" width="18.5703125" customWidth="1"/>
    <col min="3" max="3" width="23.5703125" bestFit="1" customWidth="1"/>
    <col min="4" max="4" width="14" bestFit="1" customWidth="1"/>
  </cols>
  <sheetData>
    <row r="1" spans="1:7" x14ac:dyDescent="0.25">
      <c r="A1" t="s">
        <v>0</v>
      </c>
    </row>
    <row r="2" spans="1:7" x14ac:dyDescent="0.25">
      <c r="A2" t="s">
        <v>1</v>
      </c>
    </row>
    <row r="3" spans="1:7" x14ac:dyDescent="0.25">
      <c r="A3" t="s">
        <v>2</v>
      </c>
    </row>
    <row r="4" spans="1:7" x14ac:dyDescent="0.25">
      <c r="A4" t="s">
        <v>3</v>
      </c>
    </row>
    <row r="5" spans="1:7" x14ac:dyDescent="0.25">
      <c r="A5" t="s">
        <v>4</v>
      </c>
    </row>
    <row r="9" spans="1:7" x14ac:dyDescent="0.25">
      <c r="A9" s="1" t="s">
        <v>5</v>
      </c>
      <c r="B9" s="4" t="s">
        <v>6</v>
      </c>
      <c r="C9" s="1" t="s">
        <v>7</v>
      </c>
      <c r="D9" s="4" t="s">
        <v>8</v>
      </c>
      <c r="F9" s="23" t="s">
        <v>9</v>
      </c>
      <c r="G9" s="23" t="s">
        <v>10</v>
      </c>
    </row>
    <row r="10" spans="1:7" x14ac:dyDescent="0.25">
      <c r="A10" s="2">
        <v>1995</v>
      </c>
      <c r="B10" s="6">
        <v>19</v>
      </c>
      <c r="C10" s="2">
        <v>3</v>
      </c>
      <c r="D10" s="5">
        <f>C10/B10</f>
        <v>0.15789473684210525</v>
      </c>
      <c r="F10">
        <f>C10</f>
        <v>3</v>
      </c>
      <c r="G10">
        <f t="shared" ref="G10:G32" si="0">B10-C10</f>
        <v>16</v>
      </c>
    </row>
    <row r="11" spans="1:7" x14ac:dyDescent="0.25">
      <c r="A11" s="2">
        <v>1996</v>
      </c>
      <c r="B11" s="6">
        <v>22</v>
      </c>
      <c r="C11" s="2">
        <v>12</v>
      </c>
      <c r="D11" s="5">
        <f t="shared" ref="D11:D32" si="1">C11/B11</f>
        <v>0.54545454545454541</v>
      </c>
      <c r="F11">
        <f t="shared" ref="F11:F32" si="2">C11</f>
        <v>12</v>
      </c>
      <c r="G11">
        <f t="shared" si="0"/>
        <v>10</v>
      </c>
    </row>
    <row r="12" spans="1:7" x14ac:dyDescent="0.25">
      <c r="A12" s="2">
        <v>1997</v>
      </c>
      <c r="B12" s="6">
        <v>30</v>
      </c>
      <c r="C12" s="2">
        <v>14</v>
      </c>
      <c r="D12" s="5">
        <f t="shared" si="1"/>
        <v>0.46666666666666667</v>
      </c>
      <c r="F12">
        <f t="shared" si="2"/>
        <v>14</v>
      </c>
      <c r="G12">
        <f t="shared" si="0"/>
        <v>16</v>
      </c>
    </row>
    <row r="13" spans="1:7" x14ac:dyDescent="0.25">
      <c r="A13" s="2">
        <v>1998</v>
      </c>
      <c r="B13" s="6">
        <v>26</v>
      </c>
      <c r="C13" s="2">
        <v>10</v>
      </c>
      <c r="D13" s="5">
        <f t="shared" si="1"/>
        <v>0.38461538461538464</v>
      </c>
      <c r="F13">
        <f t="shared" si="2"/>
        <v>10</v>
      </c>
      <c r="G13">
        <f t="shared" si="0"/>
        <v>16</v>
      </c>
    </row>
    <row r="14" spans="1:7" x14ac:dyDescent="0.25">
      <c r="A14" s="2">
        <v>1999</v>
      </c>
      <c r="B14" s="6">
        <v>19</v>
      </c>
      <c r="C14" s="2">
        <v>6</v>
      </c>
      <c r="D14" s="5">
        <f t="shared" si="1"/>
        <v>0.31578947368421051</v>
      </c>
      <c r="F14">
        <f t="shared" si="2"/>
        <v>6</v>
      </c>
      <c r="G14">
        <f t="shared" si="0"/>
        <v>13</v>
      </c>
    </row>
    <row r="15" spans="1:7" x14ac:dyDescent="0.25">
      <c r="A15" s="24">
        <v>2000</v>
      </c>
      <c r="B15" s="25">
        <v>29</v>
      </c>
      <c r="C15" s="24">
        <v>12</v>
      </c>
      <c r="D15" s="26">
        <f t="shared" si="1"/>
        <v>0.41379310344827586</v>
      </c>
      <c r="E15" s="27"/>
      <c r="F15" s="27">
        <f t="shared" si="2"/>
        <v>12</v>
      </c>
      <c r="G15" s="27">
        <f t="shared" si="0"/>
        <v>17</v>
      </c>
    </row>
    <row r="16" spans="1:7" x14ac:dyDescent="0.25">
      <c r="A16" s="2">
        <v>2001</v>
      </c>
      <c r="B16" s="6">
        <v>34</v>
      </c>
      <c r="C16" s="2">
        <v>3</v>
      </c>
      <c r="D16" s="5">
        <f t="shared" si="1"/>
        <v>8.8235294117647065E-2</v>
      </c>
      <c r="F16">
        <f t="shared" si="2"/>
        <v>3</v>
      </c>
      <c r="G16">
        <f t="shared" si="0"/>
        <v>31</v>
      </c>
    </row>
    <row r="17" spans="1:7" x14ac:dyDescent="0.25">
      <c r="A17" s="2">
        <v>2002</v>
      </c>
      <c r="B17" s="6">
        <v>28</v>
      </c>
      <c r="C17" s="2">
        <v>3</v>
      </c>
      <c r="D17" s="5">
        <f t="shared" si="1"/>
        <v>0.10714285714285714</v>
      </c>
      <c r="F17">
        <f t="shared" si="2"/>
        <v>3</v>
      </c>
      <c r="G17">
        <f t="shared" si="0"/>
        <v>25</v>
      </c>
    </row>
    <row r="18" spans="1:7" x14ac:dyDescent="0.25">
      <c r="A18" s="2">
        <v>2003</v>
      </c>
      <c r="B18" s="6">
        <v>24</v>
      </c>
      <c r="C18" s="2">
        <v>4</v>
      </c>
      <c r="D18" s="5">
        <f t="shared" si="1"/>
        <v>0.16666666666666666</v>
      </c>
      <c r="F18">
        <f t="shared" si="2"/>
        <v>4</v>
      </c>
      <c r="G18">
        <f t="shared" si="0"/>
        <v>20</v>
      </c>
    </row>
    <row r="19" spans="1:7" x14ac:dyDescent="0.25">
      <c r="A19" s="2">
        <v>2004</v>
      </c>
      <c r="B19" s="6">
        <v>20</v>
      </c>
      <c r="C19" s="2">
        <v>5</v>
      </c>
      <c r="D19" s="5">
        <f t="shared" si="1"/>
        <v>0.25</v>
      </c>
      <c r="F19">
        <f t="shared" si="2"/>
        <v>5</v>
      </c>
      <c r="G19">
        <f t="shared" si="0"/>
        <v>15</v>
      </c>
    </row>
    <row r="20" spans="1:7" x14ac:dyDescent="0.25">
      <c r="A20" s="24">
        <v>2005</v>
      </c>
      <c r="B20" s="25">
        <v>20</v>
      </c>
      <c r="C20" s="24">
        <v>3</v>
      </c>
      <c r="D20" s="26">
        <f t="shared" si="1"/>
        <v>0.15</v>
      </c>
      <c r="E20" s="27"/>
      <c r="F20" s="27">
        <f t="shared" si="2"/>
        <v>3</v>
      </c>
      <c r="G20" s="27">
        <f t="shared" si="0"/>
        <v>17</v>
      </c>
    </row>
    <row r="21" spans="1:7" x14ac:dyDescent="0.25">
      <c r="A21" s="2">
        <v>2006</v>
      </c>
      <c r="B21" s="6">
        <v>29</v>
      </c>
      <c r="C21" s="2">
        <v>2</v>
      </c>
      <c r="D21" s="5">
        <f t="shared" si="1"/>
        <v>6.8965517241379309E-2</v>
      </c>
      <c r="F21">
        <f t="shared" si="2"/>
        <v>2</v>
      </c>
      <c r="G21">
        <f t="shared" si="0"/>
        <v>27</v>
      </c>
    </row>
    <row r="22" spans="1:7" x14ac:dyDescent="0.25">
      <c r="A22" s="2">
        <v>2007</v>
      </c>
      <c r="B22" s="6">
        <v>28</v>
      </c>
      <c r="C22" s="2">
        <v>7</v>
      </c>
      <c r="D22" s="5">
        <f t="shared" si="1"/>
        <v>0.25</v>
      </c>
      <c r="F22">
        <f t="shared" si="2"/>
        <v>7</v>
      </c>
      <c r="G22">
        <f t="shared" si="0"/>
        <v>21</v>
      </c>
    </row>
    <row r="23" spans="1:7" x14ac:dyDescent="0.25">
      <c r="A23" s="2">
        <v>2008</v>
      </c>
      <c r="B23" s="6">
        <v>34</v>
      </c>
      <c r="C23" s="2">
        <v>2</v>
      </c>
      <c r="D23" s="5">
        <f t="shared" si="1"/>
        <v>5.8823529411764705E-2</v>
      </c>
      <c r="F23">
        <f t="shared" si="2"/>
        <v>2</v>
      </c>
      <c r="G23">
        <f t="shared" si="0"/>
        <v>32</v>
      </c>
    </row>
    <row r="24" spans="1:7" x14ac:dyDescent="0.25">
      <c r="A24" s="2">
        <v>2009</v>
      </c>
      <c r="B24" s="6">
        <v>30</v>
      </c>
      <c r="C24" s="2">
        <v>8</v>
      </c>
      <c r="D24" s="5">
        <f t="shared" si="1"/>
        <v>0.26666666666666666</v>
      </c>
      <c r="F24">
        <f t="shared" si="2"/>
        <v>8</v>
      </c>
      <c r="G24">
        <f t="shared" si="0"/>
        <v>22</v>
      </c>
    </row>
    <row r="25" spans="1:7" x14ac:dyDescent="0.25">
      <c r="A25" s="24">
        <v>2010</v>
      </c>
      <c r="B25" s="25">
        <v>46</v>
      </c>
      <c r="C25" s="24">
        <v>12</v>
      </c>
      <c r="D25" s="26">
        <f t="shared" si="1"/>
        <v>0.2608695652173913</v>
      </c>
      <c r="E25" s="27"/>
      <c r="F25" s="27">
        <f t="shared" si="2"/>
        <v>12</v>
      </c>
      <c r="G25" s="27">
        <f t="shared" si="0"/>
        <v>34</v>
      </c>
    </row>
    <row r="26" spans="1:7" x14ac:dyDescent="0.25">
      <c r="A26" s="2">
        <v>2011</v>
      </c>
      <c r="B26" s="6">
        <v>25</v>
      </c>
      <c r="C26" s="2">
        <v>5</v>
      </c>
      <c r="D26" s="5">
        <f t="shared" si="1"/>
        <v>0.2</v>
      </c>
      <c r="F26">
        <f t="shared" si="2"/>
        <v>5</v>
      </c>
      <c r="G26">
        <f t="shared" si="0"/>
        <v>20</v>
      </c>
    </row>
    <row r="27" spans="1:7" x14ac:dyDescent="0.25">
      <c r="A27" s="2">
        <v>2012</v>
      </c>
      <c r="B27" s="6">
        <v>22</v>
      </c>
      <c r="C27" s="2">
        <v>4</v>
      </c>
      <c r="D27" s="5">
        <f t="shared" si="1"/>
        <v>0.18181818181818182</v>
      </c>
      <c r="F27">
        <f t="shared" si="2"/>
        <v>4</v>
      </c>
      <c r="G27">
        <f t="shared" si="0"/>
        <v>18</v>
      </c>
    </row>
    <row r="28" spans="1:7" x14ac:dyDescent="0.25">
      <c r="A28" s="2">
        <v>2013</v>
      </c>
      <c r="B28" s="6">
        <v>37</v>
      </c>
      <c r="C28" s="2">
        <v>4</v>
      </c>
      <c r="D28" s="5">
        <f t="shared" si="1"/>
        <v>0.10810810810810811</v>
      </c>
      <c r="F28">
        <f t="shared" si="2"/>
        <v>4</v>
      </c>
      <c r="G28">
        <f t="shared" si="0"/>
        <v>33</v>
      </c>
    </row>
    <row r="29" spans="1:7" x14ac:dyDescent="0.25">
      <c r="A29" s="2">
        <v>2014</v>
      </c>
      <c r="B29" s="6">
        <v>20</v>
      </c>
      <c r="C29" s="2">
        <v>1</v>
      </c>
      <c r="D29" s="5">
        <f t="shared" si="1"/>
        <v>0.05</v>
      </c>
      <c r="F29">
        <f t="shared" si="2"/>
        <v>1</v>
      </c>
      <c r="G29">
        <f t="shared" si="0"/>
        <v>19</v>
      </c>
    </row>
    <row r="30" spans="1:7" x14ac:dyDescent="0.25">
      <c r="A30" s="24">
        <v>2015</v>
      </c>
      <c r="B30" s="25">
        <v>20</v>
      </c>
      <c r="C30" s="24">
        <v>3</v>
      </c>
      <c r="D30" s="26">
        <f t="shared" si="1"/>
        <v>0.15</v>
      </c>
      <c r="E30" s="27"/>
      <c r="F30" s="27">
        <f t="shared" si="2"/>
        <v>3</v>
      </c>
      <c r="G30" s="27">
        <f t="shared" si="0"/>
        <v>17</v>
      </c>
    </row>
    <row r="31" spans="1:7" x14ac:dyDescent="0.25">
      <c r="A31" s="2">
        <v>2016</v>
      </c>
      <c r="B31" s="6">
        <v>25</v>
      </c>
      <c r="C31" s="2">
        <v>3</v>
      </c>
      <c r="D31" s="5">
        <f t="shared" si="1"/>
        <v>0.12</v>
      </c>
      <c r="F31">
        <f t="shared" si="2"/>
        <v>3</v>
      </c>
      <c r="G31">
        <f t="shared" si="0"/>
        <v>22</v>
      </c>
    </row>
    <row r="32" spans="1:7" x14ac:dyDescent="0.25">
      <c r="A32" s="2">
        <v>2017</v>
      </c>
      <c r="B32" s="6">
        <v>9</v>
      </c>
      <c r="C32" s="3">
        <v>0</v>
      </c>
      <c r="D32" s="5">
        <f t="shared" si="1"/>
        <v>0</v>
      </c>
      <c r="F32">
        <f t="shared" si="2"/>
        <v>0</v>
      </c>
      <c r="G32">
        <f t="shared" si="0"/>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2"/>
  <sheetViews>
    <sheetView workbookViewId="0">
      <selection activeCell="A2" sqref="A2:B11"/>
    </sheetView>
  </sheetViews>
  <sheetFormatPr defaultRowHeight="15" x14ac:dyDescent="0.25"/>
  <cols>
    <col min="1" max="1" width="33.42578125" customWidth="1"/>
    <col min="2" max="2" width="19.140625" bestFit="1" customWidth="1"/>
  </cols>
  <sheetData>
    <row r="2" spans="1:2" x14ac:dyDescent="0.25">
      <c r="A2" t="s">
        <v>11</v>
      </c>
    </row>
    <row r="4" spans="1:2" x14ac:dyDescent="0.25">
      <c r="A4" s="7" t="s">
        <v>12</v>
      </c>
      <c r="B4" s="7" t="s">
        <v>13</v>
      </c>
    </row>
    <row r="5" spans="1:2" x14ac:dyDescent="0.25">
      <c r="A5" s="8" t="s">
        <v>14</v>
      </c>
      <c r="B5" s="9">
        <v>355</v>
      </c>
    </row>
    <row r="6" spans="1:2" x14ac:dyDescent="0.25">
      <c r="A6" s="8" t="s">
        <v>15</v>
      </c>
      <c r="B6" s="9">
        <v>68</v>
      </c>
    </row>
    <row r="7" spans="1:2" x14ac:dyDescent="0.25">
      <c r="A7" s="8" t="s">
        <v>16</v>
      </c>
      <c r="B7" s="9">
        <v>64</v>
      </c>
    </row>
    <row r="8" spans="1:2" x14ac:dyDescent="0.25">
      <c r="A8" s="8" t="s">
        <v>17</v>
      </c>
      <c r="B8" s="9">
        <v>55</v>
      </c>
    </row>
    <row r="9" spans="1:2" x14ac:dyDescent="0.25">
      <c r="A9" s="8" t="s">
        <v>18</v>
      </c>
      <c r="B9" s="9">
        <v>44</v>
      </c>
    </row>
    <row r="10" spans="1:2" x14ac:dyDescent="0.25">
      <c r="A10" s="8" t="s">
        <v>19</v>
      </c>
      <c r="B10" s="9">
        <v>42</v>
      </c>
    </row>
    <row r="11" spans="1:2" x14ac:dyDescent="0.25">
      <c r="A11" s="8" t="s">
        <v>20</v>
      </c>
      <c r="B11" s="9">
        <v>1</v>
      </c>
    </row>
    <row r="21" spans="1:1" x14ac:dyDescent="0.25">
      <c r="A21" t="s">
        <v>21</v>
      </c>
    </row>
    <row r="22" spans="1:1" x14ac:dyDescent="0.25">
      <c r="A22" s="11" t="s">
        <v>22</v>
      </c>
    </row>
    <row r="23" spans="1:1" x14ac:dyDescent="0.25">
      <c r="A23" s="12" t="s">
        <v>23</v>
      </c>
    </row>
    <row r="24" spans="1:1" x14ac:dyDescent="0.25">
      <c r="A24" s="11" t="s">
        <v>24</v>
      </c>
    </row>
    <row r="25" spans="1:1" x14ac:dyDescent="0.25">
      <c r="A25" s="12" t="s">
        <v>25</v>
      </c>
    </row>
    <row r="26" spans="1:1" x14ac:dyDescent="0.25">
      <c r="A26" s="11" t="s">
        <v>26</v>
      </c>
    </row>
    <row r="27" spans="1:1" x14ac:dyDescent="0.25">
      <c r="A27" s="12" t="s">
        <v>27</v>
      </c>
    </row>
    <row r="28" spans="1:1" x14ac:dyDescent="0.25">
      <c r="A28" s="11" t="s">
        <v>28</v>
      </c>
    </row>
    <row r="29" spans="1:1" x14ac:dyDescent="0.25">
      <c r="A29" s="12" t="s">
        <v>29</v>
      </c>
    </row>
    <row r="30" spans="1:1" x14ac:dyDescent="0.25">
      <c r="A30" s="11" t="s">
        <v>30</v>
      </c>
    </row>
    <row r="31" spans="1:1" x14ac:dyDescent="0.25">
      <c r="A31" s="12" t="s">
        <v>31</v>
      </c>
    </row>
    <row r="32" spans="1:1" x14ac:dyDescent="0.25">
      <c r="A32" s="11" t="s">
        <v>32</v>
      </c>
    </row>
    <row r="33" spans="1:1" x14ac:dyDescent="0.25">
      <c r="A33" s="12" t="s">
        <v>33</v>
      </c>
    </row>
    <row r="34" spans="1:1" x14ac:dyDescent="0.25">
      <c r="A34" s="11" t="s">
        <v>34</v>
      </c>
    </row>
    <row r="35" spans="1:1" x14ac:dyDescent="0.25">
      <c r="A35" s="12" t="s">
        <v>35</v>
      </c>
    </row>
    <row r="36" spans="1:1" x14ac:dyDescent="0.25">
      <c r="A36">
        <v>355</v>
      </c>
    </row>
    <row r="37" spans="1:1" x14ac:dyDescent="0.25">
      <c r="A37">
        <v>68</v>
      </c>
    </row>
    <row r="38" spans="1:1" x14ac:dyDescent="0.25">
      <c r="A38">
        <v>64</v>
      </c>
    </row>
    <row r="39" spans="1:1" x14ac:dyDescent="0.25">
      <c r="A39">
        <v>55</v>
      </c>
    </row>
    <row r="40" spans="1:1" x14ac:dyDescent="0.25">
      <c r="A40">
        <v>43</v>
      </c>
    </row>
    <row r="41" spans="1:1" x14ac:dyDescent="0.25">
      <c r="A41">
        <v>42</v>
      </c>
    </row>
    <row r="42" spans="1:1" x14ac:dyDescent="0.25">
      <c r="A42">
        <v>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0"/>
  <sheetViews>
    <sheetView workbookViewId="0">
      <selection activeCell="A14" sqref="A14"/>
    </sheetView>
  </sheetViews>
  <sheetFormatPr defaultRowHeight="15" x14ac:dyDescent="0.25"/>
  <cols>
    <col min="1" max="1" width="25.85546875" bestFit="1" customWidth="1"/>
    <col min="2" max="2" width="13.85546875" bestFit="1" customWidth="1"/>
    <col min="3" max="3" width="18.5703125" bestFit="1" customWidth="1"/>
  </cols>
  <sheetData>
    <row r="2" spans="2:4" x14ac:dyDescent="0.25">
      <c r="B2">
        <v>629</v>
      </c>
      <c r="C2" t="s">
        <v>36</v>
      </c>
    </row>
    <row r="5" spans="2:4" x14ac:dyDescent="0.25">
      <c r="B5" t="s">
        <v>37</v>
      </c>
      <c r="D5" t="s">
        <v>38</v>
      </c>
    </row>
    <row r="6" spans="2:4" x14ac:dyDescent="0.25">
      <c r="B6">
        <v>109</v>
      </c>
      <c r="C6" t="s">
        <v>39</v>
      </c>
      <c r="D6" s="5">
        <f>(C12+C15)/B6</f>
        <v>0.38532110091743121</v>
      </c>
    </row>
    <row r="7" spans="2:4" x14ac:dyDescent="0.25">
      <c r="B7">
        <v>192</v>
      </c>
      <c r="C7" t="s">
        <v>40</v>
      </c>
      <c r="D7" s="5">
        <f>C18/B7</f>
        <v>0.48958333333333331</v>
      </c>
    </row>
    <row r="8" spans="2:4" x14ac:dyDescent="0.25">
      <c r="B8">
        <v>328</v>
      </c>
      <c r="C8" t="s">
        <v>41</v>
      </c>
      <c r="D8" t="s">
        <v>42</v>
      </c>
    </row>
    <row r="11" spans="2:4" x14ac:dyDescent="0.25">
      <c r="C11" t="s">
        <v>43</v>
      </c>
    </row>
    <row r="12" spans="2:4" x14ac:dyDescent="0.25">
      <c r="C12">
        <v>17</v>
      </c>
    </row>
    <row r="14" spans="2:4" x14ac:dyDescent="0.25">
      <c r="C14" t="s">
        <v>44</v>
      </c>
    </row>
    <row r="15" spans="2:4" x14ac:dyDescent="0.25">
      <c r="C15">
        <v>25</v>
      </c>
    </row>
    <row r="17" spans="1:4" x14ac:dyDescent="0.25">
      <c r="C17" t="s">
        <v>45</v>
      </c>
    </row>
    <row r="18" spans="1:4" x14ac:dyDescent="0.25">
      <c r="C18">
        <v>94</v>
      </c>
    </row>
    <row r="23" spans="1:4" x14ac:dyDescent="0.25">
      <c r="A23" t="s">
        <v>46</v>
      </c>
    </row>
    <row r="25" spans="1:4" x14ac:dyDescent="0.25">
      <c r="A25" t="s">
        <v>47</v>
      </c>
    </row>
    <row r="27" spans="1:4" x14ac:dyDescent="0.25">
      <c r="A27" s="20" t="s">
        <v>48</v>
      </c>
      <c r="B27" s="20" t="s">
        <v>49</v>
      </c>
      <c r="C27" t="s">
        <v>50</v>
      </c>
      <c r="D27" t="s">
        <v>51</v>
      </c>
    </row>
    <row r="28" spans="1:4" x14ac:dyDescent="0.25">
      <c r="A28" s="21" t="s">
        <v>52</v>
      </c>
      <c r="B28" s="22">
        <v>67</v>
      </c>
    </row>
    <row r="29" spans="1:4" x14ac:dyDescent="0.25">
      <c r="A29" s="21" t="s">
        <v>53</v>
      </c>
      <c r="B29" s="22">
        <v>115</v>
      </c>
      <c r="C29">
        <v>17</v>
      </c>
    </row>
    <row r="30" spans="1:4" x14ac:dyDescent="0.25">
      <c r="A30" s="21" t="s">
        <v>54</v>
      </c>
      <c r="B30" s="22">
        <v>447</v>
      </c>
      <c r="C30">
        <v>25</v>
      </c>
      <c r="D30">
        <v>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A4" sqref="A4"/>
    </sheetView>
  </sheetViews>
  <sheetFormatPr defaultRowHeight="15" x14ac:dyDescent="0.25"/>
  <cols>
    <col min="1" max="1" width="61.85546875" customWidth="1"/>
    <col min="2" max="2" width="8.85546875" bestFit="1" customWidth="1"/>
  </cols>
  <sheetData>
    <row r="1" spans="1:3" x14ac:dyDescent="0.25">
      <c r="A1" t="s">
        <v>55</v>
      </c>
    </row>
    <row r="4" spans="1:3" x14ac:dyDescent="0.25">
      <c r="A4" t="s">
        <v>56</v>
      </c>
    </row>
    <row r="5" spans="1:3" ht="15.75" thickBot="1" x14ac:dyDescent="0.3"/>
    <row r="6" spans="1:3" ht="30.75" thickBot="1" x14ac:dyDescent="0.3">
      <c r="A6" s="13" t="s">
        <v>57</v>
      </c>
      <c r="B6" s="14" t="s">
        <v>58</v>
      </c>
      <c r="C6" t="s">
        <v>59</v>
      </c>
    </row>
    <row r="7" spans="1:3" ht="15.75" thickBot="1" x14ac:dyDescent="0.3">
      <c r="A7" s="15" t="s">
        <v>60</v>
      </c>
      <c r="B7" s="16">
        <v>30</v>
      </c>
    </row>
    <row r="8" spans="1:3" ht="15.75" thickBot="1" x14ac:dyDescent="0.3">
      <c r="A8" s="15" t="s">
        <v>61</v>
      </c>
      <c r="B8" s="16">
        <v>7</v>
      </c>
      <c r="C8">
        <v>1</v>
      </c>
    </row>
    <row r="9" spans="1:3" ht="15.75" thickBot="1" x14ac:dyDescent="0.3">
      <c r="A9" s="15" t="s">
        <v>62</v>
      </c>
      <c r="B9" s="16">
        <v>3</v>
      </c>
    </row>
    <row r="10" spans="1:3" ht="15.75" thickBot="1" x14ac:dyDescent="0.3">
      <c r="A10" s="15" t="s">
        <v>63</v>
      </c>
      <c r="B10" s="16">
        <v>3</v>
      </c>
    </row>
    <row r="11" spans="1:3" ht="15.75" thickBot="1" x14ac:dyDescent="0.3">
      <c r="A11" s="15" t="s">
        <v>64</v>
      </c>
      <c r="B11" s="16">
        <v>3</v>
      </c>
      <c r="C11">
        <v>1</v>
      </c>
    </row>
    <row r="12" spans="1:3" ht="15.75" thickBot="1" x14ac:dyDescent="0.3">
      <c r="A12" s="15" t="s">
        <v>65</v>
      </c>
      <c r="B12" s="16">
        <v>4</v>
      </c>
      <c r="C12">
        <v>2</v>
      </c>
    </row>
    <row r="13" spans="1:3" ht="15.75" thickBot="1" x14ac:dyDescent="0.3">
      <c r="A13" s="15" t="s">
        <v>66</v>
      </c>
      <c r="B13" s="16">
        <v>1</v>
      </c>
    </row>
    <row r="14" spans="1:3" ht="15.75" thickBot="1" x14ac:dyDescent="0.3">
      <c r="A14" s="15" t="s">
        <v>67</v>
      </c>
      <c r="B14" s="16">
        <v>1</v>
      </c>
    </row>
    <row r="15" spans="1:3" ht="15.75" thickBot="1" x14ac:dyDescent="0.3">
      <c r="A15" s="15" t="s">
        <v>68</v>
      </c>
      <c r="B15" s="16">
        <v>1</v>
      </c>
    </row>
    <row r="16" spans="1:3" ht="15.75" thickBot="1" x14ac:dyDescent="0.3">
      <c r="A16" s="15" t="s">
        <v>69</v>
      </c>
      <c r="B16" s="16">
        <v>1</v>
      </c>
    </row>
    <row r="17" spans="1:2" x14ac:dyDescent="0.25">
      <c r="A17" s="17" t="s">
        <v>70</v>
      </c>
      <c r="B17" s="18">
        <v>1</v>
      </c>
    </row>
    <row r="20" spans="1:2" x14ac:dyDescent="0.25">
      <c r="A20" s="19" t="s">
        <v>71</v>
      </c>
    </row>
    <row r="22" spans="1:2" x14ac:dyDescent="0.25">
      <c r="A22" t="s">
        <v>72</v>
      </c>
      <c r="B22">
        <v>17</v>
      </c>
    </row>
    <row r="23" spans="1:2" x14ac:dyDescent="0.25">
      <c r="A23" t="s">
        <v>73</v>
      </c>
      <c r="B23">
        <v>5</v>
      </c>
    </row>
    <row r="24" spans="1:2" x14ac:dyDescent="0.25">
      <c r="A24" t="s">
        <v>74</v>
      </c>
      <c r="B24">
        <v>5</v>
      </c>
    </row>
    <row r="25" spans="1:2" x14ac:dyDescent="0.25">
      <c r="A25" t="s">
        <v>75</v>
      </c>
      <c r="B25">
        <v>25</v>
      </c>
    </row>
    <row r="27" spans="1:2" x14ac:dyDescent="0.25">
      <c r="A27" t="s">
        <v>76</v>
      </c>
    </row>
    <row r="29" spans="1:2" x14ac:dyDescent="0.25">
      <c r="A29" t="s">
        <v>77</v>
      </c>
    </row>
    <row r="30" spans="1:2" x14ac:dyDescent="0.25">
      <c r="A30" t="s">
        <v>78</v>
      </c>
    </row>
    <row r="35" spans="1:2" x14ac:dyDescent="0.25">
      <c r="A35" t="s">
        <v>79</v>
      </c>
    </row>
    <row r="37" spans="1:2" x14ac:dyDescent="0.25">
      <c r="A37" s="10" t="s">
        <v>80</v>
      </c>
    </row>
    <row r="38" spans="1:2" x14ac:dyDescent="0.25">
      <c r="A38" t="s">
        <v>81</v>
      </c>
      <c r="B38" t="s">
        <v>82</v>
      </c>
    </row>
    <row r="39" spans="1:2" x14ac:dyDescent="0.25">
      <c r="A39" t="s">
        <v>83</v>
      </c>
      <c r="B39" t="s">
        <v>84</v>
      </c>
    </row>
    <row r="41" spans="1:2" x14ac:dyDescent="0.25">
      <c r="A41" s="10" t="s">
        <v>85</v>
      </c>
    </row>
    <row r="42" spans="1:2" x14ac:dyDescent="0.25">
      <c r="A42" t="s">
        <v>86</v>
      </c>
      <c r="B42" t="s">
        <v>87</v>
      </c>
    </row>
    <row r="44" spans="1:2" x14ac:dyDescent="0.25">
      <c r="A44" s="10" t="s">
        <v>88</v>
      </c>
    </row>
    <row r="45" spans="1:2" x14ac:dyDescent="0.25">
      <c r="A45" t="s">
        <v>89</v>
      </c>
      <c r="B45" t="s">
        <v>90</v>
      </c>
    </row>
    <row r="49" spans="1:1" x14ac:dyDescent="0.25">
      <c r="A49" t="s">
        <v>0</v>
      </c>
    </row>
    <row r="50" spans="1:1" x14ac:dyDescent="0.25">
      <c r="A50" t="s">
        <v>91</v>
      </c>
    </row>
    <row r="52" spans="1:1" x14ac:dyDescent="0.25">
      <c r="A52" t="s">
        <v>92</v>
      </c>
    </row>
    <row r="53" spans="1:1" x14ac:dyDescent="0.25">
      <c r="A53"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PctDisciplinedByYear</vt:lpstr>
      <vt:lpstr>Crime types</vt:lpstr>
      <vt:lpstr>Knockdowns</vt:lpstr>
      <vt:lpstr>Domestics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Webster, MaryJo</dc:creator>
  <cp:keywords/>
  <dc:description/>
  <cp:lastModifiedBy>Webster, MaryJo</cp:lastModifiedBy>
  <cp:revision/>
  <dcterms:created xsi:type="dcterms:W3CDTF">2017-08-09T19:43:00Z</dcterms:created>
  <dcterms:modified xsi:type="dcterms:W3CDTF">2017-09-11T19:45:43Z</dcterms:modified>
  <cp:category/>
  <cp:contentStatus/>
</cp:coreProperties>
</file>