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hidePivotFieldList="1" autoCompressPictures="0"/>
  <bookViews>
    <workbookView xWindow="2120" yWindow="260" windowWidth="32600" windowHeight="17620" tabRatio="500" activeTab="6"/>
  </bookViews>
  <sheets>
    <sheet name="2017" sheetId="1" r:id="rId1"/>
    <sheet name="2014" sheetId="2" r:id="rId2"/>
    <sheet name="median_income_adjusted" sheetId="4" r:id="rId3"/>
    <sheet name="personal_income" sheetId="5" r:id="rId4"/>
    <sheet name="personal_income_clean" sheetId="7" r:id="rId5"/>
    <sheet name="adjusted" sheetId="13" r:id="rId6"/>
    <sheet name="DIFF" sheetId="3" r:id="rId7"/>
    <sheet name="Sheet3" sheetId="11" r:id="rId8"/>
    <sheet name="notes" sheetId="8" r:id="rId9"/>
  </sheets>
  <definedNames>
    <definedName name="_xlnm._FilterDatabase" localSheetId="3" hidden="1">personal_income!$A$1:$AY$270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8" i="3" l="1"/>
  <c r="Y78" i="3"/>
  <c r="T88" i="3"/>
  <c r="Y88" i="3"/>
  <c r="T68" i="3"/>
  <c r="Y68" i="3"/>
  <c r="T40" i="3"/>
  <c r="Y40" i="3"/>
  <c r="T79" i="3"/>
  <c r="Y79" i="3"/>
  <c r="T61" i="3"/>
  <c r="Y61" i="3"/>
  <c r="T30" i="3"/>
  <c r="Y30" i="3"/>
  <c r="T43" i="3"/>
  <c r="Y43" i="3"/>
  <c r="T69" i="3"/>
  <c r="Y69" i="3"/>
  <c r="T87" i="3"/>
  <c r="Y87" i="3"/>
  <c r="T80" i="3"/>
  <c r="Y80" i="3"/>
  <c r="T7" i="3"/>
  <c r="Y7" i="3"/>
  <c r="T62" i="3"/>
  <c r="Y62" i="3"/>
  <c r="T53" i="3"/>
  <c r="Y53" i="3"/>
  <c r="T16" i="3"/>
  <c r="Y16" i="3"/>
  <c r="T11" i="3"/>
  <c r="Y11" i="3"/>
  <c r="T42" i="3"/>
  <c r="Y42" i="3"/>
  <c r="T77" i="3"/>
  <c r="Y77" i="3"/>
  <c r="T23" i="3"/>
  <c r="Y23" i="3"/>
  <c r="T32" i="3"/>
  <c r="Y32" i="3"/>
  <c r="T72" i="3"/>
  <c r="Y72" i="3"/>
  <c r="T49" i="3"/>
  <c r="Y49" i="3"/>
  <c r="T15" i="3"/>
  <c r="Y15" i="3"/>
  <c r="T27" i="3"/>
  <c r="Y27" i="3"/>
  <c r="T48" i="3"/>
  <c r="Y48" i="3"/>
  <c r="T85" i="3"/>
  <c r="Y85" i="3"/>
  <c r="T17" i="3"/>
  <c r="Y17" i="3"/>
  <c r="T67" i="3"/>
  <c r="Y67" i="3"/>
  <c r="T31" i="3"/>
  <c r="Y31" i="3"/>
  <c r="T21" i="3"/>
  <c r="Y21" i="3"/>
  <c r="T81" i="3"/>
  <c r="Y81" i="3"/>
  <c r="T86" i="3"/>
  <c r="Y86" i="3"/>
  <c r="T28" i="3"/>
  <c r="Y28" i="3"/>
  <c r="T60" i="3"/>
  <c r="Y60" i="3"/>
  <c r="T83" i="3"/>
  <c r="Y83" i="3"/>
  <c r="T58" i="3"/>
  <c r="Y58" i="3"/>
  <c r="T10" i="3"/>
  <c r="Y10" i="3"/>
  <c r="T51" i="3"/>
  <c r="Y51" i="3"/>
  <c r="T89" i="3"/>
  <c r="Y89" i="3"/>
  <c r="T47" i="3"/>
  <c r="Y47" i="3"/>
  <c r="T13" i="3"/>
  <c r="Y13" i="3"/>
  <c r="T9" i="3"/>
  <c r="Y9" i="3"/>
  <c r="T84" i="3"/>
  <c r="Y84" i="3"/>
  <c r="T50" i="3"/>
  <c r="Y50" i="3"/>
  <c r="T25" i="3"/>
  <c r="Y25" i="3"/>
  <c r="T18" i="3"/>
  <c r="Y18" i="3"/>
  <c r="T38" i="3"/>
  <c r="Y38" i="3"/>
  <c r="T5" i="3"/>
  <c r="Y5" i="3"/>
  <c r="T22" i="3"/>
  <c r="Y22" i="3"/>
  <c r="T35" i="3"/>
  <c r="Y35" i="3"/>
  <c r="T56" i="3"/>
  <c r="Y56" i="3"/>
  <c r="T70" i="3"/>
  <c r="Y70" i="3"/>
  <c r="T66" i="3"/>
  <c r="Y66" i="3"/>
  <c r="T65" i="3"/>
  <c r="Y65" i="3"/>
  <c r="T76" i="3"/>
  <c r="Y76" i="3"/>
  <c r="T75" i="3"/>
  <c r="Y75" i="3"/>
  <c r="T45" i="3"/>
  <c r="Y45" i="3"/>
  <c r="T29" i="3"/>
  <c r="Y29" i="3"/>
  <c r="T44" i="3"/>
  <c r="Y44" i="3"/>
  <c r="T33" i="3"/>
  <c r="Y33" i="3"/>
  <c r="T82" i="3"/>
  <c r="Y82" i="3"/>
  <c r="T24" i="3"/>
  <c r="Y24" i="3"/>
  <c r="T3" i="3"/>
  <c r="Y3" i="3"/>
  <c r="T4" i="3"/>
  <c r="Y4" i="3"/>
  <c r="T54" i="3"/>
  <c r="Y54" i="3"/>
  <c r="T39" i="3"/>
  <c r="Y39" i="3"/>
  <c r="T36" i="3"/>
  <c r="Y36" i="3"/>
  <c r="T34" i="3"/>
  <c r="Y34" i="3"/>
  <c r="T6" i="3"/>
  <c r="Y6" i="3"/>
  <c r="T74" i="3"/>
  <c r="Y74" i="3"/>
  <c r="T64" i="3"/>
  <c r="Y64" i="3"/>
  <c r="T8" i="3"/>
  <c r="Y8" i="3"/>
  <c r="T71" i="3"/>
  <c r="Y71" i="3"/>
  <c r="T46" i="3"/>
  <c r="Y46" i="3"/>
  <c r="T19" i="3"/>
  <c r="Y19" i="3"/>
  <c r="T14" i="3"/>
  <c r="Y14" i="3"/>
  <c r="T26" i="3"/>
  <c r="Y26" i="3"/>
  <c r="T55" i="3"/>
  <c r="Y55" i="3"/>
  <c r="T2" i="3"/>
  <c r="Y2" i="3"/>
  <c r="T41" i="3"/>
  <c r="Y41" i="3"/>
  <c r="T57" i="3"/>
  <c r="Y57" i="3"/>
  <c r="T37" i="3"/>
  <c r="Y37" i="3"/>
  <c r="T20" i="3"/>
  <c r="Y20" i="3"/>
  <c r="T12" i="3"/>
  <c r="Y12" i="3"/>
  <c r="T59" i="3"/>
  <c r="Y59" i="3"/>
  <c r="T63" i="3"/>
  <c r="Y63" i="3"/>
  <c r="T73" i="3"/>
  <c r="Y73" i="3"/>
  <c r="T52" i="3"/>
  <c r="Y52" i="3"/>
  <c r="X50" i="3"/>
  <c r="X20" i="3"/>
  <c r="X44" i="3"/>
  <c r="X40" i="3"/>
  <c r="X7" i="3"/>
  <c r="X38" i="3"/>
  <c r="X45" i="3"/>
  <c r="X26" i="3"/>
  <c r="X61" i="3"/>
  <c r="X8" i="3"/>
  <c r="X35" i="3"/>
  <c r="X88" i="3"/>
  <c r="X16" i="3"/>
  <c r="X39" i="3"/>
  <c r="X19" i="3"/>
  <c r="X79" i="3"/>
  <c r="X87" i="3"/>
  <c r="X47" i="3"/>
  <c r="X55" i="3"/>
  <c r="X34" i="3"/>
  <c r="X86" i="3"/>
  <c r="X83" i="3"/>
  <c r="X65" i="3"/>
  <c r="X71" i="3"/>
  <c r="X49" i="3"/>
  <c r="X59" i="3"/>
  <c r="X28" i="3"/>
  <c r="X21" i="3"/>
  <c r="X77" i="3"/>
  <c r="X60" i="3"/>
  <c r="X63" i="3"/>
  <c r="X17" i="3"/>
  <c r="X10" i="3"/>
  <c r="X29" i="3"/>
  <c r="X2" i="3"/>
  <c r="X57" i="3"/>
  <c r="X23" i="3"/>
  <c r="X78" i="3"/>
  <c r="X11" i="3"/>
  <c r="X85" i="3"/>
  <c r="X74" i="3"/>
  <c r="X66" i="3"/>
  <c r="X56" i="3"/>
  <c r="X15" i="3"/>
  <c r="X89" i="3"/>
  <c r="X84" i="3"/>
  <c r="X64" i="3"/>
  <c r="X27" i="3"/>
  <c r="X70" i="3"/>
  <c r="X73" i="3"/>
  <c r="X52" i="3"/>
  <c r="X46" i="3"/>
  <c r="X36" i="3"/>
  <c r="X5" i="3"/>
  <c r="X25" i="3"/>
  <c r="X6" i="3"/>
  <c r="X82" i="3"/>
  <c r="X9" i="3"/>
  <c r="X81" i="3"/>
  <c r="X68" i="3"/>
  <c r="X69" i="3"/>
  <c r="X58" i="3"/>
  <c r="X14" i="3"/>
  <c r="X18" i="3"/>
  <c r="X22" i="3"/>
  <c r="X80" i="3"/>
  <c r="X4" i="3"/>
  <c r="X72" i="3"/>
  <c r="X32" i="3"/>
  <c r="X48" i="3"/>
  <c r="X62" i="3"/>
  <c r="X53" i="3"/>
  <c r="X3" i="3"/>
  <c r="X75" i="3"/>
  <c r="X31" i="3"/>
  <c r="X37" i="3"/>
  <c r="X51" i="3"/>
  <c r="X42" i="3"/>
  <c r="X33" i="3"/>
  <c r="X76" i="3"/>
  <c r="X41" i="3"/>
  <c r="X24" i="3"/>
  <c r="X67" i="3"/>
  <c r="X54" i="3"/>
  <c r="X13" i="3"/>
  <c r="X12" i="3"/>
  <c r="X43" i="3"/>
  <c r="X30" i="3"/>
  <c r="W6" i="3"/>
  <c r="W4" i="3"/>
  <c r="W38" i="3"/>
  <c r="W14" i="3"/>
  <c r="W20" i="3"/>
  <c r="W16" i="3"/>
  <c r="W22" i="3"/>
  <c r="W3" i="3"/>
  <c r="W12" i="3"/>
  <c r="W10" i="3"/>
  <c r="W7" i="3"/>
  <c r="W13" i="3"/>
  <c r="W2" i="3"/>
  <c r="W31" i="3"/>
  <c r="W76" i="3"/>
  <c r="W71" i="3"/>
  <c r="W56" i="3"/>
  <c r="W30" i="3"/>
  <c r="W8" i="3"/>
  <c r="W9" i="3"/>
  <c r="W37" i="3"/>
  <c r="W34" i="3"/>
  <c r="W63" i="3"/>
  <c r="W18" i="3"/>
  <c r="W41" i="3"/>
  <c r="W39" i="3"/>
  <c r="W53" i="3"/>
  <c r="W54" i="3"/>
  <c r="W36" i="3"/>
  <c r="W69" i="3"/>
  <c r="W65" i="3"/>
  <c r="W24" i="3"/>
  <c r="W40" i="3"/>
  <c r="W21" i="3"/>
  <c r="W35" i="3"/>
  <c r="W28" i="3"/>
  <c r="W50" i="3"/>
  <c r="W46" i="3"/>
  <c r="W11" i="3"/>
  <c r="W23" i="3"/>
  <c r="W59" i="3"/>
  <c r="W29" i="3"/>
  <c r="W57" i="3"/>
  <c r="W27" i="3"/>
  <c r="W25" i="3"/>
  <c r="W15" i="3"/>
  <c r="W80" i="3"/>
  <c r="W55" i="3"/>
  <c r="W49" i="3"/>
  <c r="W43" i="3"/>
  <c r="W44" i="3"/>
  <c r="W32" i="3"/>
  <c r="W73" i="3"/>
  <c r="W58" i="3"/>
  <c r="W47" i="3"/>
  <c r="W51" i="3"/>
  <c r="W26" i="3"/>
  <c r="W45" i="3"/>
  <c r="W72" i="3"/>
  <c r="W17" i="3"/>
  <c r="W78" i="3"/>
  <c r="W60" i="3"/>
  <c r="W19" i="3"/>
  <c r="W5" i="3"/>
  <c r="W75" i="3"/>
  <c r="W64" i="3"/>
  <c r="W52" i="3"/>
  <c r="W74" i="3"/>
  <c r="W83" i="3"/>
  <c r="W68" i="3"/>
  <c r="W61" i="3"/>
  <c r="W48" i="3"/>
  <c r="W67" i="3"/>
  <c r="W62" i="3"/>
  <c r="W33" i="3"/>
  <c r="W70" i="3"/>
  <c r="W79" i="3"/>
  <c r="W66" i="3"/>
  <c r="W89" i="3"/>
  <c r="W87" i="3"/>
  <c r="W77" i="3"/>
  <c r="W42" i="3"/>
  <c r="W86" i="3"/>
  <c r="W88" i="3"/>
  <c r="W82" i="3"/>
  <c r="W84" i="3"/>
  <c r="W85" i="3"/>
  <c r="W81" i="3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B107" i="7"/>
  <c r="E29" i="13"/>
  <c r="E30" i="13"/>
  <c r="E31" i="13"/>
  <c r="E32" i="13"/>
  <c r="E33" i="13"/>
  <c r="E34" i="13"/>
  <c r="E35" i="13"/>
  <c r="E36" i="13"/>
  <c r="E37" i="13"/>
  <c r="E38" i="13"/>
  <c r="E28" i="13"/>
  <c r="F29" i="13"/>
  <c r="F30" i="13"/>
  <c r="F31" i="13"/>
  <c r="F32" i="13"/>
  <c r="F33" i="13"/>
  <c r="F34" i="13"/>
  <c r="F35" i="13"/>
  <c r="F36" i="13"/>
  <c r="F37" i="13"/>
  <c r="F38" i="13"/>
  <c r="F28" i="13"/>
  <c r="C91" i="4"/>
  <c r="D91" i="4"/>
  <c r="E91" i="4"/>
  <c r="F91" i="4"/>
  <c r="G91" i="4"/>
  <c r="H91" i="4"/>
  <c r="I91" i="4"/>
  <c r="J91" i="4"/>
  <c r="K91" i="4"/>
  <c r="L91" i="4"/>
  <c r="B91" i="4"/>
  <c r="C83" i="4"/>
  <c r="D83" i="4"/>
  <c r="E83" i="4"/>
  <c r="F83" i="4"/>
  <c r="G83" i="4"/>
  <c r="H83" i="4"/>
  <c r="I83" i="4"/>
  <c r="J83" i="4"/>
  <c r="K83" i="4"/>
  <c r="L83" i="4"/>
  <c r="B83" i="4"/>
  <c r="G3" i="11"/>
  <c r="F3" i="11"/>
  <c r="H3" i="11"/>
  <c r="F4" i="11"/>
  <c r="G4" i="11"/>
  <c r="H4" i="11"/>
  <c r="G2" i="11"/>
  <c r="F2" i="11"/>
  <c r="H2" i="11"/>
  <c r="M81" i="4"/>
  <c r="M80" i="4"/>
  <c r="M79" i="4"/>
  <c r="M78" i="4"/>
  <c r="M90" i="4"/>
  <c r="M77" i="4"/>
  <c r="M76" i="4"/>
  <c r="M75" i="4"/>
  <c r="M74" i="4"/>
  <c r="M73" i="4"/>
  <c r="M72" i="4"/>
  <c r="M71" i="4"/>
  <c r="M70" i="4"/>
  <c r="M69" i="4"/>
  <c r="M68" i="4"/>
  <c r="M67" i="4"/>
  <c r="M66" i="4"/>
  <c r="M89" i="4"/>
  <c r="M65" i="4"/>
  <c r="M64" i="4"/>
  <c r="M63" i="4"/>
  <c r="M62" i="4"/>
  <c r="M61" i="4"/>
  <c r="M60" i="4"/>
  <c r="M88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92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87" i="4"/>
  <c r="M25" i="4"/>
  <c r="M24" i="4"/>
  <c r="M23" i="4"/>
  <c r="M22" i="4"/>
  <c r="M21" i="4"/>
  <c r="M20" i="4"/>
  <c r="M19" i="4"/>
  <c r="M86" i="4"/>
  <c r="M18" i="4"/>
  <c r="M17" i="4"/>
  <c r="M16" i="4"/>
  <c r="M15" i="4"/>
  <c r="M14" i="4"/>
  <c r="M13" i="4"/>
  <c r="M12" i="4"/>
  <c r="M11" i="4"/>
  <c r="M85" i="4"/>
  <c r="M10" i="4"/>
  <c r="M9" i="4"/>
  <c r="M8" i="4"/>
  <c r="M7" i="4"/>
  <c r="M6" i="4"/>
  <c r="M5" i="4"/>
  <c r="M4" i="4"/>
  <c r="M84" i="4"/>
  <c r="M3" i="4"/>
  <c r="M82" i="4"/>
  <c r="AZ265" i="5"/>
  <c r="AZ262" i="5"/>
  <c r="AZ259" i="5"/>
  <c r="AZ256" i="5"/>
  <c r="AZ253" i="5"/>
  <c r="AZ250" i="5"/>
  <c r="AZ247" i="5"/>
  <c r="AZ244" i="5"/>
  <c r="AZ241" i="5"/>
  <c r="AZ238" i="5"/>
  <c r="AZ235" i="5"/>
  <c r="AZ232" i="5"/>
  <c r="AZ229" i="5"/>
  <c r="AZ226" i="5"/>
  <c r="AZ223" i="5"/>
  <c r="AZ220" i="5"/>
  <c r="AZ217" i="5"/>
  <c r="AZ214" i="5"/>
  <c r="AZ211" i="5"/>
  <c r="AZ208" i="5"/>
  <c r="AZ205" i="5"/>
  <c r="AZ202" i="5"/>
  <c r="AZ199" i="5"/>
  <c r="AZ196" i="5"/>
  <c r="AZ193" i="5"/>
  <c r="AZ190" i="5"/>
  <c r="AZ187" i="5"/>
  <c r="AZ184" i="5"/>
  <c r="AZ181" i="5"/>
  <c r="AZ178" i="5"/>
  <c r="AZ175" i="5"/>
  <c r="AZ172" i="5"/>
  <c r="AZ169" i="5"/>
  <c r="AZ166" i="5"/>
  <c r="AZ163" i="5"/>
  <c r="AZ160" i="5"/>
  <c r="AZ157" i="5"/>
  <c r="AZ154" i="5"/>
  <c r="AZ151" i="5"/>
  <c r="AZ148" i="5"/>
  <c r="AZ145" i="5"/>
  <c r="AZ142" i="5"/>
  <c r="AZ139" i="5"/>
  <c r="AZ136" i="5"/>
  <c r="AZ133" i="5"/>
  <c r="AZ130" i="5"/>
  <c r="AZ127" i="5"/>
  <c r="AZ124" i="5"/>
  <c r="AZ121" i="5"/>
  <c r="AZ118" i="5"/>
  <c r="AZ115" i="5"/>
  <c r="AZ112" i="5"/>
  <c r="AZ109" i="5"/>
  <c r="AZ106" i="5"/>
  <c r="AZ103" i="5"/>
  <c r="AZ100" i="5"/>
  <c r="AZ97" i="5"/>
  <c r="AZ94" i="5"/>
  <c r="AZ91" i="5"/>
  <c r="AZ88" i="5"/>
  <c r="AZ85" i="5"/>
  <c r="AZ82" i="5"/>
  <c r="AZ79" i="5"/>
  <c r="AZ76" i="5"/>
  <c r="AZ73" i="5"/>
  <c r="AZ70" i="5"/>
  <c r="AZ67" i="5"/>
  <c r="AZ64" i="5"/>
  <c r="AZ61" i="5"/>
  <c r="AZ58" i="5"/>
  <c r="AZ55" i="5"/>
  <c r="AZ52" i="5"/>
  <c r="AZ49" i="5"/>
  <c r="AZ46" i="5"/>
  <c r="AZ43" i="5"/>
  <c r="AZ40" i="5"/>
  <c r="AZ37" i="5"/>
  <c r="AZ34" i="5"/>
  <c r="AZ31" i="5"/>
  <c r="AZ28" i="5"/>
  <c r="AZ25" i="5"/>
  <c r="AZ22" i="5"/>
  <c r="AZ19" i="5"/>
  <c r="AZ16" i="5"/>
  <c r="AZ13" i="5"/>
  <c r="AZ10" i="5"/>
  <c r="AZ7" i="5"/>
  <c r="AZ4" i="5"/>
  <c r="C51" i="3"/>
  <c r="Q51" i="3"/>
  <c r="Q70" i="3"/>
  <c r="Q37" i="3"/>
  <c r="Q78" i="3"/>
  <c r="Q82" i="3"/>
  <c r="Q12" i="3"/>
  <c r="Q18" i="3"/>
  <c r="Q31" i="3"/>
  <c r="Q84" i="3"/>
  <c r="Q30" i="3"/>
  <c r="Q58" i="3"/>
  <c r="Q87" i="3"/>
  <c r="Q64" i="3"/>
  <c r="Q71" i="3"/>
  <c r="Q25" i="3"/>
  <c r="Q68" i="3"/>
  <c r="Q34" i="3"/>
  <c r="Q53" i="3"/>
  <c r="Q61" i="3"/>
  <c r="Q81" i="3"/>
  <c r="Q76" i="3"/>
  <c r="Q89" i="3"/>
  <c r="Q26" i="3"/>
  <c r="Q77" i="3"/>
  <c r="Q33" i="3"/>
  <c r="Q28" i="3"/>
  <c r="Q52" i="3"/>
  <c r="Q44" i="3"/>
  <c r="Q65" i="3"/>
  <c r="Q75" i="3"/>
  <c r="Q69" i="3"/>
  <c r="Q15" i="3"/>
  <c r="Q19" i="3"/>
  <c r="Q32" i="3"/>
  <c r="Q4" i="3"/>
  <c r="Q88" i="3"/>
  <c r="Q74" i="3"/>
  <c r="Q48" i="3"/>
  <c r="Q49" i="3"/>
  <c r="Q36" i="3"/>
  <c r="Q20" i="3"/>
  <c r="Q50" i="3"/>
  <c r="Q47" i="3"/>
  <c r="Q54" i="3"/>
  <c r="Q10" i="3"/>
  <c r="Q39" i="3"/>
  <c r="Q27" i="3"/>
  <c r="Q57" i="3"/>
  <c r="Q41" i="3"/>
  <c r="Q83" i="3"/>
  <c r="Q23" i="3"/>
  <c r="Q42" i="3"/>
  <c r="Q21" i="3"/>
  <c r="Q24" i="3"/>
  <c r="Q79" i="3"/>
  <c r="Q38" i="3"/>
  <c r="Q16" i="3"/>
  <c r="Q59" i="3"/>
  <c r="Q14" i="3"/>
  <c r="Q63" i="3"/>
  <c r="Q11" i="3"/>
  <c r="Q80" i="3"/>
  <c r="Q6" i="3"/>
  <c r="Q9" i="3"/>
  <c r="Q13" i="3"/>
  <c r="Q66" i="3"/>
  <c r="Q8" i="3"/>
  <c r="Q35" i="3"/>
  <c r="Q72" i="3"/>
  <c r="Q62" i="3"/>
  <c r="Q67" i="3"/>
  <c r="Q55" i="3"/>
  <c r="Q43" i="3"/>
  <c r="Q85" i="3"/>
  <c r="Q5" i="3"/>
  <c r="Q2" i="3"/>
  <c r="Q73" i="3"/>
  <c r="Q7" i="3"/>
  <c r="Q46" i="3"/>
  <c r="Q56" i="3"/>
  <c r="Q17" i="3"/>
  <c r="Q40" i="3"/>
  <c r="Q86" i="3"/>
  <c r="Q29" i="3"/>
  <c r="Q22" i="3"/>
  <c r="Q60" i="3"/>
  <c r="Q3" i="3"/>
  <c r="Q45" i="3"/>
</calcChain>
</file>

<file path=xl/sharedStrings.xml><?xml version="1.0" encoding="utf-8"?>
<sst xmlns="http://schemas.openxmlformats.org/spreadsheetml/2006/main" count="2097" uniqueCount="404">
  <si>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</si>
  <si>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</si>
  <si>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</si>
  <si>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</si>
  <si>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</si>
  <si>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</si>
  <si>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</si>
  <si>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</si>
  <si>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</si>
  <si>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</si>
  <si>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</si>
  <si>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</si>
  <si>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</si>
  <si>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</si>
  <si>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</si>
  <si>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</si>
  <si>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</si>
  <si>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</si>
  <si>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</si>
  <si>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</si>
  <si>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</si>
  <si>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</si>
  <si>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</si>
  <si>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</si>
  <si>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</si>
  <si>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</si>
  <si>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</si>
  <si>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</si>
  <si>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</si>
  <si>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</si>
  <si>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</si>
  <si>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</si>
  <si>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</si>
  <si>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</si>
  <si>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</si>
  <si>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</si>
  <si>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</si>
  <si>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</si>
  <si>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</si>
  <si>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</si>
  <si>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</si>
  <si>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</si>
  <si>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</si>
  <si>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</si>
  <si>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</si>
  <si>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</si>
  <si>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</si>
  <si>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</si>
  <si>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</si>
  <si>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</si>
  <si>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</si>
  <si>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</si>
  <si>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</si>
  <si>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</si>
  <si>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</si>
  <si>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</si>
  <si>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</si>
  <si>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</si>
  <si>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</si>
  <si>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</si>
  <si>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</si>
  <si>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</si>
  <si>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</si>
  <si>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</si>
  <si>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</si>
  <si>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</si>
  <si>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</si>
  <si>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</si>
  <si>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</si>
  <si>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</si>
  <si>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</si>
  <si>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</si>
  <si>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</si>
  <si>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</si>
  <si>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</si>
  <si>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</si>
  <si>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</si>
  <si>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</si>
  <si>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</si>
  <si>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</si>
  <si>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</si>
  <si>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</si>
  <si>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</si>
  <si>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</si>
  <si>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</si>
  <si>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</si>
  <si>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</si>
  <si>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county</t>
  </si>
  <si>
    <t>income</t>
  </si>
  <si>
    <t>county_income</t>
  </si>
  <si>
    <t>region_income</t>
  </si>
  <si>
    <t>LeSueur</t>
  </si>
  <si>
    <t>region</t>
  </si>
  <si>
    <t>outstate</t>
  </si>
  <si>
    <t>metro</t>
  </si>
  <si>
    <t>Minnesota</t>
  </si>
  <si>
    <t>state</t>
  </si>
  <si>
    <t>population2010</t>
  </si>
  <si>
    <t>population2013</t>
  </si>
  <si>
    <t>aids2013</t>
  </si>
  <si>
    <t>aids2010</t>
  </si>
  <si>
    <t>taxes2010</t>
  </si>
  <si>
    <t>taxes2013</t>
  </si>
  <si>
    <t>taxDIFF</t>
  </si>
  <si>
    <t>aidsDIFF</t>
  </si>
  <si>
    <t>incomeDIFF</t>
  </si>
  <si>
    <t>income2010</t>
  </si>
  <si>
    <t>income2013</t>
  </si>
  <si>
    <t>DIFF</t>
  </si>
  <si>
    <t>GeoFips</t>
  </si>
  <si>
    <t>GeoName</t>
  </si>
  <si>
    <t>LineCode</t>
  </si>
  <si>
    <t>Description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</si>
  <si>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</si>
  <si>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</si>
  <si>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</si>
  <si>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</si>
  <si>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</si>
  <si>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</si>
  <si>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</si>
  <si>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</si>
  <si>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</si>
  <si>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</si>
  <si>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</si>
  <si>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</si>
  <si>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</si>
  <si>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</si>
  <si>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</si>
  <si>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</si>
  <si>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</si>
  <si>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</si>
  <si>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</si>
  <si>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</si>
  <si>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</si>
  <si>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</si>
  <si>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</si>
  <si>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</si>
  <si>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</si>
  <si>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</si>
  <si>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</si>
  <si>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</si>
  <si>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</si>
  <si>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</si>
  <si>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</si>
  <si>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</si>
  <si>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</si>
  <si>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</si>
  <si>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</si>
  <si>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</si>
  <si>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</si>
  <si>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</si>
  <si>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</si>
  <si>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</si>
  <si>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</si>
  <si>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</si>
  <si>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</si>
  <si>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</si>
  <si>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</si>
  <si>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</si>
  <si>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</si>
  <si>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27000</t>
  </si>
  <si>
    <t>1</t>
  </si>
  <si>
    <t>Personal income (thousands of dollars)</t>
  </si>
  <si>
    <t>2</t>
  </si>
  <si>
    <t>Population (persons) 1/</t>
  </si>
  <si>
    <t>3</t>
  </si>
  <si>
    <t>Per capita personal income (dollars) 2/</t>
  </si>
  <si>
    <t>27001</t>
  </si>
  <si>
    <t>Aitkin, MN</t>
  </si>
  <si>
    <t>27003</t>
  </si>
  <si>
    <t>Anoka, MN</t>
  </si>
  <si>
    <t>27005</t>
  </si>
  <si>
    <t>Becker, MN</t>
  </si>
  <si>
    <t>27007</t>
  </si>
  <si>
    <t>Beltrami, MN</t>
  </si>
  <si>
    <t>27009</t>
  </si>
  <si>
    <t>Benton, MN</t>
  </si>
  <si>
    <t>27011</t>
  </si>
  <si>
    <t>Big Stone, MN</t>
  </si>
  <si>
    <t>27013</t>
  </si>
  <si>
    <t>Blue Earth, MN</t>
  </si>
  <si>
    <t>27015</t>
  </si>
  <si>
    <t>Brown, MN</t>
  </si>
  <si>
    <t>27017</t>
  </si>
  <si>
    <t>Carlton, MN</t>
  </si>
  <si>
    <t>27019</t>
  </si>
  <si>
    <t>Carver, MN</t>
  </si>
  <si>
    <t>27021</t>
  </si>
  <si>
    <t>Cass, MN</t>
  </si>
  <si>
    <t>27023</t>
  </si>
  <si>
    <t>Chippewa, MN</t>
  </si>
  <si>
    <t>27025</t>
  </si>
  <si>
    <t>Chisago, MN</t>
  </si>
  <si>
    <t>27027</t>
  </si>
  <si>
    <t>Clay, MN</t>
  </si>
  <si>
    <t>27029</t>
  </si>
  <si>
    <t>Clearwater, MN</t>
  </si>
  <si>
    <t>27031</t>
  </si>
  <si>
    <t>Cook, MN</t>
  </si>
  <si>
    <t>27033</t>
  </si>
  <si>
    <t>Cottonwood, MN</t>
  </si>
  <si>
    <t>27035</t>
  </si>
  <si>
    <t>Crow Wing, MN</t>
  </si>
  <si>
    <t>27037</t>
  </si>
  <si>
    <t>Dakota, MN</t>
  </si>
  <si>
    <t>27039</t>
  </si>
  <si>
    <t>Dodge, MN</t>
  </si>
  <si>
    <t>27041</t>
  </si>
  <si>
    <t>Douglas, MN</t>
  </si>
  <si>
    <t>27043</t>
  </si>
  <si>
    <t>Faribault, MN</t>
  </si>
  <si>
    <t>27045</t>
  </si>
  <si>
    <t>Fillmore, MN</t>
  </si>
  <si>
    <t>27047</t>
  </si>
  <si>
    <t>Freeborn, MN</t>
  </si>
  <si>
    <t>27049</t>
  </si>
  <si>
    <t>Goodhue, MN</t>
  </si>
  <si>
    <t>27051</t>
  </si>
  <si>
    <t>Grant, MN</t>
  </si>
  <si>
    <t>27053</t>
  </si>
  <si>
    <t>Hennepin, MN</t>
  </si>
  <si>
    <t>27055</t>
  </si>
  <si>
    <t>Houston, MN</t>
  </si>
  <si>
    <t>27057</t>
  </si>
  <si>
    <t>Hubbard, MN</t>
  </si>
  <si>
    <t>27059</t>
  </si>
  <si>
    <t>Isanti, MN</t>
  </si>
  <si>
    <t>27061</t>
  </si>
  <si>
    <t>Itasca, MN</t>
  </si>
  <si>
    <t>27063</t>
  </si>
  <si>
    <t>Jackson, MN</t>
  </si>
  <si>
    <t>27065</t>
  </si>
  <si>
    <t>Kanabec, MN</t>
  </si>
  <si>
    <t>27067</t>
  </si>
  <si>
    <t>Kandiyohi, MN</t>
  </si>
  <si>
    <t>27069</t>
  </si>
  <si>
    <t>Kittson, MN</t>
  </si>
  <si>
    <t>27071</t>
  </si>
  <si>
    <t>Koochiching, MN</t>
  </si>
  <si>
    <t>27073</t>
  </si>
  <si>
    <t>Lac qui Parle, MN</t>
  </si>
  <si>
    <t>27075</t>
  </si>
  <si>
    <t>Lake, MN</t>
  </si>
  <si>
    <t>27077</t>
  </si>
  <si>
    <t>Lake of the Woods, MN</t>
  </si>
  <si>
    <t>27079</t>
  </si>
  <si>
    <t>Le Sueur, MN</t>
  </si>
  <si>
    <t>27081</t>
  </si>
  <si>
    <t>Lincoln, MN</t>
  </si>
  <si>
    <t>27083</t>
  </si>
  <si>
    <t>Lyon, MN</t>
  </si>
  <si>
    <t>27085</t>
  </si>
  <si>
    <t>McLeod, MN</t>
  </si>
  <si>
    <t>27087</t>
  </si>
  <si>
    <t>Mahnomen, MN</t>
  </si>
  <si>
    <t>27089</t>
  </si>
  <si>
    <t>Marshall, MN</t>
  </si>
  <si>
    <t>27091</t>
  </si>
  <si>
    <t>Martin, MN</t>
  </si>
  <si>
    <t>27093</t>
  </si>
  <si>
    <t>Meeker, MN</t>
  </si>
  <si>
    <t>27095</t>
  </si>
  <si>
    <t>Mille Lacs, MN</t>
  </si>
  <si>
    <t>27097</t>
  </si>
  <si>
    <t>Morrison, MN</t>
  </si>
  <si>
    <t>27099</t>
  </si>
  <si>
    <t>Mower, MN</t>
  </si>
  <si>
    <t>27101</t>
  </si>
  <si>
    <t>Murray, MN</t>
  </si>
  <si>
    <t>27103</t>
  </si>
  <si>
    <t>Nicollet, MN</t>
  </si>
  <si>
    <t>27105</t>
  </si>
  <si>
    <t>Nobles, MN</t>
  </si>
  <si>
    <t>27107</t>
  </si>
  <si>
    <t>Norman, MN</t>
  </si>
  <si>
    <t>27109</t>
  </si>
  <si>
    <t>Olmsted, MN</t>
  </si>
  <si>
    <t>27111</t>
  </si>
  <si>
    <t>Otter Tail, MN</t>
  </si>
  <si>
    <t>27113</t>
  </si>
  <si>
    <t>Pennington, MN</t>
  </si>
  <si>
    <t>27115</t>
  </si>
  <si>
    <t>Pine, MN</t>
  </si>
  <si>
    <t>27117</t>
  </si>
  <si>
    <t>Pipestone, MN</t>
  </si>
  <si>
    <t>27119</t>
  </si>
  <si>
    <t>Polk, MN</t>
  </si>
  <si>
    <t>27121</t>
  </si>
  <si>
    <t>Pope, MN</t>
  </si>
  <si>
    <t>27123</t>
  </si>
  <si>
    <t>Ramsey, MN</t>
  </si>
  <si>
    <t>27125</t>
  </si>
  <si>
    <t>Red Lake, MN</t>
  </si>
  <si>
    <t>27127</t>
  </si>
  <si>
    <t>Redwood, MN</t>
  </si>
  <si>
    <t>27129</t>
  </si>
  <si>
    <t>Renville, MN</t>
  </si>
  <si>
    <t>27131</t>
  </si>
  <si>
    <t>Rice, MN</t>
  </si>
  <si>
    <t>27133</t>
  </si>
  <si>
    <t>Rock, MN</t>
  </si>
  <si>
    <t>27135</t>
  </si>
  <si>
    <t>Roseau, MN</t>
  </si>
  <si>
    <t>27137</t>
  </si>
  <si>
    <t>St. Louis, MN</t>
  </si>
  <si>
    <t>27139</t>
  </si>
  <si>
    <t>Scott, MN</t>
  </si>
  <si>
    <t>27141</t>
  </si>
  <si>
    <t>Sherburne, MN</t>
  </si>
  <si>
    <t>27143</t>
  </si>
  <si>
    <t>Sibley, MN</t>
  </si>
  <si>
    <t>27145</t>
  </si>
  <si>
    <t>Stearns, MN</t>
  </si>
  <si>
    <t>27147</t>
  </si>
  <si>
    <t>Steele, MN</t>
  </si>
  <si>
    <t>27149</t>
  </si>
  <si>
    <t>Stevens, MN</t>
  </si>
  <si>
    <t>27151</t>
  </si>
  <si>
    <t>Swift, MN</t>
  </si>
  <si>
    <t>27153</t>
  </si>
  <si>
    <t>Todd, MN</t>
  </si>
  <si>
    <t>27155</t>
  </si>
  <si>
    <t>Traverse, MN</t>
  </si>
  <si>
    <t>27157</t>
  </si>
  <si>
    <t>Wabasha, MN</t>
  </si>
  <si>
    <t>27159</t>
  </si>
  <si>
    <t>Wadena, MN</t>
  </si>
  <si>
    <t>27161</t>
  </si>
  <si>
    <t>Waseca, MN</t>
  </si>
  <si>
    <t>27163</t>
  </si>
  <si>
    <t>Washington, MN</t>
  </si>
  <si>
    <t>27165</t>
  </si>
  <si>
    <t>Watonwan, MN</t>
  </si>
  <si>
    <t>27167</t>
  </si>
  <si>
    <t>Wilkin, MN</t>
  </si>
  <si>
    <t>27169</t>
  </si>
  <si>
    <t>Winona, MN</t>
  </si>
  <si>
    <t>27171</t>
  </si>
  <si>
    <t>Wright, MN</t>
  </si>
  <si>
    <t>27173</t>
  </si>
  <si>
    <t>Yellow Medicine, MN</t>
  </si>
  <si>
    <t>Legend / Footnotes:</t>
  </si>
  <si>
    <t>1/ Census Bureau midyear population estimates. Estimates for 2010-2015 reflect county population estimates available as of March 2016.</t>
  </si>
  <si>
    <t>2/ Per capita personal income was computed using Census Bureau midyear population estimates. Estimates for 2010-2015 reflect county population estimates available as of March 2016.</t>
  </si>
  <si>
    <t>Note-- All dollar estimates are in current dollars (not adjusted for inflation).</t>
  </si>
  <si>
    <t xml:space="preserve">  Last updated: November 17, 2016-- new estimates for 2015; revised estimates for 1998-2014.</t>
  </si>
  <si>
    <t>name</t>
  </si>
  <si>
    <t>Personal income, aka "before-tax income", is the total annual gross earnings of an individual from all income sources, such as: salaries and wages, investment interest and dividends, employer contributions to pension plans, and rental properties.</t>
  </si>
  <si>
    <t>Household income is a measure of the combined incomes of all people sharing a particular household or place of residence. It includes every form of income, e.g., salaries and wages, retirement income, near cash government transfers like food stamps, and investment gains.</t>
  </si>
  <si>
    <t>http://www.mncompass.org/economy/median-income#1-5355-d</t>
  </si>
  <si>
    <t>http://www.house.leg.state.mn.us/hrd/issinfo/msamain.aspx</t>
  </si>
  <si>
    <t>Tax data from Minnesota House of Representatives Research Department</t>
  </si>
  <si>
    <t>https://www.bea.gov/iTable/iTable.cfm?reqid=70&amp;step=1&amp;isuri=1&amp;acrdn=7#reqid=70&amp;step=1&amp;isuri=1</t>
  </si>
  <si>
    <t>Median household income data from Minnesota Compass</t>
  </si>
  <si>
    <t>Personal income data from U.S. Bureau of Economic Analysis</t>
  </si>
  <si>
    <t>pincomeDIFF</t>
  </si>
  <si>
    <t>pincome2015</t>
  </si>
  <si>
    <t>pincome2009</t>
  </si>
  <si>
    <t>mincomeDIFF</t>
  </si>
  <si>
    <t>mincome2015</t>
  </si>
  <si>
    <t>mincome2009</t>
  </si>
  <si>
    <t>INDEX</t>
  </si>
  <si>
    <t>OUTSTATE</t>
  </si>
  <si>
    <t>METRO</t>
  </si>
  <si>
    <t>STATE</t>
  </si>
  <si>
    <t>year</t>
  </si>
  <si>
    <t>PCT2</t>
  </si>
  <si>
    <t>PCT1</t>
  </si>
  <si>
    <t>CPI</t>
  </si>
  <si>
    <t>arrowhead</t>
  </si>
  <si>
    <t>west central</t>
  </si>
  <si>
    <t>headwaters</t>
  </si>
  <si>
    <t>central</t>
  </si>
  <si>
    <t>valley</t>
  </si>
  <si>
    <t>south central</t>
  </si>
  <si>
    <t>north central</t>
  </si>
  <si>
    <t>east central</t>
  </si>
  <si>
    <t>southwest</t>
  </si>
  <si>
    <t>southeast</t>
  </si>
  <si>
    <t>southwest central</t>
  </si>
  <si>
    <t>northwest</t>
  </si>
  <si>
    <t>CENTRAL</t>
  </si>
  <si>
    <t>HEADWATERS</t>
  </si>
  <si>
    <t>ARROWHEAD</t>
  </si>
  <si>
    <t>NORTHWEST</t>
  </si>
  <si>
    <t>SOUTHEAST</t>
  </si>
  <si>
    <t>SOUTHWEST</t>
  </si>
  <si>
    <t>SW CENTRAL</t>
  </si>
  <si>
    <t>S CENTRAL</t>
  </si>
  <si>
    <t>N CENTRAL</t>
  </si>
  <si>
    <t>E CENTRAL</t>
  </si>
  <si>
    <t>VALLEY</t>
  </si>
  <si>
    <t>W CENTRAL</t>
  </si>
  <si>
    <t>FULLINDEX</t>
  </si>
  <si>
    <t>incometax2010</t>
  </si>
  <si>
    <t>incometax2013</t>
  </si>
  <si>
    <t>incometaxDIFF</t>
  </si>
  <si>
    <t>ADJUSTEDINDEX</t>
  </si>
  <si>
    <t>PREZ</t>
  </si>
  <si>
    <t>FLIP</t>
  </si>
  <si>
    <t>TRUMP</t>
  </si>
  <si>
    <t>CLINTON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</si>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</sst>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164" formatCode="0.0"/>
    <numFmt numFmtId="165" formatCode="#0.0"/>
    <numFmt numFmtId="166" formatCode="#0.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</font>
    <font>
      <b/>
      <sz val="12"/>
      <name val="Calibri"/>
      <scheme val="minor"/>
    </font>
    <font>
      <sz val="12"/>
      <color rgb="FF000000"/>
      <name val="Arial"/>
    </font>
    <font>
      <b/>
      <sz val="10"/>
      <color indexed="9"/>
      <name val="Arial"/>
    </font>
    <font>
      <b/>
      <i/>
      <sz val="15"/>
      <name val="Arial"/>
    </font>
    <font>
      <i/>
      <sz val="10"/>
      <name val="Arial"/>
    </font>
    <font>
      <sz val="12"/>
      <color rgb="FF000000"/>
      <name val="Calibri"/>
      <scheme val="minor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56"/>
        <bgColor indexed="23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6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3" fontId="0" fillId="0" borderId="0" xfId="0" applyNumberFormat="1"/>
    <xf numFmtId="6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3" fontId="4" fillId="0" borderId="0" xfId="0" applyNumberFormat="1" applyFont="1"/>
    <xf numFmtId="37" fontId="4" fillId="0" borderId="0" xfId="0" applyNumberFormat="1" applyFont="1"/>
    <xf numFmtId="1" fontId="0" fillId="0" borderId="0" xfId="0" applyNumberFormat="1" applyProtection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6" fontId="6" fillId="0" borderId="0" xfId="0" applyNumberFormat="1" applyFont="1"/>
    <xf numFmtId="2" fontId="0" fillId="0" borderId="0" xfId="0" applyNumberFormat="1"/>
    <xf numFmtId="6" fontId="0" fillId="2" borderId="0" xfId="0" applyNumberFormat="1" applyFill="1"/>
    <xf numFmtId="0" fontId="0" fillId="3" borderId="0" xfId="0" applyFill="1"/>
    <xf numFmtId="6" fontId="0" fillId="3" borderId="0" xfId="0" applyNumberFormat="1" applyFill="1"/>
    <xf numFmtId="0" fontId="7" fillId="4" borderId="1" xfId="0" applyFont="1" applyFill="1" applyBorder="1" applyAlignment="1">
      <alignment horizontal="center"/>
    </xf>
    <xf numFmtId="0" fontId="0" fillId="0" borderId="0" xfId="0"/>
    <xf numFmtId="0" fontId="7" fillId="4" borderId="2" xfId="0" applyFont="1" applyFill="1" applyBorder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3" fontId="4" fillId="3" borderId="0" xfId="0" applyNumberFormat="1" applyFont="1" applyFill="1"/>
    <xf numFmtId="1" fontId="0" fillId="3" borderId="0" xfId="0" applyNumberFormat="1" applyFill="1" applyProtection="1"/>
    <xf numFmtId="0" fontId="0" fillId="0" borderId="0" xfId="0"/>
    <xf numFmtId="0" fontId="10" fillId="0" borderId="4" xfId="0" applyFont="1" applyBorder="1" applyAlignment="1">
      <alignment horizontal="left"/>
    </xf>
    <xf numFmtId="0" fontId="0" fillId="0" borderId="0" xfId="0" applyFill="1"/>
    <xf numFmtId="3" fontId="4" fillId="0" borderId="0" xfId="0" applyNumberFormat="1" applyFont="1" applyFill="1"/>
    <xf numFmtId="1" fontId="0" fillId="0" borderId="0" xfId="0" applyNumberFormat="1" applyFill="1" applyProtection="1"/>
    <xf numFmtId="1" fontId="0" fillId="0" borderId="0" xfId="0" applyNumberFormat="1" applyFill="1"/>
    <xf numFmtId="6" fontId="0" fillId="0" borderId="0" xfId="0" applyNumberFormat="1" applyFill="1"/>
    <xf numFmtId="164" fontId="0" fillId="0" borderId="0" xfId="0" applyNumberFormat="1" applyFill="1"/>
    <xf numFmtId="0" fontId="0" fillId="0" borderId="0" xfId="0"/>
    <xf numFmtId="1" fontId="0" fillId="0" borderId="3" xfId="0" applyNumberFormat="1" applyFont="1" applyBorder="1"/>
    <xf numFmtId="1" fontId="10" fillId="0" borderId="4" xfId="0" applyNumberFormat="1" applyFont="1" applyBorder="1"/>
    <xf numFmtId="165" fontId="11" fillId="0" borderId="0" xfId="0" applyNumberFormat="1" applyFont="1" applyFill="1" applyAlignment="1">
      <alignment horizontal="right"/>
    </xf>
    <xf numFmtId="166" fontId="11" fillId="0" borderId="0" xfId="0" applyNumberFormat="1" applyFont="1" applyFill="1" applyAlignment="1">
      <alignment horizontal="right"/>
    </xf>
    <xf numFmtId="0" fontId="0" fillId="0" borderId="0" xfId="0"/>
    <xf numFmtId="0" fontId="0" fillId="0" borderId="0" xfId="0"/>
    <xf numFmtId="164" fontId="0" fillId="5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1" fontId="1" fillId="0" borderId="0" xfId="0" applyNumberFormat="1" applyFont="1"/>
    <xf numFmtId="0" fontId="1" fillId="0" borderId="0" xfId="0" applyFont="1" applyAlignment="1">
      <alignment horizontal="left"/>
    </xf>
    <xf numFmtId="164" fontId="0" fillId="6" borderId="0" xfId="0" applyNumberFormat="1" applyFill="1"/>
    <xf numFmtId="0" fontId="0" fillId="7" borderId="0" xfId="0" applyFill="1"/>
    <xf numFmtId="0" fontId="4" fillId="7" borderId="0" xfId="0" applyFont="1" applyFill="1"/>
    <xf numFmtId="1" fontId="0" fillId="7" borderId="0" xfId="0" applyNumberFormat="1" applyFill="1"/>
    <xf numFmtId="3" fontId="0" fillId="7" borderId="0" xfId="0" applyNumberFormat="1" applyFill="1"/>
    <xf numFmtId="6" fontId="0" fillId="7" borderId="0" xfId="0" applyNumberFormat="1" applyFill="1"/>
    <xf numFmtId="164" fontId="0" fillId="7" borderId="0" xfId="0" applyNumberFormat="1" applyFill="1"/>
    <xf numFmtId="0" fontId="8" fillId="0" borderId="0" xfId="0" applyFont="1" applyAlignment="1">
      <alignment wrapText="1"/>
    </xf>
    <xf numFmtId="0" fontId="0" fillId="0" borderId="0" xfId="0"/>
    <xf numFmtId="0" fontId="9" fillId="0" borderId="0" xfId="0" applyFont="1" applyAlignment="1">
      <alignment wrapText="1"/>
    </xf>
  </cellXfs>
  <cellStyles count="6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C1" sqref="C1:C1048576"/>
    </sheetView>
  </sheetViews>
  <sheetFormatPr baseColWidth="10" defaultRowHeight="15" x14ac:dyDescent="0"/>
  <sheetData>
    <row r="1" spans="1:4">
      <c r="A1" t="s">
        <v>87</v>
      </c>
      <c r="B1" t="s">
        <v>88</v>
      </c>
      <c r="C1" t="s">
        <v>89</v>
      </c>
      <c r="D1" t="s">
        <v>90</v>
      </c>
    </row>
    <row r="2" spans="1:4">
      <c r="A2" t="s">
        <v>0</v>
      </c>
      <c r="B2">
        <v>529</v>
      </c>
      <c r="C2" s="1">
        <v>33598</v>
      </c>
      <c r="D2" s="1">
        <v>38245</v>
      </c>
    </row>
    <row r="3" spans="1:4">
      <c r="A3" t="s">
        <v>1</v>
      </c>
      <c r="B3" s="1">
        <v>14134</v>
      </c>
      <c r="C3" s="1">
        <v>41392</v>
      </c>
      <c r="D3" s="1">
        <v>53259</v>
      </c>
    </row>
    <row r="4" spans="1:4">
      <c r="A4" t="s">
        <v>2</v>
      </c>
      <c r="B4" s="1">
        <v>1360</v>
      </c>
      <c r="C4" s="1">
        <v>41014</v>
      </c>
      <c r="D4" s="1">
        <v>41549</v>
      </c>
    </row>
    <row r="5" spans="1:4">
      <c r="A5" t="s">
        <v>3</v>
      </c>
      <c r="B5" s="1">
        <v>1521</v>
      </c>
      <c r="C5" s="1">
        <v>33316</v>
      </c>
      <c r="D5" s="1">
        <v>34327</v>
      </c>
    </row>
    <row r="6" spans="1:4">
      <c r="A6" t="s">
        <v>4</v>
      </c>
      <c r="B6" s="1">
        <v>1544</v>
      </c>
      <c r="C6" s="1">
        <v>39363</v>
      </c>
      <c r="D6" s="1">
        <v>38974</v>
      </c>
    </row>
    <row r="7" spans="1:4">
      <c r="A7" t="s">
        <v>5</v>
      </c>
      <c r="B7">
        <v>252</v>
      </c>
      <c r="C7" s="1">
        <v>49187</v>
      </c>
      <c r="D7" s="1">
        <v>50643</v>
      </c>
    </row>
    <row r="8" spans="1:4">
      <c r="A8" t="s">
        <v>6</v>
      </c>
      <c r="B8" s="1">
        <v>2573</v>
      </c>
      <c r="C8" s="1">
        <v>39454</v>
      </c>
      <c r="D8" s="1">
        <v>41757</v>
      </c>
    </row>
    <row r="9" spans="1:4">
      <c r="A9" t="s">
        <v>7</v>
      </c>
      <c r="B9" s="1">
        <v>1134</v>
      </c>
      <c r="C9" s="1">
        <v>44526</v>
      </c>
      <c r="D9" s="1">
        <v>41757</v>
      </c>
    </row>
    <row r="10" spans="1:4">
      <c r="A10" t="s">
        <v>8</v>
      </c>
      <c r="B10" s="1">
        <v>1252</v>
      </c>
      <c r="C10" s="1">
        <v>35259</v>
      </c>
      <c r="D10" s="1">
        <v>38245</v>
      </c>
    </row>
    <row r="11" spans="1:4">
      <c r="A11" t="s">
        <v>9</v>
      </c>
      <c r="B11" s="1">
        <v>5538</v>
      </c>
      <c r="C11" s="1">
        <v>58010</v>
      </c>
      <c r="D11" s="1">
        <v>53259</v>
      </c>
    </row>
    <row r="12" spans="1:4">
      <c r="A12" t="s">
        <v>10</v>
      </c>
      <c r="B12" s="1">
        <v>1157</v>
      </c>
      <c r="C12" s="1">
        <v>40445</v>
      </c>
      <c r="D12" s="1">
        <v>36103</v>
      </c>
    </row>
    <row r="13" spans="1:4">
      <c r="A13" t="s">
        <v>11</v>
      </c>
      <c r="B13">
        <v>636</v>
      </c>
      <c r="C13" s="1">
        <v>52385</v>
      </c>
      <c r="D13" s="1">
        <v>50643</v>
      </c>
    </row>
    <row r="14" spans="1:4">
      <c r="A14" t="s">
        <v>12</v>
      </c>
      <c r="B14" s="1">
        <v>2066</v>
      </c>
      <c r="C14" s="1">
        <v>38436</v>
      </c>
      <c r="D14" s="1">
        <v>35402</v>
      </c>
    </row>
    <row r="15" spans="1:4">
      <c r="A15" t="s">
        <v>13</v>
      </c>
      <c r="B15" s="1">
        <v>2323</v>
      </c>
      <c r="C15" s="1">
        <v>38440</v>
      </c>
      <c r="D15" s="1">
        <v>41549</v>
      </c>
    </row>
    <row r="16" spans="1:4">
      <c r="A16" t="s">
        <v>14</v>
      </c>
      <c r="B16">
        <v>311</v>
      </c>
      <c r="C16" s="1">
        <v>35158</v>
      </c>
      <c r="D16" s="1">
        <v>34327</v>
      </c>
    </row>
    <row r="17" spans="1:4">
      <c r="A17" t="s">
        <v>15</v>
      </c>
      <c r="B17">
        <v>212</v>
      </c>
      <c r="C17" s="1">
        <v>40935</v>
      </c>
      <c r="D17" s="1">
        <v>38245</v>
      </c>
    </row>
    <row r="18" spans="1:4">
      <c r="A18" t="s">
        <v>16</v>
      </c>
      <c r="B18">
        <v>563</v>
      </c>
      <c r="C18" s="1">
        <v>48524</v>
      </c>
      <c r="D18" s="1">
        <v>46909</v>
      </c>
    </row>
    <row r="19" spans="1:4">
      <c r="A19" t="s">
        <v>17</v>
      </c>
      <c r="B19" s="1">
        <v>2270</v>
      </c>
      <c r="C19" s="1">
        <v>35916</v>
      </c>
      <c r="D19" s="1">
        <v>36103</v>
      </c>
    </row>
    <row r="20" spans="1:4">
      <c r="A20" t="s">
        <v>18</v>
      </c>
      <c r="B20" s="1">
        <v>20489</v>
      </c>
      <c r="C20" s="1">
        <v>50128</v>
      </c>
      <c r="D20" s="1">
        <v>53259</v>
      </c>
    </row>
    <row r="21" spans="1:4">
      <c r="A21" t="s">
        <v>19</v>
      </c>
      <c r="B21">
        <v>850</v>
      </c>
      <c r="C21" s="1">
        <v>41807</v>
      </c>
      <c r="D21" s="1">
        <v>42126</v>
      </c>
    </row>
    <row r="22" spans="1:4">
      <c r="A22" t="s">
        <v>20</v>
      </c>
      <c r="B22" s="1">
        <v>1512</v>
      </c>
      <c r="C22" s="1">
        <v>41404</v>
      </c>
      <c r="D22" s="1">
        <v>41549</v>
      </c>
    </row>
    <row r="23" spans="1:4">
      <c r="A23" t="s">
        <v>21</v>
      </c>
      <c r="B23">
        <v>667</v>
      </c>
      <c r="C23" s="1">
        <v>47020</v>
      </c>
      <c r="D23" s="1">
        <v>41757</v>
      </c>
    </row>
    <row r="24" spans="1:4">
      <c r="A24" t="s">
        <v>22</v>
      </c>
      <c r="B24">
        <v>814</v>
      </c>
      <c r="C24" s="1">
        <v>39087</v>
      </c>
      <c r="D24" s="1">
        <v>42126</v>
      </c>
    </row>
    <row r="25" spans="1:4">
      <c r="A25" t="s">
        <v>23</v>
      </c>
      <c r="B25" s="1">
        <v>1236</v>
      </c>
      <c r="C25" s="1">
        <v>39986</v>
      </c>
      <c r="D25" s="1">
        <v>42126</v>
      </c>
    </row>
    <row r="26" spans="1:4">
      <c r="A26" t="s">
        <v>24</v>
      </c>
      <c r="B26" s="1">
        <v>2016</v>
      </c>
      <c r="C26" s="1">
        <v>43408</v>
      </c>
      <c r="D26" s="1">
        <v>42126</v>
      </c>
    </row>
    <row r="27" spans="1:4">
      <c r="A27" t="s">
        <v>25</v>
      </c>
      <c r="B27">
        <v>290</v>
      </c>
      <c r="C27" s="1">
        <v>48477</v>
      </c>
      <c r="D27" s="1">
        <v>41549</v>
      </c>
    </row>
    <row r="28" spans="1:4">
      <c r="A28" t="s">
        <v>26</v>
      </c>
      <c r="B28" s="1">
        <v>73850</v>
      </c>
      <c r="C28" s="1">
        <v>61796</v>
      </c>
      <c r="D28" s="1">
        <v>53259</v>
      </c>
    </row>
    <row r="29" spans="1:4">
      <c r="A29" t="s">
        <v>27</v>
      </c>
      <c r="B29">
        <v>814</v>
      </c>
      <c r="C29" s="1">
        <v>43251</v>
      </c>
      <c r="D29" s="1">
        <v>42126</v>
      </c>
    </row>
    <row r="30" spans="1:4">
      <c r="A30" t="s">
        <v>28</v>
      </c>
      <c r="B30">
        <v>721</v>
      </c>
      <c r="C30" s="1">
        <v>35033</v>
      </c>
      <c r="D30" s="1">
        <v>34327</v>
      </c>
    </row>
    <row r="31" spans="1:4">
      <c r="A31" t="s">
        <v>29</v>
      </c>
      <c r="B31" s="1">
        <v>1428</v>
      </c>
      <c r="C31" s="1">
        <v>37364</v>
      </c>
      <c r="D31" s="1">
        <v>35402</v>
      </c>
    </row>
    <row r="32" spans="1:4">
      <c r="A32" t="s">
        <v>30</v>
      </c>
      <c r="B32" s="1">
        <v>1582</v>
      </c>
      <c r="C32" s="1">
        <v>34743</v>
      </c>
      <c r="D32" s="1">
        <v>38245</v>
      </c>
    </row>
    <row r="33" spans="1:4">
      <c r="A33" t="s">
        <v>31</v>
      </c>
      <c r="B33">
        <v>526</v>
      </c>
      <c r="C33" s="1">
        <v>51261</v>
      </c>
      <c r="D33" s="1">
        <v>46909</v>
      </c>
    </row>
    <row r="34" spans="1:4">
      <c r="A34" t="s">
        <v>32</v>
      </c>
      <c r="B34">
        <v>541</v>
      </c>
      <c r="C34" s="1">
        <v>33769</v>
      </c>
      <c r="D34" s="1">
        <v>35402</v>
      </c>
    </row>
    <row r="35" spans="1:4">
      <c r="A35" t="s">
        <v>33</v>
      </c>
      <c r="B35" s="1">
        <v>1871</v>
      </c>
      <c r="C35" s="1">
        <v>44172</v>
      </c>
      <c r="D35" s="1">
        <v>42694</v>
      </c>
    </row>
    <row r="36" spans="1:4">
      <c r="A36" t="s">
        <v>34</v>
      </c>
      <c r="B36">
        <v>276</v>
      </c>
      <c r="C36" s="1">
        <v>61426</v>
      </c>
      <c r="D36" s="1">
        <v>47675</v>
      </c>
    </row>
    <row r="37" spans="1:4">
      <c r="A37" t="s">
        <v>35</v>
      </c>
      <c r="B37">
        <v>466</v>
      </c>
      <c r="C37" s="1">
        <v>35229</v>
      </c>
      <c r="D37" s="1">
        <v>38245</v>
      </c>
    </row>
    <row r="38" spans="1:4">
      <c r="A38" t="s">
        <v>36</v>
      </c>
      <c r="B38">
        <v>424</v>
      </c>
      <c r="C38" s="1">
        <v>60220</v>
      </c>
      <c r="D38" s="1">
        <v>50643</v>
      </c>
    </row>
    <row r="39" spans="1:4">
      <c r="A39" t="s">
        <v>37</v>
      </c>
      <c r="B39">
        <v>433</v>
      </c>
      <c r="C39" s="1">
        <v>40159</v>
      </c>
      <c r="D39" s="1">
        <v>38245</v>
      </c>
    </row>
    <row r="40" spans="1:4">
      <c r="A40" t="s">
        <v>38</v>
      </c>
      <c r="B40">
        <v>162</v>
      </c>
      <c r="C40" s="1">
        <v>41293</v>
      </c>
      <c r="D40" s="1">
        <v>34327</v>
      </c>
    </row>
    <row r="41" spans="1:4">
      <c r="A41" t="s">
        <v>39</v>
      </c>
      <c r="B41" s="1">
        <v>1169</v>
      </c>
      <c r="C41" s="1">
        <v>42016</v>
      </c>
      <c r="D41" s="1">
        <v>41757</v>
      </c>
    </row>
    <row r="42" spans="1:4">
      <c r="A42" t="s">
        <v>40</v>
      </c>
      <c r="B42">
        <v>282</v>
      </c>
      <c r="C42" s="1">
        <v>48375</v>
      </c>
      <c r="D42" s="1">
        <v>46909</v>
      </c>
    </row>
    <row r="43" spans="1:4">
      <c r="A43" t="s">
        <v>41</v>
      </c>
      <c r="B43" s="1">
        <v>1126</v>
      </c>
      <c r="C43" s="1">
        <v>43885</v>
      </c>
      <c r="D43" s="1">
        <v>46909</v>
      </c>
    </row>
    <row r="44" spans="1:4">
      <c r="A44" t="s">
        <v>42</v>
      </c>
      <c r="B44" s="1">
        <v>1423</v>
      </c>
      <c r="C44" s="1">
        <v>39436</v>
      </c>
      <c r="D44" s="1">
        <v>42694</v>
      </c>
    </row>
    <row r="45" spans="1:4">
      <c r="A45" t="s">
        <v>43</v>
      </c>
      <c r="B45">
        <v>187</v>
      </c>
      <c r="C45" s="1">
        <v>33766</v>
      </c>
      <c r="D45" s="1">
        <v>34327</v>
      </c>
    </row>
    <row r="46" spans="1:4">
      <c r="A46" t="s">
        <v>44</v>
      </c>
      <c r="B46">
        <v>483</v>
      </c>
      <c r="C46" s="1">
        <v>51212</v>
      </c>
      <c r="D46" s="1">
        <v>47675</v>
      </c>
    </row>
    <row r="47" spans="1:4">
      <c r="A47" t="s">
        <v>45</v>
      </c>
      <c r="B47">
        <v>937</v>
      </c>
      <c r="C47" s="1">
        <v>45849</v>
      </c>
      <c r="D47" s="1">
        <v>41757</v>
      </c>
    </row>
    <row r="48" spans="1:4">
      <c r="A48" t="s">
        <v>46</v>
      </c>
      <c r="B48">
        <v>895</v>
      </c>
      <c r="C48" s="1">
        <v>38730</v>
      </c>
      <c r="D48" s="1">
        <v>42694</v>
      </c>
    </row>
    <row r="49" spans="1:4">
      <c r="A49" t="s">
        <v>47</v>
      </c>
      <c r="B49">
        <v>853</v>
      </c>
      <c r="C49" s="1">
        <v>33051</v>
      </c>
      <c r="D49" s="1">
        <v>35402</v>
      </c>
    </row>
    <row r="50" spans="1:4">
      <c r="A50" t="s">
        <v>48</v>
      </c>
      <c r="B50" s="1">
        <v>1140</v>
      </c>
      <c r="C50" s="1">
        <v>34661</v>
      </c>
      <c r="D50" s="1">
        <v>36103</v>
      </c>
    </row>
    <row r="51" spans="1:4">
      <c r="A51" t="s">
        <v>49</v>
      </c>
      <c r="B51" s="1">
        <v>1588</v>
      </c>
      <c r="C51" s="1">
        <v>40343</v>
      </c>
      <c r="D51" s="1">
        <v>42126</v>
      </c>
    </row>
    <row r="52" spans="1:4">
      <c r="A52" t="s">
        <v>50</v>
      </c>
      <c r="B52">
        <v>475</v>
      </c>
      <c r="C52" s="1">
        <v>55649</v>
      </c>
      <c r="D52" s="1">
        <v>46909</v>
      </c>
    </row>
    <row r="53" spans="1:4">
      <c r="A53" t="s">
        <v>51</v>
      </c>
      <c r="B53" s="1">
        <v>1382</v>
      </c>
      <c r="C53" s="1">
        <v>41878</v>
      </c>
      <c r="D53" s="1">
        <v>41757</v>
      </c>
    </row>
    <row r="54" spans="1:4">
      <c r="A54" t="s">
        <v>52</v>
      </c>
      <c r="B54">
        <v>875</v>
      </c>
      <c r="C54" s="1">
        <v>40520</v>
      </c>
      <c r="D54" s="1">
        <v>46909</v>
      </c>
    </row>
    <row r="55" spans="1:4">
      <c r="A55" t="s">
        <v>53</v>
      </c>
      <c r="B55">
        <v>341</v>
      </c>
      <c r="C55" s="1">
        <v>51338</v>
      </c>
      <c r="D55" s="1">
        <v>47675</v>
      </c>
    </row>
    <row r="56" spans="1:4">
      <c r="A56" t="s">
        <v>54</v>
      </c>
      <c r="B56" s="1">
        <v>7012</v>
      </c>
      <c r="C56" s="1">
        <v>46999</v>
      </c>
      <c r="D56" s="1">
        <v>42126</v>
      </c>
    </row>
    <row r="57" spans="1:4">
      <c r="A57" t="s">
        <v>55</v>
      </c>
      <c r="B57" s="1">
        <v>2289</v>
      </c>
      <c r="C57" s="1">
        <v>39742</v>
      </c>
      <c r="D57" s="1">
        <v>41549</v>
      </c>
    </row>
    <row r="58" spans="1:4">
      <c r="A58" t="s">
        <v>56</v>
      </c>
      <c r="B58">
        <v>680</v>
      </c>
      <c r="C58" s="1">
        <v>48179</v>
      </c>
      <c r="D58" s="1">
        <v>47675</v>
      </c>
    </row>
    <row r="59" spans="1:4">
      <c r="A59" t="s">
        <v>57</v>
      </c>
      <c r="B59">
        <v>880</v>
      </c>
      <c r="C59" s="1">
        <v>30209</v>
      </c>
      <c r="D59" s="1">
        <v>35402</v>
      </c>
    </row>
    <row r="60" spans="1:4">
      <c r="A60" t="s">
        <v>58</v>
      </c>
      <c r="B60">
        <v>463</v>
      </c>
      <c r="C60" s="1">
        <v>49747</v>
      </c>
      <c r="D60" s="1">
        <v>46909</v>
      </c>
    </row>
    <row r="61" spans="1:4">
      <c r="A61" t="s">
        <v>59</v>
      </c>
      <c r="B61" s="1">
        <v>1421</v>
      </c>
      <c r="C61" s="1">
        <v>45010</v>
      </c>
      <c r="D61" s="1">
        <v>47675</v>
      </c>
    </row>
    <row r="62" spans="1:4">
      <c r="A62" t="s">
        <v>60</v>
      </c>
      <c r="B62">
        <v>505</v>
      </c>
      <c r="C62" s="1">
        <v>46193</v>
      </c>
      <c r="D62" s="1">
        <v>41549</v>
      </c>
    </row>
    <row r="63" spans="1:4">
      <c r="A63" t="s">
        <v>61</v>
      </c>
      <c r="B63" s="1">
        <v>23901</v>
      </c>
      <c r="C63" s="1">
        <v>45514</v>
      </c>
      <c r="D63" s="1">
        <v>53259</v>
      </c>
    </row>
    <row r="64" spans="1:4">
      <c r="A64" t="s">
        <v>62</v>
      </c>
      <c r="B64">
        <v>179</v>
      </c>
      <c r="C64" s="1">
        <v>43955</v>
      </c>
      <c r="D64" s="1">
        <v>47675</v>
      </c>
    </row>
    <row r="65" spans="1:4">
      <c r="A65" t="s">
        <v>63</v>
      </c>
      <c r="B65">
        <v>765</v>
      </c>
      <c r="C65" s="1">
        <v>48580</v>
      </c>
      <c r="D65" s="1">
        <v>46909</v>
      </c>
    </row>
    <row r="66" spans="1:4">
      <c r="A66" t="s">
        <v>64</v>
      </c>
      <c r="B66">
        <v>796</v>
      </c>
      <c r="C66" s="1">
        <v>52333</v>
      </c>
      <c r="D66" s="1">
        <v>42694</v>
      </c>
    </row>
    <row r="67" spans="1:4">
      <c r="A67" t="s">
        <v>65</v>
      </c>
      <c r="B67" s="1">
        <v>2334</v>
      </c>
      <c r="C67" s="1">
        <v>36100</v>
      </c>
      <c r="D67" s="1">
        <v>42126</v>
      </c>
    </row>
    <row r="68" spans="1:4">
      <c r="A68" t="s">
        <v>66</v>
      </c>
      <c r="B68">
        <v>463</v>
      </c>
      <c r="C68" s="1">
        <v>48616</v>
      </c>
      <c r="D68" s="1">
        <v>46909</v>
      </c>
    </row>
    <row r="69" spans="1:4">
      <c r="A69" t="s">
        <v>67</v>
      </c>
      <c r="B69">
        <v>713</v>
      </c>
      <c r="C69" s="1">
        <v>45914</v>
      </c>
      <c r="D69" s="1">
        <v>47675</v>
      </c>
    </row>
    <row r="70" spans="1:4">
      <c r="A70" t="s">
        <v>68</v>
      </c>
      <c r="B70" s="1">
        <v>8008</v>
      </c>
      <c r="C70" s="1">
        <v>39961</v>
      </c>
      <c r="D70" s="1">
        <v>38245</v>
      </c>
    </row>
    <row r="71" spans="1:4">
      <c r="A71" t="s">
        <v>69</v>
      </c>
      <c r="B71" s="1">
        <v>6468</v>
      </c>
      <c r="C71" s="1">
        <v>47235</v>
      </c>
      <c r="D71" s="1">
        <v>53259</v>
      </c>
    </row>
    <row r="72" spans="1:4">
      <c r="A72" t="s">
        <v>70</v>
      </c>
      <c r="B72" s="1">
        <v>3428</v>
      </c>
      <c r="C72" s="1">
        <v>38001</v>
      </c>
      <c r="D72" s="1">
        <v>38974</v>
      </c>
    </row>
    <row r="73" spans="1:4">
      <c r="A73" t="s">
        <v>71</v>
      </c>
      <c r="B73">
        <v>622</v>
      </c>
      <c r="C73" s="1">
        <v>41273</v>
      </c>
      <c r="D73" s="1">
        <v>41757</v>
      </c>
    </row>
    <row r="74" spans="1:4">
      <c r="A74" t="s">
        <v>72</v>
      </c>
      <c r="B74" s="1">
        <v>5853</v>
      </c>
      <c r="C74" s="1">
        <v>38493</v>
      </c>
      <c r="D74" s="1">
        <v>38974</v>
      </c>
    </row>
    <row r="75" spans="1:4">
      <c r="A75" t="s">
        <v>73</v>
      </c>
      <c r="B75" s="1">
        <v>1511</v>
      </c>
      <c r="C75" s="1">
        <v>41487</v>
      </c>
      <c r="D75" s="1">
        <v>42126</v>
      </c>
    </row>
    <row r="76" spans="1:4">
      <c r="A76" t="s">
        <v>74</v>
      </c>
      <c r="B76">
        <v>492</v>
      </c>
      <c r="C76" s="1">
        <v>50519</v>
      </c>
      <c r="D76" s="1">
        <v>41549</v>
      </c>
    </row>
    <row r="77" spans="1:4">
      <c r="A77" t="s">
        <v>75</v>
      </c>
      <c r="B77">
        <v>413</v>
      </c>
      <c r="C77" s="1">
        <v>43198</v>
      </c>
      <c r="D77" s="1">
        <v>50643</v>
      </c>
    </row>
    <row r="78" spans="1:4">
      <c r="A78" t="s">
        <v>76</v>
      </c>
      <c r="B78">
        <v>875</v>
      </c>
      <c r="C78" s="1">
        <v>35909</v>
      </c>
      <c r="D78" s="1">
        <v>36103</v>
      </c>
    </row>
    <row r="79" spans="1:4">
      <c r="A79" t="s">
        <v>77</v>
      </c>
      <c r="B79">
        <v>215</v>
      </c>
      <c r="C79" s="1">
        <v>62101</v>
      </c>
      <c r="D79" s="1">
        <v>41549</v>
      </c>
    </row>
    <row r="80" spans="1:4">
      <c r="A80" t="s">
        <v>78</v>
      </c>
      <c r="B80">
        <v>861</v>
      </c>
      <c r="C80" s="1">
        <v>40159</v>
      </c>
      <c r="D80" s="1">
        <v>42126</v>
      </c>
    </row>
    <row r="81" spans="1:4">
      <c r="A81" t="s">
        <v>79</v>
      </c>
      <c r="B81">
        <v>439</v>
      </c>
      <c r="C81" s="1">
        <v>31751</v>
      </c>
      <c r="D81" s="1">
        <v>36103</v>
      </c>
    </row>
    <row r="82" spans="1:4">
      <c r="A82" t="s">
        <v>80</v>
      </c>
      <c r="B82">
        <v>744</v>
      </c>
      <c r="C82" s="1">
        <v>39027</v>
      </c>
      <c r="D82" s="1">
        <v>41757</v>
      </c>
    </row>
    <row r="83" spans="1:4">
      <c r="A83" t="s">
        <v>81</v>
      </c>
      <c r="B83" s="1">
        <v>12783</v>
      </c>
      <c r="C83" s="1">
        <v>51524</v>
      </c>
      <c r="D83" s="1">
        <v>53259</v>
      </c>
    </row>
    <row r="84" spans="1:4">
      <c r="A84" t="s">
        <v>82</v>
      </c>
      <c r="B84">
        <v>435</v>
      </c>
      <c r="C84" s="1">
        <v>39020</v>
      </c>
      <c r="D84" s="1">
        <v>41757</v>
      </c>
    </row>
    <row r="85" spans="1:4">
      <c r="A85" t="s">
        <v>83</v>
      </c>
      <c r="B85">
        <v>337</v>
      </c>
      <c r="C85" s="1">
        <v>51347</v>
      </c>
      <c r="D85" s="1">
        <v>41549</v>
      </c>
    </row>
    <row r="86" spans="1:4">
      <c r="A86" t="s">
        <v>84</v>
      </c>
      <c r="B86" s="1">
        <v>2017</v>
      </c>
      <c r="C86" s="1">
        <v>39273</v>
      </c>
      <c r="D86" s="1">
        <v>42126</v>
      </c>
    </row>
    <row r="87" spans="1:4">
      <c r="A87" t="s">
        <v>85</v>
      </c>
      <c r="B87" s="1">
        <v>5152</v>
      </c>
      <c r="C87" s="1">
        <v>40106</v>
      </c>
      <c r="D87" s="1">
        <v>38974</v>
      </c>
    </row>
    <row r="88" spans="1:4">
      <c r="A88" t="s">
        <v>86</v>
      </c>
      <c r="B88">
        <v>504</v>
      </c>
      <c r="C88" s="1">
        <v>49656</v>
      </c>
      <c r="D88" s="1">
        <v>50643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E15" sqref="E15"/>
    </sheetView>
  </sheetViews>
  <sheetFormatPr baseColWidth="10" defaultRowHeight="15" x14ac:dyDescent="0"/>
  <sheetData>
    <row r="1" spans="1:4">
      <c r="A1" t="s">
        <v>87</v>
      </c>
      <c r="B1" t="s">
        <v>88</v>
      </c>
      <c r="C1">
        <v>2014</v>
      </c>
      <c r="D1" t="s">
        <v>90</v>
      </c>
    </row>
    <row r="2" spans="1:4">
      <c r="A2" t="s">
        <v>0</v>
      </c>
      <c r="B2" s="2">
        <v>468</v>
      </c>
      <c r="C2" s="2">
        <v>29756</v>
      </c>
      <c r="D2" s="2">
        <v>34114</v>
      </c>
    </row>
    <row r="3" spans="1:4">
      <c r="A3" t="s">
        <v>1</v>
      </c>
      <c r="B3" s="1">
        <v>12369</v>
      </c>
      <c r="C3" s="1">
        <v>36888</v>
      </c>
      <c r="D3" s="1">
        <v>46008</v>
      </c>
    </row>
    <row r="4" spans="1:4">
      <c r="A4" t="s">
        <v>2</v>
      </c>
      <c r="B4" s="1">
        <v>1091</v>
      </c>
      <c r="C4" s="1">
        <v>33983</v>
      </c>
      <c r="D4" s="1">
        <v>34528</v>
      </c>
    </row>
    <row r="5" spans="1:4">
      <c r="A5" t="s">
        <v>3</v>
      </c>
      <c r="B5" s="1">
        <v>1361</v>
      </c>
      <c r="C5" s="1">
        <v>30813</v>
      </c>
      <c r="D5" s="1">
        <v>30620</v>
      </c>
    </row>
    <row r="6" spans="1:4">
      <c r="A6" t="s">
        <v>4</v>
      </c>
      <c r="B6" s="1">
        <v>1249</v>
      </c>
      <c r="C6" s="1">
        <v>31120</v>
      </c>
      <c r="D6" s="1">
        <v>32675</v>
      </c>
    </row>
    <row r="7" spans="1:4">
      <c r="A7" t="s">
        <v>5</v>
      </c>
      <c r="B7">
        <v>198</v>
      </c>
      <c r="C7" s="1">
        <v>37172</v>
      </c>
      <c r="D7" s="1">
        <v>37810</v>
      </c>
    </row>
    <row r="8" spans="1:4">
      <c r="A8" t="s">
        <v>6</v>
      </c>
      <c r="B8" s="1">
        <v>2065</v>
      </c>
      <c r="C8" s="1">
        <v>33833</v>
      </c>
      <c r="D8" s="1">
        <v>35679</v>
      </c>
    </row>
    <row r="9" spans="1:4">
      <c r="A9" t="s">
        <v>7</v>
      </c>
      <c r="B9">
        <v>919</v>
      </c>
      <c r="C9" s="1">
        <v>35456</v>
      </c>
      <c r="D9" s="1">
        <v>35679</v>
      </c>
    </row>
    <row r="10" spans="1:4">
      <c r="A10" t="s">
        <v>8</v>
      </c>
      <c r="B10" s="1">
        <v>1056</v>
      </c>
      <c r="C10" s="1">
        <v>30825</v>
      </c>
      <c r="D10" s="1">
        <v>34114</v>
      </c>
    </row>
    <row r="11" spans="1:4">
      <c r="A11" t="s">
        <v>9</v>
      </c>
      <c r="B11" s="1">
        <v>4634</v>
      </c>
      <c r="C11" s="1">
        <v>50791</v>
      </c>
      <c r="D11" s="1">
        <v>46008</v>
      </c>
    </row>
    <row r="12" spans="1:4">
      <c r="A12" t="s">
        <v>10</v>
      </c>
      <c r="B12">
        <v>980</v>
      </c>
      <c r="C12" s="1">
        <v>34569</v>
      </c>
      <c r="D12" s="1">
        <v>31093</v>
      </c>
    </row>
    <row r="13" spans="1:4">
      <c r="A13" t="s">
        <v>11</v>
      </c>
      <c r="B13">
        <v>494</v>
      </c>
      <c r="C13" s="1">
        <v>39866</v>
      </c>
      <c r="D13" s="1">
        <v>37810</v>
      </c>
    </row>
    <row r="14" spans="1:4">
      <c r="A14" t="s">
        <v>12</v>
      </c>
      <c r="B14" s="1">
        <v>1718</v>
      </c>
      <c r="C14" s="1">
        <v>34025</v>
      </c>
      <c r="D14" s="1">
        <v>30937</v>
      </c>
    </row>
    <row r="15" spans="1:4">
      <c r="A15" t="s">
        <v>13</v>
      </c>
      <c r="B15" s="1">
        <v>1921</v>
      </c>
      <c r="C15" s="1">
        <v>33840</v>
      </c>
      <c r="D15" s="1">
        <v>34528</v>
      </c>
    </row>
    <row r="16" spans="1:4">
      <c r="A16" t="s">
        <v>14</v>
      </c>
      <c r="B16">
        <v>235</v>
      </c>
      <c r="C16" s="1">
        <v>28593</v>
      </c>
      <c r="D16" s="1">
        <v>30620</v>
      </c>
    </row>
    <row r="17" spans="1:4">
      <c r="A17" t="s">
        <v>15</v>
      </c>
      <c r="B17">
        <v>196</v>
      </c>
      <c r="C17" s="1">
        <v>36074</v>
      </c>
      <c r="D17" s="1">
        <v>34114</v>
      </c>
    </row>
    <row r="18" spans="1:4">
      <c r="A18" t="s">
        <v>16</v>
      </c>
      <c r="B18">
        <v>430</v>
      </c>
      <c r="C18" s="1">
        <v>38734</v>
      </c>
      <c r="D18" s="1">
        <v>38702</v>
      </c>
    </row>
    <row r="19" spans="1:4">
      <c r="A19" t="s">
        <v>17</v>
      </c>
      <c r="B19" s="1">
        <v>1929</v>
      </c>
      <c r="C19" s="1">
        <v>30930</v>
      </c>
      <c r="D19" s="1">
        <v>31093</v>
      </c>
    </row>
    <row r="20" spans="1:4">
      <c r="A20" t="s">
        <v>18</v>
      </c>
      <c r="B20" s="1">
        <v>17338</v>
      </c>
      <c r="C20" s="1">
        <v>43271</v>
      </c>
      <c r="D20" s="1">
        <v>46008</v>
      </c>
    </row>
    <row r="21" spans="1:4">
      <c r="A21" t="s">
        <v>19</v>
      </c>
      <c r="B21">
        <v>730</v>
      </c>
      <c r="C21" s="1">
        <v>36975</v>
      </c>
      <c r="D21" s="1">
        <v>37251</v>
      </c>
    </row>
    <row r="22" spans="1:4">
      <c r="A22" t="s">
        <v>20</v>
      </c>
      <c r="B22" s="1">
        <v>1258</v>
      </c>
      <c r="C22" s="1">
        <v>34619</v>
      </c>
      <c r="D22" s="1">
        <v>34528</v>
      </c>
    </row>
    <row r="23" spans="1:4">
      <c r="A23" t="s">
        <v>21</v>
      </c>
      <c r="B23">
        <v>648</v>
      </c>
      <c r="C23" s="1">
        <v>44529</v>
      </c>
      <c r="D23" s="1">
        <v>35679</v>
      </c>
    </row>
    <row r="24" spans="1:4">
      <c r="A24" t="s">
        <v>22</v>
      </c>
      <c r="B24">
        <v>692</v>
      </c>
      <c r="C24" s="1">
        <v>33244</v>
      </c>
      <c r="D24" s="1">
        <v>37251</v>
      </c>
    </row>
    <row r="25" spans="1:4">
      <c r="A25" t="s">
        <v>23</v>
      </c>
      <c r="B25" s="1">
        <v>1091</v>
      </c>
      <c r="C25" s="1">
        <v>35166</v>
      </c>
      <c r="D25" s="1">
        <v>37251</v>
      </c>
    </row>
    <row r="26" spans="1:4">
      <c r="A26" t="s">
        <v>24</v>
      </c>
      <c r="B26" s="1">
        <v>1747</v>
      </c>
      <c r="C26" s="1">
        <v>38058</v>
      </c>
      <c r="D26" s="1">
        <v>37251</v>
      </c>
    </row>
    <row r="27" spans="1:4">
      <c r="A27" t="s">
        <v>25</v>
      </c>
      <c r="B27">
        <v>220</v>
      </c>
      <c r="C27" s="1">
        <v>37608</v>
      </c>
      <c r="D27" s="1">
        <v>34528</v>
      </c>
    </row>
    <row r="28" spans="1:4">
      <c r="A28" t="s">
        <v>26</v>
      </c>
      <c r="B28" s="1">
        <v>60322</v>
      </c>
      <c r="C28" s="1">
        <v>51602</v>
      </c>
      <c r="D28" s="1">
        <v>46008</v>
      </c>
    </row>
    <row r="29" spans="1:4">
      <c r="A29" t="s">
        <v>27</v>
      </c>
      <c r="B29">
        <v>703</v>
      </c>
      <c r="C29" s="1">
        <v>36296</v>
      </c>
      <c r="D29" s="1">
        <v>37251</v>
      </c>
    </row>
    <row r="30" spans="1:4">
      <c r="A30" t="s">
        <v>28</v>
      </c>
      <c r="B30">
        <v>591</v>
      </c>
      <c r="C30" s="1">
        <v>31540</v>
      </c>
      <c r="D30" s="1">
        <v>30620</v>
      </c>
    </row>
    <row r="31" spans="1:4">
      <c r="A31" t="s">
        <v>29</v>
      </c>
      <c r="B31" s="1">
        <v>1281</v>
      </c>
      <c r="C31" s="1">
        <v>32701</v>
      </c>
      <c r="D31" s="1">
        <v>30937</v>
      </c>
    </row>
    <row r="32" spans="1:4">
      <c r="A32" t="s">
        <v>30</v>
      </c>
      <c r="B32" s="1">
        <v>1397</v>
      </c>
      <c r="C32" s="1">
        <v>31282</v>
      </c>
      <c r="D32" s="1">
        <v>34114</v>
      </c>
    </row>
    <row r="33" spans="1:4">
      <c r="A33" t="s">
        <v>31</v>
      </c>
      <c r="B33">
        <v>437</v>
      </c>
      <c r="C33" s="1">
        <v>40573</v>
      </c>
      <c r="D33" s="1">
        <v>38702</v>
      </c>
    </row>
    <row r="34" spans="1:4">
      <c r="A34" t="s">
        <v>32</v>
      </c>
      <c r="B34">
        <v>460</v>
      </c>
      <c r="C34" s="1">
        <v>28643</v>
      </c>
      <c r="D34" s="1">
        <v>30937</v>
      </c>
    </row>
    <row r="35" spans="1:4">
      <c r="A35" t="s">
        <v>33</v>
      </c>
      <c r="B35" s="1">
        <v>1608</v>
      </c>
      <c r="C35" s="1">
        <v>38842</v>
      </c>
      <c r="D35" s="1">
        <v>35617</v>
      </c>
    </row>
    <row r="36" spans="1:4">
      <c r="A36" t="s">
        <v>34</v>
      </c>
      <c r="B36">
        <v>172</v>
      </c>
      <c r="C36" s="1">
        <v>38460</v>
      </c>
      <c r="D36" s="1">
        <v>35765</v>
      </c>
    </row>
    <row r="37" spans="1:4">
      <c r="A37" t="s">
        <v>35</v>
      </c>
      <c r="B37">
        <v>441</v>
      </c>
      <c r="C37" s="1">
        <v>33484</v>
      </c>
      <c r="D37" s="1">
        <v>34114</v>
      </c>
    </row>
    <row r="38" spans="1:4">
      <c r="A38" t="s">
        <v>36</v>
      </c>
      <c r="B38">
        <v>299</v>
      </c>
      <c r="C38" s="1">
        <v>41478</v>
      </c>
      <c r="D38" s="1">
        <v>37810</v>
      </c>
    </row>
    <row r="39" spans="1:4">
      <c r="A39" t="s">
        <v>37</v>
      </c>
      <c r="B39">
        <v>401</v>
      </c>
      <c r="C39" s="1">
        <v>36921</v>
      </c>
      <c r="D39" s="1">
        <v>34114</v>
      </c>
    </row>
    <row r="40" spans="1:4">
      <c r="A40" t="s">
        <v>38</v>
      </c>
      <c r="B40">
        <v>118</v>
      </c>
      <c r="C40" s="1">
        <v>30220</v>
      </c>
      <c r="D40" s="1">
        <v>30620</v>
      </c>
    </row>
    <row r="41" spans="1:4">
      <c r="A41" t="s">
        <v>91</v>
      </c>
      <c r="B41">
        <v>949</v>
      </c>
      <c r="C41" s="1">
        <v>33827</v>
      </c>
      <c r="D41" s="1">
        <v>35679</v>
      </c>
    </row>
    <row r="42" spans="1:4">
      <c r="A42" t="s">
        <v>40</v>
      </c>
      <c r="B42" s="2">
        <v>208</v>
      </c>
      <c r="C42" s="2">
        <v>35863</v>
      </c>
      <c r="D42" s="2">
        <v>38702</v>
      </c>
    </row>
    <row r="43" spans="1:4">
      <c r="A43" t="s">
        <v>41</v>
      </c>
      <c r="B43">
        <v>935</v>
      </c>
      <c r="C43" s="1">
        <v>37435</v>
      </c>
      <c r="D43" s="1">
        <v>38702</v>
      </c>
    </row>
    <row r="44" spans="1:4">
      <c r="A44" t="s">
        <v>42</v>
      </c>
      <c r="B44" s="1">
        <v>1234</v>
      </c>
      <c r="C44" s="1">
        <v>33303</v>
      </c>
      <c r="D44" s="1">
        <v>35617</v>
      </c>
    </row>
    <row r="45" spans="1:4">
      <c r="A45" t="s">
        <v>43</v>
      </c>
      <c r="B45">
        <v>146</v>
      </c>
      <c r="C45" s="1">
        <v>29124</v>
      </c>
      <c r="D45" s="1">
        <v>30620</v>
      </c>
    </row>
    <row r="46" spans="1:4">
      <c r="A46" t="s">
        <v>44</v>
      </c>
      <c r="B46">
        <v>336</v>
      </c>
      <c r="C46" s="1">
        <v>35436</v>
      </c>
      <c r="D46" s="1">
        <v>35765</v>
      </c>
    </row>
    <row r="47" spans="1:4">
      <c r="A47" t="s">
        <v>45</v>
      </c>
      <c r="B47">
        <v>831</v>
      </c>
      <c r="C47" s="1">
        <v>40667</v>
      </c>
      <c r="D47" s="1">
        <v>35679</v>
      </c>
    </row>
    <row r="48" spans="1:4">
      <c r="A48" t="s">
        <v>46</v>
      </c>
      <c r="B48">
        <v>745</v>
      </c>
      <c r="C48" s="1">
        <v>32309</v>
      </c>
      <c r="D48" s="1">
        <v>35617</v>
      </c>
    </row>
    <row r="49" spans="1:4">
      <c r="A49" t="s">
        <v>47</v>
      </c>
      <c r="B49">
        <v>708</v>
      </c>
      <c r="C49" s="1">
        <v>26831</v>
      </c>
      <c r="D49" s="1">
        <v>30937</v>
      </c>
    </row>
    <row r="50" spans="1:4">
      <c r="A50" t="s">
        <v>48</v>
      </c>
      <c r="B50" s="1">
        <v>1014</v>
      </c>
      <c r="C50" s="1">
        <v>30990</v>
      </c>
      <c r="D50" s="1">
        <v>31093</v>
      </c>
    </row>
    <row r="51" spans="1:4">
      <c r="A51" t="s">
        <v>49</v>
      </c>
      <c r="B51" s="1">
        <v>1399</v>
      </c>
      <c r="C51" s="1">
        <v>36726</v>
      </c>
      <c r="D51" s="1">
        <v>37251</v>
      </c>
    </row>
    <row r="52" spans="1:4">
      <c r="A52" t="s">
        <v>50</v>
      </c>
      <c r="B52">
        <v>364</v>
      </c>
      <c r="C52" s="1">
        <v>43234</v>
      </c>
      <c r="D52" s="1">
        <v>38702</v>
      </c>
    </row>
    <row r="53" spans="1:4">
      <c r="A53" t="s">
        <v>51</v>
      </c>
      <c r="B53" s="1">
        <v>1147</v>
      </c>
      <c r="C53" s="1">
        <v>35658</v>
      </c>
      <c r="D53" s="1">
        <v>35679</v>
      </c>
    </row>
    <row r="54" spans="1:4">
      <c r="A54" t="s">
        <v>52</v>
      </c>
      <c r="B54">
        <v>766</v>
      </c>
      <c r="C54" s="1">
        <v>37564</v>
      </c>
      <c r="D54" s="1">
        <v>38702</v>
      </c>
    </row>
    <row r="55" spans="1:4">
      <c r="A55" t="s">
        <v>53</v>
      </c>
      <c r="B55">
        <v>250</v>
      </c>
      <c r="C55" s="1">
        <v>37697</v>
      </c>
      <c r="D55" s="1">
        <v>35765</v>
      </c>
    </row>
    <row r="56" spans="1:4">
      <c r="A56" t="s">
        <v>54</v>
      </c>
      <c r="B56" s="1">
        <v>6136</v>
      </c>
      <c r="C56" s="1">
        <v>42796</v>
      </c>
      <c r="D56" s="1">
        <v>37251</v>
      </c>
    </row>
    <row r="57" spans="1:4">
      <c r="A57" t="s">
        <v>55</v>
      </c>
      <c r="B57" s="1">
        <v>1900</v>
      </c>
      <c r="C57" s="1">
        <v>33586</v>
      </c>
      <c r="D57" s="1">
        <v>34528</v>
      </c>
    </row>
    <row r="58" spans="1:4">
      <c r="A58" t="s">
        <v>56</v>
      </c>
      <c r="B58">
        <v>528</v>
      </c>
      <c r="C58" s="1">
        <v>38451</v>
      </c>
      <c r="D58" s="1">
        <v>35765</v>
      </c>
    </row>
    <row r="59" spans="1:4">
      <c r="A59" t="s">
        <v>57</v>
      </c>
      <c r="B59">
        <v>796</v>
      </c>
      <c r="C59" s="1">
        <v>28117</v>
      </c>
      <c r="D59" s="1">
        <v>30937</v>
      </c>
    </row>
    <row r="60" spans="1:4">
      <c r="A60" t="s">
        <v>58</v>
      </c>
      <c r="B60">
        <v>365</v>
      </c>
      <c r="C60" s="1">
        <v>39083</v>
      </c>
      <c r="D60" s="1">
        <v>38702</v>
      </c>
    </row>
    <row r="61" spans="1:4">
      <c r="A61" t="s">
        <v>59</v>
      </c>
      <c r="B61" s="1">
        <v>1095</v>
      </c>
      <c r="C61" s="1">
        <v>35545</v>
      </c>
      <c r="D61" s="1">
        <v>35765</v>
      </c>
    </row>
    <row r="62" spans="1:4">
      <c r="A62" t="s">
        <v>60</v>
      </c>
      <c r="B62">
        <v>401</v>
      </c>
      <c r="C62" s="1">
        <v>36722</v>
      </c>
      <c r="D62" s="1">
        <v>34528</v>
      </c>
    </row>
    <row r="63" spans="1:4">
      <c r="A63" t="s">
        <v>61</v>
      </c>
      <c r="B63" s="1">
        <v>21911</v>
      </c>
      <c r="C63" s="1">
        <v>42320</v>
      </c>
      <c r="D63" s="1">
        <v>46008</v>
      </c>
    </row>
    <row r="64" spans="1:4">
      <c r="A64" t="s">
        <v>62</v>
      </c>
      <c r="B64">
        <v>123</v>
      </c>
      <c r="C64" s="1">
        <v>29694</v>
      </c>
      <c r="D64" s="1">
        <v>35765</v>
      </c>
    </row>
    <row r="65" spans="1:4">
      <c r="A65" t="s">
        <v>63</v>
      </c>
      <c r="B65">
        <v>621</v>
      </c>
      <c r="C65" s="1">
        <v>39999</v>
      </c>
      <c r="D65" s="1">
        <v>38702</v>
      </c>
    </row>
    <row r="66" spans="1:4">
      <c r="A66" t="s">
        <v>64</v>
      </c>
      <c r="B66">
        <v>598</v>
      </c>
      <c r="C66" s="1">
        <v>37407</v>
      </c>
      <c r="D66" s="1">
        <v>35617</v>
      </c>
    </row>
    <row r="67" spans="1:4">
      <c r="A67" t="s">
        <v>65</v>
      </c>
      <c r="B67" s="1">
        <v>1953</v>
      </c>
      <c r="C67" s="1">
        <v>30800</v>
      </c>
      <c r="D67" s="1">
        <v>37251</v>
      </c>
    </row>
    <row r="68" spans="1:4">
      <c r="A68" t="s">
        <v>66</v>
      </c>
      <c r="B68">
        <v>357</v>
      </c>
      <c r="C68" s="1">
        <v>37546</v>
      </c>
      <c r="D68" s="1">
        <v>38702</v>
      </c>
    </row>
    <row r="69" spans="1:4">
      <c r="A69" t="s">
        <v>67</v>
      </c>
      <c r="B69">
        <v>543</v>
      </c>
      <c r="C69" s="1">
        <v>34094</v>
      </c>
      <c r="D69" s="1">
        <v>35765</v>
      </c>
    </row>
    <row r="70" spans="1:4">
      <c r="A70" t="s">
        <v>68</v>
      </c>
      <c r="B70" s="1">
        <v>6963</v>
      </c>
      <c r="C70" s="1">
        <v>35517</v>
      </c>
      <c r="D70" s="1">
        <v>34114</v>
      </c>
    </row>
    <row r="71" spans="1:4">
      <c r="A71" t="s">
        <v>69</v>
      </c>
      <c r="B71" s="1">
        <v>5236</v>
      </c>
      <c r="C71" s="1">
        <v>39986</v>
      </c>
      <c r="D71" s="1">
        <v>46008</v>
      </c>
    </row>
    <row r="72" spans="1:4">
      <c r="A72" t="s">
        <v>70</v>
      </c>
      <c r="B72" s="1">
        <v>2694</v>
      </c>
      <c r="C72" s="1">
        <v>30566</v>
      </c>
      <c r="D72" s="1">
        <v>32675</v>
      </c>
    </row>
    <row r="73" spans="1:4">
      <c r="A73" t="s">
        <v>71</v>
      </c>
      <c r="B73">
        <v>531</v>
      </c>
      <c r="C73" s="1">
        <v>35405</v>
      </c>
      <c r="D73" s="1">
        <v>35679</v>
      </c>
    </row>
    <row r="74" spans="1:4">
      <c r="A74" t="s">
        <v>72</v>
      </c>
      <c r="B74" s="1">
        <v>4939</v>
      </c>
      <c r="C74" s="1">
        <v>33222</v>
      </c>
      <c r="D74" s="1">
        <v>32675</v>
      </c>
    </row>
    <row r="75" spans="1:4">
      <c r="A75" t="s">
        <v>73</v>
      </c>
      <c r="B75" s="1">
        <v>1349</v>
      </c>
      <c r="C75" s="1">
        <v>36678</v>
      </c>
      <c r="D75" s="1">
        <v>37251</v>
      </c>
    </row>
    <row r="76" spans="1:4">
      <c r="A76" t="s">
        <v>74</v>
      </c>
      <c r="B76">
        <v>365</v>
      </c>
      <c r="C76" s="1">
        <v>37838</v>
      </c>
      <c r="D76" s="1">
        <v>34528</v>
      </c>
    </row>
    <row r="77" spans="1:4">
      <c r="A77" t="s">
        <v>75</v>
      </c>
      <c r="B77">
        <v>346</v>
      </c>
      <c r="C77" s="1">
        <v>31949</v>
      </c>
      <c r="D77" s="1">
        <v>37810</v>
      </c>
    </row>
    <row r="78" spans="1:4">
      <c r="A78" t="s">
        <v>76</v>
      </c>
      <c r="B78">
        <v>679</v>
      </c>
      <c r="C78" s="1">
        <v>28467</v>
      </c>
      <c r="D78" s="1">
        <v>31093</v>
      </c>
    </row>
    <row r="79" spans="1:4">
      <c r="A79" t="s">
        <v>77</v>
      </c>
      <c r="B79">
        <v>141</v>
      </c>
      <c r="C79" s="1">
        <v>39492</v>
      </c>
      <c r="D79" s="1">
        <v>34528</v>
      </c>
    </row>
    <row r="80" spans="1:4">
      <c r="A80" t="s">
        <v>78</v>
      </c>
      <c r="B80">
        <v>803</v>
      </c>
      <c r="C80" s="1">
        <v>36676</v>
      </c>
      <c r="D80" s="1">
        <v>37251</v>
      </c>
    </row>
    <row r="81" spans="1:4">
      <c r="A81" t="s">
        <v>79</v>
      </c>
      <c r="B81">
        <v>394</v>
      </c>
      <c r="C81" s="1">
        <v>29426</v>
      </c>
      <c r="D81" s="1">
        <v>31093</v>
      </c>
    </row>
    <row r="82" spans="1:4">
      <c r="A82" t="s">
        <v>80</v>
      </c>
      <c r="B82">
        <v>645</v>
      </c>
      <c r="C82" s="1">
        <v>33965</v>
      </c>
      <c r="D82" s="1">
        <v>35679</v>
      </c>
    </row>
    <row r="83" spans="1:4">
      <c r="A83" t="s">
        <v>81</v>
      </c>
      <c r="B83" s="1">
        <v>10776</v>
      </c>
      <c r="C83" s="1">
        <v>45486</v>
      </c>
      <c r="D83" s="1">
        <v>46008</v>
      </c>
    </row>
    <row r="84" spans="1:4">
      <c r="A84" t="s">
        <v>82</v>
      </c>
      <c r="B84">
        <v>371</v>
      </c>
      <c r="C84" s="1">
        <v>33589</v>
      </c>
      <c r="D84" s="1">
        <v>35679</v>
      </c>
    </row>
    <row r="85" spans="1:4">
      <c r="A85" t="s">
        <v>83</v>
      </c>
      <c r="B85">
        <v>236</v>
      </c>
      <c r="C85" s="1">
        <v>36827</v>
      </c>
      <c r="D85" s="1">
        <v>34528</v>
      </c>
    </row>
    <row r="86" spans="1:4">
      <c r="A86" t="s">
        <v>84</v>
      </c>
      <c r="B86" s="1">
        <v>1665</v>
      </c>
      <c r="C86" s="1">
        <v>33309</v>
      </c>
      <c r="D86" s="1">
        <v>37251</v>
      </c>
    </row>
    <row r="87" spans="1:4">
      <c r="A87" t="s">
        <v>85</v>
      </c>
      <c r="B87" s="1">
        <v>4110</v>
      </c>
      <c r="C87" s="1">
        <v>34059</v>
      </c>
      <c r="D87" s="1">
        <v>32675</v>
      </c>
    </row>
    <row r="88" spans="1:4">
      <c r="A88" t="s">
        <v>86</v>
      </c>
      <c r="B88">
        <v>395</v>
      </c>
      <c r="C88" s="1">
        <v>39294</v>
      </c>
      <c r="D88" s="1">
        <v>37810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5" workbookViewId="0">
      <selection activeCell="E88" sqref="E88"/>
    </sheetView>
  </sheetViews>
  <sheetFormatPr baseColWidth="10" defaultRowHeight="15" x14ac:dyDescent="0"/>
  <cols>
    <col min="1" max="1" width="48.83203125" bestFit="1" customWidth="1"/>
  </cols>
  <sheetData>
    <row r="1" spans="1:14" s="3" customFormat="1">
      <c r="A1" s="3" t="s">
        <v>87</v>
      </c>
      <c r="B1" s="3">
        <v>2000</v>
      </c>
      <c r="C1" s="3">
        <v>2006</v>
      </c>
      <c r="D1" s="3">
        <v>2007</v>
      </c>
      <c r="E1" s="3">
        <v>2008</v>
      </c>
      <c r="F1" s="3">
        <v>2009</v>
      </c>
      <c r="G1" s="3">
        <v>2010</v>
      </c>
      <c r="H1" s="3">
        <v>2011</v>
      </c>
      <c r="I1" s="3">
        <v>2012</v>
      </c>
      <c r="J1" s="3">
        <v>2013</v>
      </c>
      <c r="K1" s="3">
        <v>2014</v>
      </c>
      <c r="L1" s="3">
        <v>2015</v>
      </c>
      <c r="M1" s="3" t="s">
        <v>358</v>
      </c>
      <c r="N1" s="3" t="s">
        <v>92</v>
      </c>
    </row>
    <row r="3" spans="1:14">
      <c r="A3" s="25" t="s">
        <v>0</v>
      </c>
      <c r="B3" s="2">
        <v>44159</v>
      </c>
      <c r="C3" s="2">
        <v>42506</v>
      </c>
      <c r="D3" s="2">
        <v>44142</v>
      </c>
      <c r="E3" s="2">
        <v>43679</v>
      </c>
      <c r="F3" s="2">
        <v>43007</v>
      </c>
      <c r="G3" s="2">
        <v>41995</v>
      </c>
      <c r="H3" s="2">
        <v>42108</v>
      </c>
      <c r="I3" s="2">
        <v>40124</v>
      </c>
      <c r="J3" s="2">
        <v>42501</v>
      </c>
      <c r="K3" s="2">
        <v>40728</v>
      </c>
      <c r="L3" s="2">
        <v>43817</v>
      </c>
      <c r="M3" s="14">
        <f t="shared" ref="M3:M34" si="0">((L3-F3) / F3) * 100</f>
        <v>1.8834143279001094</v>
      </c>
      <c r="N3" t="s">
        <v>93</v>
      </c>
    </row>
    <row r="4" spans="1:14">
      <c r="A4" s="25" t="s">
        <v>2</v>
      </c>
      <c r="B4" s="2">
        <v>50457</v>
      </c>
      <c r="C4" s="2">
        <v>48874</v>
      </c>
      <c r="D4" s="2">
        <v>49640</v>
      </c>
      <c r="E4" s="2">
        <v>48434</v>
      </c>
      <c r="F4" s="2">
        <v>49274</v>
      </c>
      <c r="G4" s="2">
        <v>47780</v>
      </c>
      <c r="H4" s="2">
        <v>50392</v>
      </c>
      <c r="I4" s="2">
        <v>48882</v>
      </c>
      <c r="J4" s="2">
        <v>50027</v>
      </c>
      <c r="K4" s="2">
        <v>51181</v>
      </c>
      <c r="L4" s="2">
        <v>54304</v>
      </c>
      <c r="M4" s="14">
        <f t="shared" si="0"/>
        <v>10.208223403823517</v>
      </c>
      <c r="N4" t="s">
        <v>93</v>
      </c>
    </row>
    <row r="5" spans="1:14">
      <c r="A5" s="25" t="s">
        <v>3</v>
      </c>
      <c r="B5" s="2">
        <v>46727</v>
      </c>
      <c r="C5" s="2">
        <v>47530</v>
      </c>
      <c r="D5" s="2">
        <v>46919</v>
      </c>
      <c r="E5" s="2">
        <v>49252</v>
      </c>
      <c r="F5" s="2">
        <v>43755</v>
      </c>
      <c r="G5" s="2">
        <v>43801</v>
      </c>
      <c r="H5" s="2">
        <v>42844</v>
      </c>
      <c r="I5" s="2">
        <v>44030</v>
      </c>
      <c r="J5" s="2">
        <v>43091</v>
      </c>
      <c r="K5" s="2">
        <v>43761</v>
      </c>
      <c r="L5" s="2">
        <v>46031</v>
      </c>
      <c r="M5" s="14">
        <f t="shared" si="0"/>
        <v>5.2016912352873961</v>
      </c>
      <c r="N5" s="25" t="s">
        <v>93</v>
      </c>
    </row>
    <row r="6" spans="1:14">
      <c r="A6" s="25" t="s">
        <v>4</v>
      </c>
      <c r="B6" s="2">
        <v>59790</v>
      </c>
      <c r="C6" s="2">
        <v>56048</v>
      </c>
      <c r="D6" s="2">
        <v>55951</v>
      </c>
      <c r="E6" s="2">
        <v>55686</v>
      </c>
      <c r="F6" s="2">
        <v>54881</v>
      </c>
      <c r="G6" s="2">
        <v>54046</v>
      </c>
      <c r="H6" s="2">
        <v>52144</v>
      </c>
      <c r="I6" s="2">
        <v>53994</v>
      </c>
      <c r="J6" s="2">
        <v>52449</v>
      </c>
      <c r="K6" s="2">
        <v>52598</v>
      </c>
      <c r="L6" s="2">
        <v>52513</v>
      </c>
      <c r="M6" s="14">
        <f t="shared" si="0"/>
        <v>-4.3147901823946357</v>
      </c>
      <c r="N6" s="25" t="s">
        <v>93</v>
      </c>
    </row>
    <row r="7" spans="1:14">
      <c r="A7" s="25" t="s">
        <v>5</v>
      </c>
      <c r="B7" s="2">
        <v>44972</v>
      </c>
      <c r="C7" s="2">
        <v>41975</v>
      </c>
      <c r="D7" s="2">
        <v>45443</v>
      </c>
      <c r="E7" s="2">
        <v>43776</v>
      </c>
      <c r="F7" s="2">
        <v>43216</v>
      </c>
      <c r="G7" s="2">
        <v>44367</v>
      </c>
      <c r="H7" s="2">
        <v>45514</v>
      </c>
      <c r="I7" s="2">
        <v>45635</v>
      </c>
      <c r="J7" s="2">
        <v>45403</v>
      </c>
      <c r="K7" s="2">
        <v>46554</v>
      </c>
      <c r="L7" s="2">
        <v>47583</v>
      </c>
      <c r="M7" s="14">
        <f t="shared" si="0"/>
        <v>10.105053683820806</v>
      </c>
      <c r="N7" s="25" t="s">
        <v>93</v>
      </c>
    </row>
    <row r="8" spans="1:14">
      <c r="A8" s="25" t="s">
        <v>6</v>
      </c>
      <c r="B8" s="2">
        <v>55337</v>
      </c>
      <c r="C8" s="2">
        <v>50812</v>
      </c>
      <c r="D8" s="2">
        <v>56915</v>
      </c>
      <c r="E8" s="2">
        <v>54047</v>
      </c>
      <c r="F8" s="2">
        <v>47487</v>
      </c>
      <c r="G8" s="2">
        <v>50894</v>
      </c>
      <c r="H8" s="2">
        <v>48770</v>
      </c>
      <c r="I8" s="2">
        <v>50360</v>
      </c>
      <c r="J8" s="2">
        <v>52163</v>
      </c>
      <c r="K8" s="2">
        <v>49576</v>
      </c>
      <c r="L8" s="2">
        <v>49664</v>
      </c>
      <c r="M8" s="14">
        <f t="shared" si="0"/>
        <v>4.5844125760734515</v>
      </c>
      <c r="N8" s="25" t="s">
        <v>93</v>
      </c>
    </row>
    <row r="9" spans="1:14">
      <c r="A9" t="s">
        <v>7</v>
      </c>
      <c r="B9" s="2">
        <v>57378</v>
      </c>
      <c r="C9" s="2">
        <v>55395</v>
      </c>
      <c r="D9" s="2">
        <v>53159</v>
      </c>
      <c r="E9" s="2">
        <v>53556</v>
      </c>
      <c r="F9" s="2">
        <v>49667</v>
      </c>
      <c r="G9" s="2">
        <v>47730</v>
      </c>
      <c r="H9" s="2">
        <v>53047</v>
      </c>
      <c r="I9" s="2">
        <v>49906</v>
      </c>
      <c r="J9" s="2">
        <v>52955</v>
      </c>
      <c r="K9" s="2">
        <v>52338</v>
      </c>
      <c r="L9" s="2">
        <v>56330</v>
      </c>
      <c r="M9" s="14">
        <f t="shared" si="0"/>
        <v>13.415346205730163</v>
      </c>
      <c r="N9" s="25" t="s">
        <v>93</v>
      </c>
    </row>
    <row r="10" spans="1:14">
      <c r="A10" t="s">
        <v>8</v>
      </c>
      <c r="B10" s="2">
        <v>56729</v>
      </c>
      <c r="C10" s="2">
        <v>55078</v>
      </c>
      <c r="D10" s="2">
        <v>56725</v>
      </c>
      <c r="E10" s="2">
        <v>54245</v>
      </c>
      <c r="F10" s="2">
        <v>56982</v>
      </c>
      <c r="G10" s="2">
        <v>53202</v>
      </c>
      <c r="H10" s="2">
        <v>52012</v>
      </c>
      <c r="I10" s="2">
        <v>51662</v>
      </c>
      <c r="J10" s="2">
        <v>53574</v>
      </c>
      <c r="K10" s="2">
        <v>53359</v>
      </c>
      <c r="L10" s="2">
        <v>54945</v>
      </c>
      <c r="M10" s="14">
        <f t="shared" si="0"/>
        <v>-3.5748130988733284</v>
      </c>
      <c r="N10" s="25" t="s">
        <v>93</v>
      </c>
    </row>
    <row r="11" spans="1:14">
      <c r="A11" t="s">
        <v>10</v>
      </c>
      <c r="B11" s="2">
        <v>48577</v>
      </c>
      <c r="C11" s="2">
        <v>47309</v>
      </c>
      <c r="D11" s="2">
        <v>44253</v>
      </c>
      <c r="E11" s="2">
        <v>45947</v>
      </c>
      <c r="F11" s="2">
        <v>45619</v>
      </c>
      <c r="G11" s="2">
        <v>44097</v>
      </c>
      <c r="H11" s="2">
        <v>44573</v>
      </c>
      <c r="I11" s="2">
        <v>44893</v>
      </c>
      <c r="J11" s="2">
        <v>49197</v>
      </c>
      <c r="K11" s="2">
        <v>45236</v>
      </c>
      <c r="L11" s="2">
        <v>47645</v>
      </c>
      <c r="M11" s="14">
        <f t="shared" si="0"/>
        <v>4.4411319844801511</v>
      </c>
      <c r="N11" s="25" t="s">
        <v>93</v>
      </c>
    </row>
    <row r="12" spans="1:14">
      <c r="A12" s="25" t="s">
        <v>11</v>
      </c>
      <c r="B12" s="2">
        <v>52137</v>
      </c>
      <c r="C12" s="2">
        <v>48391</v>
      </c>
      <c r="D12" s="2">
        <v>48876</v>
      </c>
      <c r="E12" s="2">
        <v>48955</v>
      </c>
      <c r="F12" s="2">
        <v>50145</v>
      </c>
      <c r="G12" s="2">
        <v>48592</v>
      </c>
      <c r="H12" s="2">
        <v>49049</v>
      </c>
      <c r="I12" s="2">
        <v>51142</v>
      </c>
      <c r="J12" s="2">
        <v>56180</v>
      </c>
      <c r="K12" s="2">
        <v>51339</v>
      </c>
      <c r="L12" s="2">
        <v>50896</v>
      </c>
      <c r="M12" s="14">
        <f t="shared" si="0"/>
        <v>1.4976567952936484</v>
      </c>
      <c r="N12" s="25" t="s">
        <v>93</v>
      </c>
    </row>
    <row r="13" spans="1:14">
      <c r="A13" t="s">
        <v>12</v>
      </c>
      <c r="B13" s="2">
        <v>76799</v>
      </c>
      <c r="C13" s="2">
        <v>68855</v>
      </c>
      <c r="D13" s="2">
        <v>75559</v>
      </c>
      <c r="E13" s="2">
        <v>73426</v>
      </c>
      <c r="F13" s="2">
        <v>68351</v>
      </c>
      <c r="G13" s="2">
        <v>68717</v>
      </c>
      <c r="H13" s="2">
        <v>66153</v>
      </c>
      <c r="I13" s="2">
        <v>67732</v>
      </c>
      <c r="J13" s="2">
        <v>72623</v>
      </c>
      <c r="K13" s="2">
        <v>75217</v>
      </c>
      <c r="L13" s="2">
        <v>70036</v>
      </c>
      <c r="M13" s="14">
        <f t="shared" si="0"/>
        <v>2.465216309929628</v>
      </c>
      <c r="N13" s="25" t="s">
        <v>93</v>
      </c>
    </row>
    <row r="14" spans="1:14">
      <c r="A14" s="19" t="s">
        <v>13</v>
      </c>
      <c r="B14" s="2">
        <v>55929</v>
      </c>
      <c r="C14" s="2">
        <v>52982</v>
      </c>
      <c r="D14" s="2">
        <v>57742</v>
      </c>
      <c r="E14" s="2">
        <v>53925</v>
      </c>
      <c r="F14" s="2">
        <v>51918</v>
      </c>
      <c r="G14" s="2">
        <v>52589</v>
      </c>
      <c r="H14" s="2">
        <v>55568</v>
      </c>
      <c r="I14" s="2">
        <v>53628</v>
      </c>
      <c r="J14" s="2">
        <v>53469</v>
      </c>
      <c r="K14" s="2">
        <v>55630</v>
      </c>
      <c r="L14" s="2">
        <v>60417</v>
      </c>
      <c r="M14" s="14">
        <f t="shared" si="0"/>
        <v>16.370045071073616</v>
      </c>
      <c r="N14" s="25" t="s">
        <v>93</v>
      </c>
    </row>
    <row r="15" spans="1:14">
      <c r="A15" s="19" t="s">
        <v>14</v>
      </c>
      <c r="B15" s="2">
        <v>42968</v>
      </c>
      <c r="C15" s="2">
        <v>41670</v>
      </c>
      <c r="D15" s="2">
        <v>39446</v>
      </c>
      <c r="E15" s="2">
        <v>41939</v>
      </c>
      <c r="F15" s="2">
        <v>41978</v>
      </c>
      <c r="G15" s="2">
        <v>45545</v>
      </c>
      <c r="H15" s="2">
        <v>38671</v>
      </c>
      <c r="I15" s="2">
        <v>42016</v>
      </c>
      <c r="J15" s="2">
        <v>44880</v>
      </c>
      <c r="K15" s="2">
        <v>43729</v>
      </c>
      <c r="L15" s="2">
        <v>42689</v>
      </c>
      <c r="M15" s="14">
        <f t="shared" si="0"/>
        <v>1.6937443422745249</v>
      </c>
      <c r="N15" s="25" t="s">
        <v>93</v>
      </c>
    </row>
    <row r="16" spans="1:14">
      <c r="A16" t="s">
        <v>15</v>
      </c>
      <c r="B16" s="2">
        <v>52662</v>
      </c>
      <c r="C16" s="2">
        <v>50278</v>
      </c>
      <c r="D16" s="2">
        <v>50486</v>
      </c>
      <c r="E16" s="2">
        <v>51083</v>
      </c>
      <c r="F16" s="2">
        <v>49640</v>
      </c>
      <c r="G16" s="2">
        <v>47480</v>
      </c>
      <c r="H16" s="2">
        <v>46660</v>
      </c>
      <c r="I16" s="2">
        <v>48124</v>
      </c>
      <c r="J16" s="2">
        <v>48950</v>
      </c>
      <c r="K16" s="2">
        <v>48655</v>
      </c>
      <c r="L16" s="2">
        <v>50350</v>
      </c>
      <c r="M16" s="14">
        <f t="shared" si="0"/>
        <v>1.4302981466559226</v>
      </c>
      <c r="N16" s="25" t="s">
        <v>93</v>
      </c>
    </row>
    <row r="17" spans="1:14">
      <c r="A17" t="s">
        <v>16</v>
      </c>
      <c r="B17" s="2">
        <v>46653</v>
      </c>
      <c r="C17" s="2">
        <v>43071</v>
      </c>
      <c r="D17" s="2">
        <v>46275</v>
      </c>
      <c r="E17" s="2">
        <v>44434</v>
      </c>
      <c r="F17" s="2">
        <v>44978</v>
      </c>
      <c r="G17" s="2">
        <v>48051</v>
      </c>
      <c r="H17" s="2">
        <v>46898</v>
      </c>
      <c r="I17" s="2">
        <v>45882</v>
      </c>
      <c r="J17" s="2">
        <v>46233</v>
      </c>
      <c r="K17" s="2">
        <v>48237</v>
      </c>
      <c r="L17" s="2">
        <v>49448</v>
      </c>
      <c r="M17" s="14">
        <f t="shared" si="0"/>
        <v>9.9381920049802126</v>
      </c>
      <c r="N17" s="25" t="s">
        <v>93</v>
      </c>
    </row>
    <row r="18" spans="1:14">
      <c r="A18" t="s">
        <v>17</v>
      </c>
      <c r="B18" s="2">
        <v>53304</v>
      </c>
      <c r="C18" s="2">
        <v>51013</v>
      </c>
      <c r="D18" s="2">
        <v>48035</v>
      </c>
      <c r="E18" s="2">
        <v>50886</v>
      </c>
      <c r="F18" s="2">
        <v>46044</v>
      </c>
      <c r="G18" s="2">
        <v>48973</v>
      </c>
      <c r="H18" s="2">
        <v>47963</v>
      </c>
      <c r="I18" s="2">
        <v>48578</v>
      </c>
      <c r="J18" s="2">
        <v>49496</v>
      </c>
      <c r="K18" s="2">
        <v>50226</v>
      </c>
      <c r="L18" s="2">
        <v>50755</v>
      </c>
      <c r="M18" s="14">
        <f t="shared" si="0"/>
        <v>10.231517678742073</v>
      </c>
      <c r="N18" s="25" t="s">
        <v>93</v>
      </c>
    </row>
    <row r="19" spans="1:14">
      <c r="A19" t="s">
        <v>19</v>
      </c>
      <c r="B19" s="2">
        <v>68934</v>
      </c>
      <c r="C19" s="2">
        <v>68775</v>
      </c>
      <c r="D19" s="2">
        <v>70002</v>
      </c>
      <c r="E19" s="2">
        <v>66463</v>
      </c>
      <c r="F19" s="2">
        <v>72324</v>
      </c>
      <c r="G19" s="2">
        <v>65632</v>
      </c>
      <c r="H19" s="2">
        <v>68943</v>
      </c>
      <c r="I19" s="2">
        <v>67661</v>
      </c>
      <c r="J19" s="2">
        <v>75066</v>
      </c>
      <c r="K19" s="2">
        <v>68864</v>
      </c>
      <c r="L19" s="2">
        <v>65494</v>
      </c>
      <c r="M19" s="14">
        <f t="shared" si="0"/>
        <v>-9.4436148443117087</v>
      </c>
      <c r="N19" s="25" t="s">
        <v>93</v>
      </c>
    </row>
    <row r="20" spans="1:14">
      <c r="A20" t="s">
        <v>20</v>
      </c>
      <c r="B20" s="2">
        <v>54048</v>
      </c>
      <c r="C20" s="2">
        <v>51569</v>
      </c>
      <c r="D20" s="2">
        <v>50641</v>
      </c>
      <c r="E20" s="2">
        <v>53071</v>
      </c>
      <c r="F20" s="2">
        <v>48431</v>
      </c>
      <c r="G20" s="2">
        <v>52631</v>
      </c>
      <c r="H20" s="2">
        <v>51806</v>
      </c>
      <c r="I20" s="2">
        <v>54807</v>
      </c>
      <c r="J20" s="2">
        <v>53017</v>
      </c>
      <c r="K20" s="2">
        <v>52364</v>
      </c>
      <c r="L20" s="2">
        <v>56819</v>
      </c>
      <c r="M20" s="14">
        <f t="shared" si="0"/>
        <v>17.319485453531829</v>
      </c>
      <c r="N20" s="25" t="s">
        <v>93</v>
      </c>
    </row>
    <row r="21" spans="1:14">
      <c r="A21" s="25" t="s">
        <v>21</v>
      </c>
      <c r="B21" s="2">
        <v>49767</v>
      </c>
      <c r="C21" s="2">
        <v>47886</v>
      </c>
      <c r="D21" s="2">
        <v>47321</v>
      </c>
      <c r="E21" s="2">
        <v>47473</v>
      </c>
      <c r="F21" s="2">
        <v>48308</v>
      </c>
      <c r="G21" s="2">
        <v>48514</v>
      </c>
      <c r="H21" s="2">
        <v>45911</v>
      </c>
      <c r="I21" s="2">
        <v>44214</v>
      </c>
      <c r="J21" s="2">
        <v>48001</v>
      </c>
      <c r="K21" s="2">
        <v>48224</v>
      </c>
      <c r="L21" s="2">
        <v>52169</v>
      </c>
      <c r="M21" s="14">
        <f t="shared" si="0"/>
        <v>7.9924650161463937</v>
      </c>
      <c r="N21" s="25" t="s">
        <v>93</v>
      </c>
    </row>
    <row r="22" spans="1:14">
      <c r="A22" s="19" t="s">
        <v>22</v>
      </c>
      <c r="B22" s="2">
        <v>52561</v>
      </c>
      <c r="C22" s="2">
        <v>48886</v>
      </c>
      <c r="D22" s="2">
        <v>50048</v>
      </c>
      <c r="E22" s="2">
        <v>49864</v>
      </c>
      <c r="F22" s="2">
        <v>52325</v>
      </c>
      <c r="G22" s="2">
        <v>49417</v>
      </c>
      <c r="H22" s="2">
        <v>49783</v>
      </c>
      <c r="I22" s="2">
        <v>50961</v>
      </c>
      <c r="J22" s="2">
        <v>52204</v>
      </c>
      <c r="K22" s="2">
        <v>52510</v>
      </c>
      <c r="L22" s="2">
        <v>52170</v>
      </c>
      <c r="M22" s="14">
        <f t="shared" si="0"/>
        <v>-0.29622551361681798</v>
      </c>
      <c r="N22" s="25" t="s">
        <v>93</v>
      </c>
    </row>
    <row r="23" spans="1:14">
      <c r="A23" t="s">
        <v>23</v>
      </c>
      <c r="B23" s="2">
        <v>52335</v>
      </c>
      <c r="C23" s="2">
        <v>49651</v>
      </c>
      <c r="D23" s="2">
        <v>47953</v>
      </c>
      <c r="E23" s="2">
        <v>51291</v>
      </c>
      <c r="F23" s="2">
        <v>48861</v>
      </c>
      <c r="G23" s="2">
        <v>45911</v>
      </c>
      <c r="H23" s="2">
        <v>46738</v>
      </c>
      <c r="I23" s="2">
        <v>46438</v>
      </c>
      <c r="J23" s="2">
        <v>48517</v>
      </c>
      <c r="K23" s="2">
        <v>47263</v>
      </c>
      <c r="L23" s="2">
        <v>47418</v>
      </c>
      <c r="M23" s="14">
        <f t="shared" si="0"/>
        <v>-2.953275618591515</v>
      </c>
      <c r="N23" s="25" t="s">
        <v>93</v>
      </c>
    </row>
    <row r="24" spans="1:14">
      <c r="A24" s="19" t="s">
        <v>24</v>
      </c>
      <c r="B24" s="2">
        <v>66449</v>
      </c>
      <c r="C24" s="2">
        <v>64095</v>
      </c>
      <c r="D24" s="2">
        <v>63751</v>
      </c>
      <c r="E24" s="2">
        <v>60210</v>
      </c>
      <c r="F24" s="2">
        <v>62920</v>
      </c>
      <c r="G24" s="2">
        <v>60513</v>
      </c>
      <c r="H24" s="2">
        <v>57668</v>
      </c>
      <c r="I24" s="2">
        <v>58708</v>
      </c>
      <c r="J24" s="2">
        <v>62483</v>
      </c>
      <c r="K24" s="2">
        <v>60946</v>
      </c>
      <c r="L24" s="2">
        <v>60285</v>
      </c>
      <c r="M24" s="14">
        <f t="shared" si="0"/>
        <v>-4.1878575969485059</v>
      </c>
      <c r="N24" s="25" t="s">
        <v>93</v>
      </c>
    </row>
    <row r="25" spans="1:14">
      <c r="A25" t="s">
        <v>25</v>
      </c>
      <c r="B25" s="2">
        <v>49462</v>
      </c>
      <c r="C25" s="2">
        <v>44943</v>
      </c>
      <c r="D25" s="2">
        <v>44913</v>
      </c>
      <c r="E25" s="2">
        <v>42416</v>
      </c>
      <c r="F25" s="2">
        <v>48549</v>
      </c>
      <c r="G25" s="2">
        <v>47855</v>
      </c>
      <c r="H25" s="2">
        <v>46067</v>
      </c>
      <c r="I25" s="2">
        <v>49151</v>
      </c>
      <c r="J25" s="2">
        <v>50470</v>
      </c>
      <c r="K25" s="2">
        <v>48240</v>
      </c>
      <c r="L25" s="2">
        <v>50570</v>
      </c>
      <c r="M25" s="14">
        <f t="shared" si="0"/>
        <v>4.1628045891779442</v>
      </c>
      <c r="N25" s="25" t="s">
        <v>93</v>
      </c>
    </row>
    <row r="26" spans="1:14">
      <c r="A26" s="19" t="s">
        <v>27</v>
      </c>
      <c r="B26" s="2">
        <v>58699</v>
      </c>
      <c r="C26" s="2">
        <v>55804</v>
      </c>
      <c r="D26" s="2">
        <v>54831</v>
      </c>
      <c r="E26" s="2">
        <v>55488</v>
      </c>
      <c r="F26" s="2">
        <v>54437</v>
      </c>
      <c r="G26" s="2">
        <v>55128</v>
      </c>
      <c r="H26" s="2">
        <v>55140</v>
      </c>
      <c r="I26" s="2">
        <v>52151</v>
      </c>
      <c r="J26" s="2">
        <v>52038</v>
      </c>
      <c r="K26" s="2">
        <v>59976</v>
      </c>
      <c r="L26" s="2">
        <v>56276</v>
      </c>
      <c r="M26" s="14">
        <f t="shared" si="0"/>
        <v>3.3782170215111047</v>
      </c>
      <c r="N26" s="25" t="s">
        <v>93</v>
      </c>
    </row>
    <row r="27" spans="1:14">
      <c r="A27" s="19" t="s">
        <v>28</v>
      </c>
      <c r="B27" s="2">
        <v>48271</v>
      </c>
      <c r="C27" s="2">
        <v>47295</v>
      </c>
      <c r="D27" s="2">
        <v>48281</v>
      </c>
      <c r="E27" s="2">
        <v>46577</v>
      </c>
      <c r="F27" s="2">
        <v>48307</v>
      </c>
      <c r="G27" s="2">
        <v>45662</v>
      </c>
      <c r="H27" s="2">
        <v>43412</v>
      </c>
      <c r="I27" s="2">
        <v>45563</v>
      </c>
      <c r="J27" s="2">
        <v>47329</v>
      </c>
      <c r="K27" s="2">
        <v>48005</v>
      </c>
      <c r="L27" s="2">
        <v>52841</v>
      </c>
      <c r="M27" s="14">
        <f t="shared" si="0"/>
        <v>9.385803299728817</v>
      </c>
      <c r="N27" s="25" t="s">
        <v>93</v>
      </c>
    </row>
    <row r="28" spans="1:14">
      <c r="A28" s="19" t="s">
        <v>29</v>
      </c>
      <c r="B28" s="2">
        <v>70277</v>
      </c>
      <c r="C28" s="2">
        <v>65475</v>
      </c>
      <c r="D28" s="2">
        <v>64515</v>
      </c>
      <c r="E28" s="2">
        <v>67594</v>
      </c>
      <c r="F28" s="2">
        <v>61027</v>
      </c>
      <c r="G28" s="2">
        <v>60235</v>
      </c>
      <c r="H28" s="2">
        <v>60973</v>
      </c>
      <c r="I28" s="2">
        <v>60198</v>
      </c>
      <c r="J28" s="2">
        <v>59439</v>
      </c>
      <c r="K28" s="2">
        <v>65425</v>
      </c>
      <c r="L28" s="2">
        <v>63134</v>
      </c>
      <c r="M28" s="14">
        <f t="shared" si="0"/>
        <v>3.452570173857473</v>
      </c>
      <c r="N28" s="25" t="s">
        <v>93</v>
      </c>
    </row>
    <row r="29" spans="1:14">
      <c r="A29" s="25" t="s">
        <v>30</v>
      </c>
      <c r="B29" s="2">
        <v>51694</v>
      </c>
      <c r="C29" s="2">
        <v>48184</v>
      </c>
      <c r="D29" s="2">
        <v>49872</v>
      </c>
      <c r="E29" s="2">
        <v>48777</v>
      </c>
      <c r="F29" s="2">
        <v>47396</v>
      </c>
      <c r="G29" s="2">
        <v>49783</v>
      </c>
      <c r="H29" s="2">
        <v>47376</v>
      </c>
      <c r="I29" s="2">
        <v>44906</v>
      </c>
      <c r="J29" s="2">
        <v>47638</v>
      </c>
      <c r="K29" s="2">
        <v>48587</v>
      </c>
      <c r="L29" s="2">
        <v>52064</v>
      </c>
      <c r="M29" s="14">
        <f t="shared" si="0"/>
        <v>9.8489323993585955</v>
      </c>
      <c r="N29" s="25" t="s">
        <v>93</v>
      </c>
    </row>
    <row r="30" spans="1:14">
      <c r="A30" t="s">
        <v>31</v>
      </c>
      <c r="B30" s="2">
        <v>51660</v>
      </c>
      <c r="C30" s="2">
        <v>49789</v>
      </c>
      <c r="D30" s="2">
        <v>49409</v>
      </c>
      <c r="E30" s="2">
        <v>53446</v>
      </c>
      <c r="F30" s="2">
        <v>54811</v>
      </c>
      <c r="G30" s="2">
        <v>54606</v>
      </c>
      <c r="H30" s="2">
        <v>49884</v>
      </c>
      <c r="I30" s="2">
        <v>54597</v>
      </c>
      <c r="J30" s="2">
        <v>57365</v>
      </c>
      <c r="K30" s="2">
        <v>53768</v>
      </c>
      <c r="L30" s="2">
        <v>54001</v>
      </c>
      <c r="M30" s="14">
        <f t="shared" si="0"/>
        <v>-1.4778055499808433</v>
      </c>
      <c r="N30" s="25" t="s">
        <v>93</v>
      </c>
    </row>
    <row r="31" spans="1:14">
      <c r="A31" t="s">
        <v>32</v>
      </c>
      <c r="B31" s="2">
        <v>54284</v>
      </c>
      <c r="C31" s="2">
        <v>52025</v>
      </c>
      <c r="D31" s="2">
        <v>51756</v>
      </c>
      <c r="E31" s="2">
        <v>49936</v>
      </c>
      <c r="F31" s="2">
        <v>50784</v>
      </c>
      <c r="G31" s="2">
        <v>46440</v>
      </c>
      <c r="H31" s="2">
        <v>47095</v>
      </c>
      <c r="I31" s="2">
        <v>45654</v>
      </c>
      <c r="J31" s="2">
        <v>47746</v>
      </c>
      <c r="K31" s="2">
        <v>48970</v>
      </c>
      <c r="L31" s="2">
        <v>48907</v>
      </c>
      <c r="M31" s="14">
        <f t="shared" si="0"/>
        <v>-3.69604599873976</v>
      </c>
      <c r="N31" s="25" t="s">
        <v>93</v>
      </c>
    </row>
    <row r="32" spans="1:14">
      <c r="A32" t="s">
        <v>33</v>
      </c>
      <c r="B32" s="2">
        <v>56437</v>
      </c>
      <c r="C32" s="2">
        <v>55499</v>
      </c>
      <c r="D32" s="2">
        <v>52746</v>
      </c>
      <c r="E32" s="2">
        <v>55735</v>
      </c>
      <c r="F32" s="2">
        <v>51399</v>
      </c>
      <c r="G32" s="2">
        <v>48819</v>
      </c>
      <c r="H32" s="2">
        <v>52208</v>
      </c>
      <c r="I32" s="2">
        <v>50572</v>
      </c>
      <c r="J32" s="2">
        <v>54205</v>
      </c>
      <c r="K32" s="2">
        <v>57478</v>
      </c>
      <c r="L32" s="2">
        <v>52597</v>
      </c>
      <c r="M32" s="14">
        <f t="shared" si="0"/>
        <v>2.3307846456156733</v>
      </c>
      <c r="N32" s="25" t="s">
        <v>93</v>
      </c>
    </row>
    <row r="33" spans="1:14">
      <c r="A33" t="s">
        <v>34</v>
      </c>
      <c r="B33" s="2">
        <v>48475</v>
      </c>
      <c r="C33" s="2">
        <v>49038</v>
      </c>
      <c r="D33" s="2">
        <v>45263</v>
      </c>
      <c r="E33" s="2">
        <v>47760</v>
      </c>
      <c r="F33" s="2">
        <v>50167</v>
      </c>
      <c r="G33" s="2">
        <v>47791</v>
      </c>
      <c r="H33" s="2">
        <v>48201</v>
      </c>
      <c r="I33" s="2">
        <v>45727</v>
      </c>
      <c r="J33" s="2">
        <v>49290</v>
      </c>
      <c r="K33" s="2">
        <v>50436</v>
      </c>
      <c r="L33" s="2">
        <v>55545</v>
      </c>
      <c r="M33" s="14">
        <f t="shared" si="0"/>
        <v>10.720194550202326</v>
      </c>
      <c r="N33" s="25" t="s">
        <v>93</v>
      </c>
    </row>
    <row r="34" spans="1:14">
      <c r="A34" t="s">
        <v>35</v>
      </c>
      <c r="B34" s="2">
        <v>51751</v>
      </c>
      <c r="C34" s="2">
        <v>46980</v>
      </c>
      <c r="D34" s="2">
        <v>47976</v>
      </c>
      <c r="E34" s="2">
        <v>43074</v>
      </c>
      <c r="F34" s="2">
        <v>44672</v>
      </c>
      <c r="G34" s="2">
        <v>45308</v>
      </c>
      <c r="H34" s="2">
        <v>45072</v>
      </c>
      <c r="I34" s="2">
        <v>45172</v>
      </c>
      <c r="J34" s="2">
        <v>45586</v>
      </c>
      <c r="K34" s="2">
        <v>44169</v>
      </c>
      <c r="L34" s="2">
        <v>46807</v>
      </c>
      <c r="M34" s="14">
        <f t="shared" si="0"/>
        <v>4.7792800859598854</v>
      </c>
      <c r="N34" s="25" t="s">
        <v>93</v>
      </c>
    </row>
    <row r="35" spans="1:14">
      <c r="A35" s="19" t="s">
        <v>36</v>
      </c>
      <c r="B35" s="2">
        <v>47878</v>
      </c>
      <c r="C35" s="2">
        <v>46237</v>
      </c>
      <c r="D35" s="2">
        <v>46066</v>
      </c>
      <c r="E35" s="2">
        <v>47703</v>
      </c>
      <c r="F35" s="2">
        <v>49479</v>
      </c>
      <c r="G35" s="2">
        <v>48739</v>
      </c>
      <c r="H35" s="2">
        <v>52342</v>
      </c>
      <c r="I35" s="2">
        <v>52606</v>
      </c>
      <c r="J35" s="2">
        <v>47609</v>
      </c>
      <c r="K35" s="2">
        <v>48306</v>
      </c>
      <c r="L35" s="2">
        <v>50764</v>
      </c>
      <c r="M35" s="14">
        <f t="shared" ref="M35:M66" si="1">((L35-F35) / F35) * 100</f>
        <v>2.5970613795751731</v>
      </c>
      <c r="N35" s="25" t="s">
        <v>93</v>
      </c>
    </row>
    <row r="36" spans="1:14">
      <c r="A36" t="s">
        <v>37</v>
      </c>
      <c r="B36" s="2">
        <v>56499</v>
      </c>
      <c r="C36" s="2">
        <v>52915</v>
      </c>
      <c r="D36" s="2">
        <v>53169</v>
      </c>
      <c r="E36" s="2">
        <v>54707</v>
      </c>
      <c r="F36" s="2">
        <v>53806</v>
      </c>
      <c r="G36" s="2">
        <v>51615</v>
      </c>
      <c r="H36" s="2">
        <v>51302</v>
      </c>
      <c r="I36" s="2">
        <v>50960</v>
      </c>
      <c r="J36" s="2">
        <v>51748</v>
      </c>
      <c r="K36" s="2">
        <v>52447</v>
      </c>
      <c r="L36" s="2">
        <v>53093</v>
      </c>
      <c r="M36" s="14">
        <f t="shared" si="1"/>
        <v>-1.3251310262795972</v>
      </c>
      <c r="N36" s="25" t="s">
        <v>93</v>
      </c>
    </row>
    <row r="37" spans="1:14">
      <c r="A37" t="s">
        <v>38</v>
      </c>
      <c r="B37" s="2">
        <v>47568</v>
      </c>
      <c r="C37" s="2">
        <v>46843</v>
      </c>
      <c r="D37" s="2">
        <v>46229</v>
      </c>
      <c r="E37" s="2">
        <v>44510</v>
      </c>
      <c r="F37" s="2">
        <v>44326</v>
      </c>
      <c r="G37" s="2">
        <v>42805</v>
      </c>
      <c r="H37" s="2">
        <v>41917</v>
      </c>
      <c r="I37" s="2">
        <v>42408</v>
      </c>
      <c r="J37" s="2">
        <v>43376</v>
      </c>
      <c r="K37" s="2">
        <v>44784</v>
      </c>
      <c r="L37" s="2">
        <v>46128</v>
      </c>
      <c r="M37" s="14">
        <f t="shared" si="1"/>
        <v>4.0653341154175875</v>
      </c>
      <c r="N37" s="25" t="s">
        <v>93</v>
      </c>
    </row>
    <row r="38" spans="1:14">
      <c r="A38" t="s">
        <v>39</v>
      </c>
      <c r="B38" s="2">
        <v>65470</v>
      </c>
      <c r="C38" s="2">
        <v>61948</v>
      </c>
      <c r="D38" s="2">
        <v>64005</v>
      </c>
      <c r="E38" s="2">
        <v>62475</v>
      </c>
      <c r="F38" s="2">
        <v>58795</v>
      </c>
      <c r="G38" s="2">
        <v>60794</v>
      </c>
      <c r="H38" s="2">
        <v>57398</v>
      </c>
      <c r="I38" s="2">
        <v>60206</v>
      </c>
      <c r="J38" s="2">
        <v>61223</v>
      </c>
      <c r="K38" s="2">
        <v>61743</v>
      </c>
      <c r="L38" s="2">
        <v>62672</v>
      </c>
      <c r="M38" s="14">
        <f t="shared" si="1"/>
        <v>6.5940981375967347</v>
      </c>
      <c r="N38" s="25" t="s">
        <v>93</v>
      </c>
    </row>
    <row r="39" spans="1:14">
      <c r="A39" t="s">
        <v>40</v>
      </c>
      <c r="B39" s="2">
        <v>45735</v>
      </c>
      <c r="C39" s="2">
        <v>45317</v>
      </c>
      <c r="D39" s="2">
        <v>43572</v>
      </c>
      <c r="E39" s="2">
        <v>47334</v>
      </c>
      <c r="F39" s="2">
        <v>45591</v>
      </c>
      <c r="G39" s="2">
        <v>47115</v>
      </c>
      <c r="H39" s="2">
        <v>46363</v>
      </c>
      <c r="I39" s="2">
        <v>45376</v>
      </c>
      <c r="J39" s="2">
        <v>49033</v>
      </c>
      <c r="K39" s="2">
        <v>48510</v>
      </c>
      <c r="L39" s="2">
        <v>52164</v>
      </c>
      <c r="M39" s="14">
        <f t="shared" si="1"/>
        <v>14.41731920773837</v>
      </c>
      <c r="N39" s="25" t="s">
        <v>93</v>
      </c>
    </row>
    <row r="40" spans="1:14">
      <c r="A40" s="19" t="s">
        <v>41</v>
      </c>
      <c r="B40" s="2">
        <v>56273</v>
      </c>
      <c r="C40" s="2">
        <v>52928</v>
      </c>
      <c r="D40" s="2">
        <v>54013</v>
      </c>
      <c r="E40" s="2">
        <v>50619</v>
      </c>
      <c r="F40" s="2">
        <v>51690</v>
      </c>
      <c r="G40" s="2">
        <v>53483</v>
      </c>
      <c r="H40" s="2">
        <v>52723</v>
      </c>
      <c r="I40" s="2">
        <v>50324</v>
      </c>
      <c r="J40" s="2">
        <v>51887</v>
      </c>
      <c r="K40" s="2">
        <v>53620</v>
      </c>
      <c r="L40" s="2">
        <v>55051</v>
      </c>
      <c r="M40" s="14">
        <f t="shared" si="1"/>
        <v>6.5022248017024564</v>
      </c>
      <c r="N40" s="25" t="s">
        <v>93</v>
      </c>
    </row>
    <row r="41" spans="1:14">
      <c r="A41" t="s">
        <v>43</v>
      </c>
      <c r="B41" s="2">
        <v>41909</v>
      </c>
      <c r="C41" s="2">
        <v>40470</v>
      </c>
      <c r="D41" s="2">
        <v>40133</v>
      </c>
      <c r="E41" s="2">
        <v>37970</v>
      </c>
      <c r="F41" s="2">
        <v>37383</v>
      </c>
      <c r="G41" s="2">
        <v>39096</v>
      </c>
      <c r="H41" s="2">
        <v>39616</v>
      </c>
      <c r="I41" s="2">
        <v>38971</v>
      </c>
      <c r="J41" s="2">
        <v>40388</v>
      </c>
      <c r="K41" s="2">
        <v>39977</v>
      </c>
      <c r="L41" s="2">
        <v>40849</v>
      </c>
      <c r="M41" s="14">
        <f t="shared" si="1"/>
        <v>9.2715940400716903</v>
      </c>
      <c r="N41" s="25" t="s">
        <v>93</v>
      </c>
    </row>
    <row r="42" spans="1:14">
      <c r="A42" s="19" t="s">
        <v>44</v>
      </c>
      <c r="B42" s="2">
        <v>51021</v>
      </c>
      <c r="C42" s="2">
        <v>50733</v>
      </c>
      <c r="D42" s="2">
        <v>51613</v>
      </c>
      <c r="E42" s="2">
        <v>50394</v>
      </c>
      <c r="F42" s="2">
        <v>51093</v>
      </c>
      <c r="G42" s="2">
        <v>51621</v>
      </c>
      <c r="H42" s="2">
        <v>50330</v>
      </c>
      <c r="I42" s="2">
        <v>54492</v>
      </c>
      <c r="J42" s="2">
        <v>54614</v>
      </c>
      <c r="K42" s="2">
        <v>54502</v>
      </c>
      <c r="L42" s="2">
        <v>55889</v>
      </c>
      <c r="M42" s="14">
        <f t="shared" si="1"/>
        <v>9.3868044546219629</v>
      </c>
      <c r="N42" s="25" t="s">
        <v>93</v>
      </c>
    </row>
    <row r="43" spans="1:14">
      <c r="A43" t="s">
        <v>45</v>
      </c>
      <c r="B43" s="2">
        <v>50998</v>
      </c>
      <c r="C43" s="2">
        <v>49301</v>
      </c>
      <c r="D43" s="2">
        <v>49157</v>
      </c>
      <c r="E43" s="2">
        <v>48546</v>
      </c>
      <c r="F43" s="2">
        <v>44626</v>
      </c>
      <c r="G43" s="2">
        <v>52062</v>
      </c>
      <c r="H43" s="2">
        <v>46996</v>
      </c>
      <c r="I43" s="2">
        <v>48734</v>
      </c>
      <c r="J43" s="2">
        <v>51996</v>
      </c>
      <c r="K43" s="2">
        <v>52108</v>
      </c>
      <c r="L43" s="2">
        <v>48478</v>
      </c>
      <c r="M43" s="14">
        <f t="shared" si="1"/>
        <v>8.6317393447765873</v>
      </c>
      <c r="N43" s="25" t="s">
        <v>93</v>
      </c>
    </row>
    <row r="44" spans="1:14">
      <c r="A44" s="19" t="s">
        <v>42</v>
      </c>
      <c r="B44" s="2">
        <v>65694</v>
      </c>
      <c r="C44" s="2">
        <v>61152</v>
      </c>
      <c r="D44" s="2">
        <v>65572</v>
      </c>
      <c r="E44" s="2">
        <v>61623</v>
      </c>
      <c r="F44" s="2">
        <v>58907</v>
      </c>
      <c r="G44" s="2">
        <v>58056</v>
      </c>
      <c r="H44" s="2">
        <v>54924</v>
      </c>
      <c r="I44" s="2">
        <v>55979</v>
      </c>
      <c r="J44" s="2">
        <v>55915</v>
      </c>
      <c r="K44" s="2">
        <v>60190</v>
      </c>
      <c r="L44" s="2">
        <v>60549</v>
      </c>
      <c r="M44" s="14">
        <f t="shared" si="1"/>
        <v>2.7874446160897683</v>
      </c>
      <c r="N44" s="25" t="s">
        <v>93</v>
      </c>
    </row>
    <row r="45" spans="1:14">
      <c r="A45" s="19" t="s">
        <v>46</v>
      </c>
      <c r="B45" s="2">
        <v>58182</v>
      </c>
      <c r="C45" s="2">
        <v>55816</v>
      </c>
      <c r="D45" s="2">
        <v>56374</v>
      </c>
      <c r="E45" s="2">
        <v>56810</v>
      </c>
      <c r="F45" s="2">
        <v>57246</v>
      </c>
      <c r="G45" s="2">
        <v>54098</v>
      </c>
      <c r="H45" s="2">
        <v>54059</v>
      </c>
      <c r="I45" s="2">
        <v>51791</v>
      </c>
      <c r="J45" s="2">
        <v>56277</v>
      </c>
      <c r="K45" s="2">
        <v>54423</v>
      </c>
      <c r="L45" s="2">
        <v>58607</v>
      </c>
      <c r="M45" s="14">
        <f t="shared" si="1"/>
        <v>2.3774586870698391</v>
      </c>
      <c r="N45" s="25" t="s">
        <v>93</v>
      </c>
    </row>
    <row r="46" spans="1:14">
      <c r="A46" t="s">
        <v>47</v>
      </c>
      <c r="B46" s="2">
        <v>52257</v>
      </c>
      <c r="C46" s="2">
        <v>50361</v>
      </c>
      <c r="D46" s="2">
        <v>49865</v>
      </c>
      <c r="E46" s="2">
        <v>50873</v>
      </c>
      <c r="F46" s="2">
        <v>47652</v>
      </c>
      <c r="G46" s="2">
        <v>45579</v>
      </c>
      <c r="H46" s="2">
        <v>45477</v>
      </c>
      <c r="I46" s="2">
        <v>46555</v>
      </c>
      <c r="J46" s="2">
        <v>49819</v>
      </c>
      <c r="K46" s="2">
        <v>48495</v>
      </c>
      <c r="L46" s="2">
        <v>50633</v>
      </c>
      <c r="M46" s="14">
        <f t="shared" si="1"/>
        <v>6.2557710064635268</v>
      </c>
      <c r="N46" s="25" t="s">
        <v>93</v>
      </c>
    </row>
    <row r="47" spans="1:14">
      <c r="A47" t="s">
        <v>48</v>
      </c>
      <c r="B47" s="2">
        <v>51953</v>
      </c>
      <c r="C47" s="2">
        <v>55422</v>
      </c>
      <c r="D47" s="2">
        <v>52254</v>
      </c>
      <c r="E47" s="2">
        <v>50262</v>
      </c>
      <c r="F47" s="2">
        <v>49619</v>
      </c>
      <c r="G47" s="2">
        <v>46615</v>
      </c>
      <c r="H47" s="2">
        <v>47345</v>
      </c>
      <c r="I47" s="2">
        <v>49947</v>
      </c>
      <c r="J47" s="2">
        <v>49552</v>
      </c>
      <c r="K47" s="2">
        <v>50749</v>
      </c>
      <c r="L47" s="2">
        <v>54245</v>
      </c>
      <c r="M47" s="14">
        <f t="shared" si="1"/>
        <v>9.3230415768153332</v>
      </c>
      <c r="N47" s="25" t="s">
        <v>93</v>
      </c>
    </row>
    <row r="48" spans="1:14">
      <c r="A48" t="s">
        <v>49</v>
      </c>
      <c r="B48" s="2">
        <v>52567</v>
      </c>
      <c r="C48" s="2">
        <v>48905</v>
      </c>
      <c r="D48" s="2">
        <v>51128</v>
      </c>
      <c r="E48" s="2">
        <v>52016</v>
      </c>
      <c r="F48" s="2">
        <v>48874</v>
      </c>
      <c r="G48" s="2">
        <v>46859</v>
      </c>
      <c r="H48" s="2">
        <v>49381</v>
      </c>
      <c r="I48" s="2">
        <v>47808</v>
      </c>
      <c r="J48" s="2">
        <v>51346</v>
      </c>
      <c r="K48" s="2">
        <v>47597</v>
      </c>
      <c r="L48" s="2">
        <v>50878</v>
      </c>
      <c r="M48" s="14">
        <f t="shared" si="1"/>
        <v>4.1003396488930717</v>
      </c>
      <c r="N48" s="25" t="s">
        <v>93</v>
      </c>
    </row>
    <row r="49" spans="1:14">
      <c r="A49" t="s">
        <v>50</v>
      </c>
      <c r="B49" s="2">
        <v>50696</v>
      </c>
      <c r="C49" s="2">
        <v>52772</v>
      </c>
      <c r="D49" s="2">
        <v>50714</v>
      </c>
      <c r="E49" s="2">
        <v>50197</v>
      </c>
      <c r="F49" s="2">
        <v>49430</v>
      </c>
      <c r="G49" s="2">
        <v>54618</v>
      </c>
      <c r="H49" s="2">
        <v>55094</v>
      </c>
      <c r="I49" s="2">
        <v>51976</v>
      </c>
      <c r="J49" s="2">
        <v>54215</v>
      </c>
      <c r="K49" s="2">
        <v>52285</v>
      </c>
      <c r="L49" s="2">
        <v>50378</v>
      </c>
      <c r="M49" s="14">
        <f t="shared" si="1"/>
        <v>1.9178636455593769</v>
      </c>
      <c r="N49" s="25" t="s">
        <v>93</v>
      </c>
    </row>
    <row r="50" spans="1:14">
      <c r="A50" t="s">
        <v>51</v>
      </c>
      <c r="B50" s="2">
        <v>65648</v>
      </c>
      <c r="C50" s="2">
        <v>60561</v>
      </c>
      <c r="D50" s="2">
        <v>67406</v>
      </c>
      <c r="E50" s="2">
        <v>61132</v>
      </c>
      <c r="F50" s="2">
        <v>63114</v>
      </c>
      <c r="G50" s="2">
        <v>63097</v>
      </c>
      <c r="H50" s="2">
        <v>58338</v>
      </c>
      <c r="I50" s="2">
        <v>60780</v>
      </c>
      <c r="J50" s="2">
        <v>59626</v>
      </c>
      <c r="K50" s="2">
        <v>61357</v>
      </c>
      <c r="L50" s="2">
        <v>58839</v>
      </c>
      <c r="M50" s="14">
        <f t="shared" si="1"/>
        <v>-6.7734575529993348</v>
      </c>
      <c r="N50" s="25" t="s">
        <v>93</v>
      </c>
    </row>
    <row r="51" spans="1:14">
      <c r="A51" t="s">
        <v>52</v>
      </c>
      <c r="B51" s="2">
        <v>50812</v>
      </c>
      <c r="C51" s="2">
        <v>47514</v>
      </c>
      <c r="D51" s="2">
        <v>48100</v>
      </c>
      <c r="E51" s="2">
        <v>50085</v>
      </c>
      <c r="F51" s="2">
        <v>48873</v>
      </c>
      <c r="G51" s="2">
        <v>48657</v>
      </c>
      <c r="H51" s="2">
        <v>47363</v>
      </c>
      <c r="I51" s="2">
        <v>49251</v>
      </c>
      <c r="J51" s="2">
        <v>51810</v>
      </c>
      <c r="K51" s="2">
        <v>50748</v>
      </c>
      <c r="L51" s="2">
        <v>50100</v>
      </c>
      <c r="M51" s="14">
        <f t="shared" si="1"/>
        <v>2.5105886685900192</v>
      </c>
      <c r="N51" s="25" t="s">
        <v>93</v>
      </c>
    </row>
    <row r="52" spans="1:14">
      <c r="A52" s="19" t="s">
        <v>53</v>
      </c>
      <c r="B52" s="2">
        <v>47909</v>
      </c>
      <c r="C52" s="2">
        <v>44756</v>
      </c>
      <c r="D52" s="2">
        <v>43586</v>
      </c>
      <c r="E52" s="2">
        <v>45678</v>
      </c>
      <c r="F52" s="2">
        <v>48589</v>
      </c>
      <c r="G52" s="2">
        <v>44960</v>
      </c>
      <c r="H52" s="2">
        <v>46974</v>
      </c>
      <c r="I52" s="2">
        <v>46495</v>
      </c>
      <c r="J52" s="2">
        <v>46053</v>
      </c>
      <c r="K52" s="2">
        <v>51662</v>
      </c>
      <c r="L52" s="2">
        <v>50775</v>
      </c>
      <c r="M52" s="14">
        <f t="shared" si="1"/>
        <v>4.4989606701105185</v>
      </c>
      <c r="N52" s="25" t="s">
        <v>93</v>
      </c>
    </row>
    <row r="53" spans="1:14">
      <c r="A53" t="s">
        <v>54</v>
      </c>
      <c r="B53" s="2">
        <v>73975</v>
      </c>
      <c r="C53" s="2">
        <v>71791</v>
      </c>
      <c r="D53" s="2">
        <v>69377</v>
      </c>
      <c r="E53" s="2">
        <v>73745</v>
      </c>
      <c r="F53" s="2">
        <v>70769</v>
      </c>
      <c r="G53" s="2">
        <v>66679</v>
      </c>
      <c r="H53" s="2">
        <v>70602</v>
      </c>
      <c r="I53" s="2">
        <v>66460</v>
      </c>
      <c r="J53" s="2">
        <v>66959</v>
      </c>
      <c r="K53" s="2">
        <v>69518</v>
      </c>
      <c r="L53" s="2">
        <v>70063</v>
      </c>
      <c r="M53" s="14">
        <f t="shared" si="1"/>
        <v>-0.99761194873461556</v>
      </c>
      <c r="N53" s="25" t="s">
        <v>93</v>
      </c>
    </row>
    <row r="54" spans="1:14">
      <c r="A54" t="s">
        <v>55</v>
      </c>
      <c r="B54" s="2">
        <v>50524</v>
      </c>
      <c r="C54" s="2">
        <v>47463</v>
      </c>
      <c r="D54" s="2">
        <v>46555</v>
      </c>
      <c r="E54" s="2">
        <v>47194</v>
      </c>
      <c r="F54" s="2">
        <v>46418</v>
      </c>
      <c r="G54" s="2">
        <v>47917</v>
      </c>
      <c r="H54" s="2">
        <v>50455</v>
      </c>
      <c r="I54" s="2">
        <v>52277</v>
      </c>
      <c r="J54" s="2">
        <v>48984</v>
      </c>
      <c r="K54" s="2">
        <v>51575</v>
      </c>
      <c r="L54" s="2">
        <v>55357</v>
      </c>
      <c r="M54" s="14">
        <f t="shared" si="1"/>
        <v>19.257615580162867</v>
      </c>
      <c r="N54" s="25" t="s">
        <v>93</v>
      </c>
    </row>
    <row r="55" spans="1:14">
      <c r="A55" t="s">
        <v>56</v>
      </c>
      <c r="B55" s="2">
        <v>49685</v>
      </c>
      <c r="C55" s="2">
        <v>46896</v>
      </c>
      <c r="D55" s="2">
        <v>47772</v>
      </c>
      <c r="E55" s="2">
        <v>52413</v>
      </c>
      <c r="F55" s="2">
        <v>45331</v>
      </c>
      <c r="G55" s="2">
        <v>47004</v>
      </c>
      <c r="H55" s="2">
        <v>44245</v>
      </c>
      <c r="I55" s="2">
        <v>47981</v>
      </c>
      <c r="J55" s="2">
        <v>48112</v>
      </c>
      <c r="K55" s="2">
        <v>50970</v>
      </c>
      <c r="L55" s="2">
        <v>51341</v>
      </c>
      <c r="M55" s="14">
        <f t="shared" si="1"/>
        <v>13.258035340054267</v>
      </c>
      <c r="N55" s="25" t="s">
        <v>93</v>
      </c>
    </row>
    <row r="56" spans="1:14">
      <c r="A56" t="s">
        <v>57</v>
      </c>
      <c r="B56" s="2">
        <v>51145</v>
      </c>
      <c r="C56" s="2">
        <v>48738</v>
      </c>
      <c r="D56" s="2">
        <v>50086</v>
      </c>
      <c r="E56" s="2">
        <v>49475</v>
      </c>
      <c r="F56" s="2">
        <v>43432</v>
      </c>
      <c r="G56" s="2">
        <v>45678</v>
      </c>
      <c r="H56" s="2">
        <v>44731</v>
      </c>
      <c r="I56" s="2">
        <v>47424</v>
      </c>
      <c r="J56" s="2">
        <v>43765</v>
      </c>
      <c r="K56" s="2">
        <v>42210</v>
      </c>
      <c r="L56" s="2">
        <v>46332</v>
      </c>
      <c r="M56" s="14">
        <f t="shared" si="1"/>
        <v>6.6771044391232266</v>
      </c>
      <c r="N56" s="25" t="s">
        <v>93</v>
      </c>
    </row>
    <row r="57" spans="1:14">
      <c r="A57" s="19" t="s">
        <v>58</v>
      </c>
      <c r="B57" s="2">
        <v>47240</v>
      </c>
      <c r="C57" s="2">
        <v>45371</v>
      </c>
      <c r="D57" s="2">
        <v>41628</v>
      </c>
      <c r="E57" s="2">
        <v>45596</v>
      </c>
      <c r="F57" s="2">
        <v>45639</v>
      </c>
      <c r="G57" s="2">
        <v>48769</v>
      </c>
      <c r="H57" s="2">
        <v>46079</v>
      </c>
      <c r="I57" s="2">
        <v>48662</v>
      </c>
      <c r="J57" s="2">
        <v>48430</v>
      </c>
      <c r="K57" s="2">
        <v>47224</v>
      </c>
      <c r="L57" s="2">
        <v>51939</v>
      </c>
      <c r="M57" s="14">
        <f t="shared" si="1"/>
        <v>13.803983435219877</v>
      </c>
      <c r="N57" s="25" t="s">
        <v>93</v>
      </c>
    </row>
    <row r="58" spans="1:14">
      <c r="A58" s="19" t="s">
        <v>59</v>
      </c>
      <c r="B58" s="2">
        <v>50250</v>
      </c>
      <c r="C58" s="2">
        <v>49116</v>
      </c>
      <c r="D58" s="2">
        <v>49376</v>
      </c>
      <c r="E58" s="2">
        <v>48790</v>
      </c>
      <c r="F58" s="2">
        <v>48318</v>
      </c>
      <c r="G58" s="2">
        <v>50530</v>
      </c>
      <c r="H58" s="2">
        <v>52667</v>
      </c>
      <c r="I58" s="2">
        <v>49216</v>
      </c>
      <c r="J58" s="2">
        <v>53611</v>
      </c>
      <c r="K58" s="2">
        <v>50239</v>
      </c>
      <c r="L58" s="2">
        <v>54270</v>
      </c>
      <c r="M58" s="14">
        <f t="shared" si="1"/>
        <v>12.318390661865143</v>
      </c>
      <c r="N58" s="25" t="s">
        <v>93</v>
      </c>
    </row>
    <row r="59" spans="1:14">
      <c r="A59" t="s">
        <v>60</v>
      </c>
      <c r="B59" s="2">
        <v>50651</v>
      </c>
      <c r="C59" s="2">
        <v>49181</v>
      </c>
      <c r="D59" s="2">
        <v>49264</v>
      </c>
      <c r="E59" s="2">
        <v>51798</v>
      </c>
      <c r="F59" s="2">
        <v>53967</v>
      </c>
      <c r="G59" s="2">
        <v>49061</v>
      </c>
      <c r="H59" s="2">
        <v>49703</v>
      </c>
      <c r="I59" s="2">
        <v>52326</v>
      </c>
      <c r="J59" s="2">
        <v>56355</v>
      </c>
      <c r="K59" s="2">
        <v>51408</v>
      </c>
      <c r="L59" s="2">
        <v>53267</v>
      </c>
      <c r="M59" s="14">
        <f t="shared" si="1"/>
        <v>-1.2970889617729353</v>
      </c>
      <c r="N59" s="25" t="s">
        <v>93</v>
      </c>
    </row>
    <row r="60" spans="1:14">
      <c r="A60" t="s">
        <v>62</v>
      </c>
      <c r="B60" s="2">
        <v>46966</v>
      </c>
      <c r="C60" s="2">
        <v>46870</v>
      </c>
      <c r="D60" s="2">
        <v>45740</v>
      </c>
      <c r="E60" s="2">
        <v>47083</v>
      </c>
      <c r="F60" s="2">
        <v>45864</v>
      </c>
      <c r="G60" s="2">
        <v>48860</v>
      </c>
      <c r="H60" s="2">
        <v>47061</v>
      </c>
      <c r="I60" s="2">
        <v>46686</v>
      </c>
      <c r="J60" s="2">
        <v>45792</v>
      </c>
      <c r="K60" s="2">
        <v>48249</v>
      </c>
      <c r="L60" s="2">
        <v>52244</v>
      </c>
      <c r="M60" s="14">
        <f t="shared" si="1"/>
        <v>13.910692482121053</v>
      </c>
      <c r="N60" s="25" t="s">
        <v>93</v>
      </c>
    </row>
    <row r="61" spans="1:14">
      <c r="A61" t="s">
        <v>63</v>
      </c>
      <c r="B61" s="13">
        <v>39182</v>
      </c>
      <c r="C61" s="13">
        <v>41182</v>
      </c>
      <c r="D61" s="13">
        <v>46177</v>
      </c>
      <c r="E61" s="13">
        <v>45184</v>
      </c>
      <c r="F61" s="13">
        <v>46550</v>
      </c>
      <c r="G61" s="13">
        <v>46906</v>
      </c>
      <c r="H61" s="13">
        <v>47858</v>
      </c>
      <c r="I61" s="13">
        <v>48775</v>
      </c>
      <c r="J61" s="13">
        <v>50453</v>
      </c>
      <c r="K61" s="13">
        <v>49934</v>
      </c>
      <c r="L61" s="13">
        <v>48520</v>
      </c>
      <c r="M61" s="14">
        <f t="shared" si="1"/>
        <v>4.2320085929108489</v>
      </c>
      <c r="N61" s="25" t="s">
        <v>93</v>
      </c>
    </row>
    <row r="62" spans="1:14">
      <c r="A62" t="s">
        <v>64</v>
      </c>
      <c r="B62" s="2">
        <v>54476</v>
      </c>
      <c r="C62" s="2">
        <v>48974</v>
      </c>
      <c r="D62" s="2">
        <v>51579</v>
      </c>
      <c r="E62" s="2">
        <v>51106</v>
      </c>
      <c r="F62" s="2">
        <v>51830</v>
      </c>
      <c r="G62" s="2">
        <v>54220</v>
      </c>
      <c r="H62" s="2">
        <v>51798</v>
      </c>
      <c r="I62" s="2">
        <v>52130</v>
      </c>
      <c r="J62" s="2">
        <v>54747</v>
      </c>
      <c r="K62" s="2">
        <v>54455</v>
      </c>
      <c r="L62" s="2">
        <v>56835</v>
      </c>
      <c r="M62" s="14">
        <f t="shared" si="1"/>
        <v>9.6565695543121741</v>
      </c>
      <c r="N62" s="25" t="s">
        <v>93</v>
      </c>
    </row>
    <row r="63" spans="1:14">
      <c r="A63" s="19" t="s">
        <v>65</v>
      </c>
      <c r="B63" s="2">
        <v>66842</v>
      </c>
      <c r="C63" s="2">
        <v>65023</v>
      </c>
      <c r="D63" s="2">
        <v>63373</v>
      </c>
      <c r="E63" s="2">
        <v>64532</v>
      </c>
      <c r="F63" s="2">
        <v>61522</v>
      </c>
      <c r="G63" s="2">
        <v>60750</v>
      </c>
      <c r="H63" s="2">
        <v>59836</v>
      </c>
      <c r="I63" s="2">
        <v>61244</v>
      </c>
      <c r="J63" s="2">
        <v>59651</v>
      </c>
      <c r="K63" s="2">
        <v>60393</v>
      </c>
      <c r="L63" s="2">
        <v>59863</v>
      </c>
      <c r="M63" s="14">
        <f t="shared" si="1"/>
        <v>-2.6965963395208221</v>
      </c>
      <c r="N63" s="25" t="s">
        <v>93</v>
      </c>
    </row>
    <row r="64" spans="1:14">
      <c r="A64" s="25" t="s">
        <v>66</v>
      </c>
      <c r="B64" s="2">
        <v>54707</v>
      </c>
      <c r="C64" s="2">
        <v>52212</v>
      </c>
      <c r="D64" s="2">
        <v>51884</v>
      </c>
      <c r="E64" s="2">
        <v>52952</v>
      </c>
      <c r="F64" s="2">
        <v>53185</v>
      </c>
      <c r="G64" s="2">
        <v>48629</v>
      </c>
      <c r="H64" s="2">
        <v>52606</v>
      </c>
      <c r="I64" s="2">
        <v>53434</v>
      </c>
      <c r="J64" s="2">
        <v>54973</v>
      </c>
      <c r="K64" s="2">
        <v>55422</v>
      </c>
      <c r="L64" s="2">
        <v>55462</v>
      </c>
      <c r="M64" s="14">
        <f t="shared" si="1"/>
        <v>4.2812823164426064</v>
      </c>
      <c r="N64" s="25" t="s">
        <v>93</v>
      </c>
    </row>
    <row r="65" spans="1:14">
      <c r="A65" s="19" t="s">
        <v>67</v>
      </c>
      <c r="B65" s="2">
        <v>57799</v>
      </c>
      <c r="C65" s="2">
        <v>58184</v>
      </c>
      <c r="D65" s="2">
        <v>55307</v>
      </c>
      <c r="E65" s="2">
        <v>54729</v>
      </c>
      <c r="F65" s="2">
        <v>51760</v>
      </c>
      <c r="G65" s="2">
        <v>51303</v>
      </c>
      <c r="H65" s="2">
        <v>50945</v>
      </c>
      <c r="I65" s="2">
        <v>54978</v>
      </c>
      <c r="J65" s="2">
        <v>52461</v>
      </c>
      <c r="K65" s="2">
        <v>53906</v>
      </c>
      <c r="L65" s="2">
        <v>54416</v>
      </c>
      <c r="M65" s="14">
        <f t="shared" si="1"/>
        <v>5.1313755795981448</v>
      </c>
      <c r="N65" s="25" t="s">
        <v>93</v>
      </c>
    </row>
    <row r="66" spans="1:14">
      <c r="A66" s="19" t="s">
        <v>70</v>
      </c>
      <c r="B66" s="2">
        <v>81733</v>
      </c>
      <c r="C66" s="2">
        <v>80029</v>
      </c>
      <c r="D66" s="2">
        <v>77324</v>
      </c>
      <c r="E66" s="2">
        <v>77289</v>
      </c>
      <c r="F66" s="2">
        <v>79252</v>
      </c>
      <c r="G66" s="2">
        <v>75739</v>
      </c>
      <c r="H66" s="2">
        <v>72339</v>
      </c>
      <c r="I66" s="2">
        <v>72117</v>
      </c>
      <c r="J66" s="2">
        <v>76201</v>
      </c>
      <c r="K66" s="2">
        <v>76609</v>
      </c>
      <c r="L66" s="2">
        <v>79495</v>
      </c>
      <c r="M66" s="14">
        <f t="shared" si="1"/>
        <v>0.30661686771311764</v>
      </c>
      <c r="N66" s="25" t="s">
        <v>93</v>
      </c>
    </row>
    <row r="67" spans="1:14">
      <c r="A67" t="s">
        <v>71</v>
      </c>
      <c r="B67" s="2">
        <v>57875</v>
      </c>
      <c r="C67" s="2">
        <v>59784</v>
      </c>
      <c r="D67" s="2">
        <v>57070</v>
      </c>
      <c r="E67" s="2">
        <v>57648</v>
      </c>
      <c r="F67" s="2">
        <v>54240</v>
      </c>
      <c r="G67" s="2">
        <v>51125</v>
      </c>
      <c r="H67" s="2">
        <v>55901</v>
      </c>
      <c r="I67" s="2">
        <v>55464</v>
      </c>
      <c r="J67" s="2">
        <v>56968</v>
      </c>
      <c r="K67" s="2">
        <v>59969</v>
      </c>
      <c r="L67" s="2">
        <v>57052</v>
      </c>
      <c r="M67" s="14">
        <f t="shared" ref="M67:M82" si="2">((L67-F67) / F67) * 100</f>
        <v>5.1843657817109143</v>
      </c>
      <c r="N67" s="25" t="s">
        <v>93</v>
      </c>
    </row>
    <row r="68" spans="1:14">
      <c r="A68" s="19" t="s">
        <v>68</v>
      </c>
      <c r="B68" s="2">
        <v>53269</v>
      </c>
      <c r="C68" s="2">
        <v>50401</v>
      </c>
      <c r="D68" s="2">
        <v>48815</v>
      </c>
      <c r="E68" s="2">
        <v>48384</v>
      </c>
      <c r="F68" s="2">
        <v>47990</v>
      </c>
      <c r="G68" s="2">
        <v>45734</v>
      </c>
      <c r="H68" s="2">
        <v>46868</v>
      </c>
      <c r="I68" s="2">
        <v>48103</v>
      </c>
      <c r="J68" s="2">
        <v>46812</v>
      </c>
      <c r="K68" s="2">
        <v>49777</v>
      </c>
      <c r="L68" s="2">
        <v>50141</v>
      </c>
      <c r="M68" s="14">
        <f t="shared" si="2"/>
        <v>4.4821837882892268</v>
      </c>
      <c r="N68" s="25" t="s">
        <v>93</v>
      </c>
    </row>
    <row r="69" spans="1:14">
      <c r="A69" t="s">
        <v>72</v>
      </c>
      <c r="B69" s="2">
        <v>61609</v>
      </c>
      <c r="C69" s="2">
        <v>57395</v>
      </c>
      <c r="D69" s="2">
        <v>58866</v>
      </c>
      <c r="E69" s="2">
        <v>57285</v>
      </c>
      <c r="F69" s="2">
        <v>53458</v>
      </c>
      <c r="G69" s="2">
        <v>54545</v>
      </c>
      <c r="H69" s="2">
        <v>54854</v>
      </c>
      <c r="I69" s="2">
        <v>55726</v>
      </c>
      <c r="J69" s="2">
        <v>57678</v>
      </c>
      <c r="K69" s="2">
        <v>55903</v>
      </c>
      <c r="L69" s="2">
        <v>55244</v>
      </c>
      <c r="M69" s="14">
        <f t="shared" si="2"/>
        <v>3.3409405514609603</v>
      </c>
      <c r="N69" s="25" t="s">
        <v>93</v>
      </c>
    </row>
    <row r="70" spans="1:14">
      <c r="A70" s="19" t="s">
        <v>73</v>
      </c>
      <c r="B70" s="2">
        <v>66002</v>
      </c>
      <c r="C70" s="2">
        <v>61707</v>
      </c>
      <c r="D70" s="2">
        <v>60974</v>
      </c>
      <c r="E70" s="2">
        <v>62123</v>
      </c>
      <c r="F70" s="2">
        <v>64062</v>
      </c>
      <c r="G70" s="2">
        <v>55495</v>
      </c>
      <c r="H70" s="2">
        <v>57929</v>
      </c>
      <c r="I70" s="2">
        <v>58775</v>
      </c>
      <c r="J70" s="2">
        <v>54858</v>
      </c>
      <c r="K70" s="2">
        <v>57923</v>
      </c>
      <c r="L70" s="2">
        <v>60970</v>
      </c>
      <c r="M70" s="14">
        <f t="shared" si="2"/>
        <v>-4.8265742561893168</v>
      </c>
      <c r="N70" s="25" t="s">
        <v>93</v>
      </c>
    </row>
    <row r="71" spans="1:14">
      <c r="A71" s="25" t="s">
        <v>74</v>
      </c>
      <c r="B71" s="2">
        <v>53991</v>
      </c>
      <c r="C71" s="2">
        <v>50914</v>
      </c>
      <c r="D71" s="2">
        <v>51319</v>
      </c>
      <c r="E71" s="2">
        <v>54871</v>
      </c>
      <c r="F71" s="2">
        <v>59542</v>
      </c>
      <c r="G71" s="2">
        <v>53121</v>
      </c>
      <c r="H71" s="2">
        <v>49415</v>
      </c>
      <c r="I71" s="2">
        <v>52470</v>
      </c>
      <c r="J71" s="2">
        <v>57104</v>
      </c>
      <c r="K71" s="2">
        <v>55362</v>
      </c>
      <c r="L71" s="2">
        <v>54323</v>
      </c>
      <c r="M71" s="14">
        <f t="shared" si="2"/>
        <v>-8.76524134224581</v>
      </c>
      <c r="N71" s="25" t="s">
        <v>93</v>
      </c>
    </row>
    <row r="72" spans="1:14">
      <c r="A72" s="19" t="s">
        <v>75</v>
      </c>
      <c r="B72" s="2">
        <v>49726</v>
      </c>
      <c r="C72" s="2">
        <v>46743</v>
      </c>
      <c r="D72" s="2">
        <v>46301</v>
      </c>
      <c r="E72" s="2">
        <v>48025</v>
      </c>
      <c r="F72" s="2">
        <v>49114</v>
      </c>
      <c r="G72" s="2">
        <v>47114</v>
      </c>
      <c r="H72" s="2">
        <v>48695</v>
      </c>
      <c r="I72" s="2">
        <v>50228</v>
      </c>
      <c r="J72" s="2">
        <v>52977</v>
      </c>
      <c r="K72" s="2">
        <v>51097</v>
      </c>
      <c r="L72" s="2">
        <v>47130</v>
      </c>
      <c r="M72" s="14">
        <f t="shared" si="2"/>
        <v>-4.0395813820906463</v>
      </c>
      <c r="N72" s="25" t="s">
        <v>93</v>
      </c>
    </row>
    <row r="73" spans="1:14">
      <c r="A73" t="s">
        <v>76</v>
      </c>
      <c r="B73" s="2">
        <v>45875</v>
      </c>
      <c r="C73" s="2">
        <v>46626</v>
      </c>
      <c r="D73" s="2">
        <v>45336</v>
      </c>
      <c r="E73" s="2">
        <v>46591</v>
      </c>
      <c r="F73" s="2">
        <v>46011</v>
      </c>
      <c r="G73" s="2">
        <v>43665</v>
      </c>
      <c r="H73" s="2">
        <v>43511</v>
      </c>
      <c r="I73" s="2">
        <v>48272</v>
      </c>
      <c r="J73" s="2">
        <v>44729</v>
      </c>
      <c r="K73" s="2">
        <v>43342</v>
      </c>
      <c r="L73" s="2">
        <v>48840</v>
      </c>
      <c r="M73" s="14">
        <f t="shared" si="2"/>
        <v>6.1485296994197043</v>
      </c>
      <c r="N73" s="25" t="s">
        <v>93</v>
      </c>
    </row>
    <row r="74" spans="1:14">
      <c r="A74" t="s">
        <v>77</v>
      </c>
      <c r="B74" s="2">
        <v>45059</v>
      </c>
      <c r="C74" s="2">
        <v>40863</v>
      </c>
      <c r="D74" s="2">
        <v>48408</v>
      </c>
      <c r="E74" s="2">
        <v>41446</v>
      </c>
      <c r="F74" s="2">
        <v>43521</v>
      </c>
      <c r="G74" s="2">
        <v>45277</v>
      </c>
      <c r="H74" s="2">
        <v>48280</v>
      </c>
      <c r="I74" s="2">
        <v>47387</v>
      </c>
      <c r="J74" s="2">
        <v>51317</v>
      </c>
      <c r="K74" s="2">
        <v>49599</v>
      </c>
      <c r="L74" s="2">
        <v>46764</v>
      </c>
      <c r="M74" s="14">
        <f t="shared" si="2"/>
        <v>7.4515751016750533</v>
      </c>
      <c r="N74" s="25" t="s">
        <v>93</v>
      </c>
    </row>
    <row r="75" spans="1:14">
      <c r="A75" s="19" t="s">
        <v>78</v>
      </c>
      <c r="B75" s="2">
        <v>60244</v>
      </c>
      <c r="C75" s="2">
        <v>60226</v>
      </c>
      <c r="D75" s="2">
        <v>57033</v>
      </c>
      <c r="E75" s="2">
        <v>57098</v>
      </c>
      <c r="F75" s="2">
        <v>54711</v>
      </c>
      <c r="G75" s="2">
        <v>56182</v>
      </c>
      <c r="H75" s="2">
        <v>56799</v>
      </c>
      <c r="I75" s="2">
        <v>57481</v>
      </c>
      <c r="J75" s="2">
        <v>53520</v>
      </c>
      <c r="K75" s="2">
        <v>58826</v>
      </c>
      <c r="L75" s="2">
        <v>57873</v>
      </c>
      <c r="M75" s="14">
        <f t="shared" si="2"/>
        <v>5.7794593409003676</v>
      </c>
      <c r="N75" s="25" t="s">
        <v>93</v>
      </c>
    </row>
    <row r="76" spans="1:14">
      <c r="A76" t="s">
        <v>79</v>
      </c>
      <c r="B76" s="2">
        <v>44496</v>
      </c>
      <c r="C76" s="2">
        <v>40607</v>
      </c>
      <c r="D76" s="2">
        <v>40847</v>
      </c>
      <c r="E76" s="2">
        <v>39154</v>
      </c>
      <c r="F76" s="2">
        <v>39723</v>
      </c>
      <c r="G76" s="2">
        <v>39567</v>
      </c>
      <c r="H76" s="2">
        <v>38039</v>
      </c>
      <c r="I76" s="2">
        <v>38788</v>
      </c>
      <c r="J76" s="2">
        <v>40488</v>
      </c>
      <c r="K76" s="2">
        <v>41962</v>
      </c>
      <c r="L76" s="2">
        <v>45597</v>
      </c>
      <c r="M76" s="14">
        <f t="shared" si="2"/>
        <v>14.78740276414168</v>
      </c>
      <c r="N76" s="25" t="s">
        <v>93</v>
      </c>
    </row>
    <row r="77" spans="1:14">
      <c r="A77" s="19" t="s">
        <v>80</v>
      </c>
      <c r="B77" s="2">
        <v>59854</v>
      </c>
      <c r="C77" s="2">
        <v>55526</v>
      </c>
      <c r="D77" s="2">
        <v>56144</v>
      </c>
      <c r="E77" s="2">
        <v>55688</v>
      </c>
      <c r="F77" s="2">
        <v>56460</v>
      </c>
      <c r="G77" s="2">
        <v>54495</v>
      </c>
      <c r="H77" s="2">
        <v>55493</v>
      </c>
      <c r="I77" s="2">
        <v>54633</v>
      </c>
      <c r="J77" s="2">
        <v>54366</v>
      </c>
      <c r="K77" s="2">
        <v>54252</v>
      </c>
      <c r="L77" s="2">
        <v>54495</v>
      </c>
      <c r="M77" s="14">
        <f t="shared" si="2"/>
        <v>-3.4803400637619553</v>
      </c>
      <c r="N77" s="25" t="s">
        <v>93</v>
      </c>
    </row>
    <row r="78" spans="1:14">
      <c r="A78" s="19" t="s">
        <v>82</v>
      </c>
      <c r="B78" s="2">
        <v>49965</v>
      </c>
      <c r="C78" s="2">
        <v>47495</v>
      </c>
      <c r="D78" s="2">
        <v>49735</v>
      </c>
      <c r="E78" s="2">
        <v>48136</v>
      </c>
      <c r="F78" s="2">
        <v>48299</v>
      </c>
      <c r="G78" s="2">
        <v>47486</v>
      </c>
      <c r="H78" s="2">
        <v>49070</v>
      </c>
      <c r="I78" s="2">
        <v>48634</v>
      </c>
      <c r="J78" s="2">
        <v>48889</v>
      </c>
      <c r="K78" s="2">
        <v>48720</v>
      </c>
      <c r="L78" s="2">
        <v>48044</v>
      </c>
      <c r="M78" s="14">
        <f t="shared" si="2"/>
        <v>-0.52796124143357004</v>
      </c>
      <c r="N78" s="25" t="s">
        <v>93</v>
      </c>
    </row>
    <row r="79" spans="1:14">
      <c r="A79" t="s">
        <v>83</v>
      </c>
      <c r="B79" s="2">
        <v>55293</v>
      </c>
      <c r="C79" s="2">
        <v>50615</v>
      </c>
      <c r="D79" s="2">
        <v>51481</v>
      </c>
      <c r="E79" s="2">
        <v>56958</v>
      </c>
      <c r="F79" s="2">
        <v>54965</v>
      </c>
      <c r="G79" s="2">
        <v>52824</v>
      </c>
      <c r="H79" s="2">
        <v>52694</v>
      </c>
      <c r="I79" s="2">
        <v>53614</v>
      </c>
      <c r="J79" s="2">
        <v>53756</v>
      </c>
      <c r="K79" s="2">
        <v>54605</v>
      </c>
      <c r="L79" s="2">
        <v>56583</v>
      </c>
      <c r="M79" s="14">
        <f t="shared" si="2"/>
        <v>2.9436914400072776</v>
      </c>
      <c r="N79" s="25" t="s">
        <v>93</v>
      </c>
    </row>
    <row r="80" spans="1:14">
      <c r="A80" s="19" t="s">
        <v>84</v>
      </c>
      <c r="B80" s="2">
        <v>54715</v>
      </c>
      <c r="C80" s="2">
        <v>49126</v>
      </c>
      <c r="D80" s="2">
        <v>50858</v>
      </c>
      <c r="E80" s="2">
        <v>49706</v>
      </c>
      <c r="F80" s="2">
        <v>47235</v>
      </c>
      <c r="G80" s="2">
        <v>45762</v>
      </c>
      <c r="H80" s="2">
        <v>48504</v>
      </c>
      <c r="I80" s="2">
        <v>51357</v>
      </c>
      <c r="J80" s="2">
        <v>50488</v>
      </c>
      <c r="K80" s="2">
        <v>49428</v>
      </c>
      <c r="L80" s="2">
        <v>54367</v>
      </c>
      <c r="M80" s="14">
        <f t="shared" si="2"/>
        <v>15.098973219011327</v>
      </c>
      <c r="N80" s="25" t="s">
        <v>93</v>
      </c>
    </row>
    <row r="81" spans="1:14">
      <c r="A81" t="s">
        <v>85</v>
      </c>
      <c r="B81" s="2">
        <v>77161</v>
      </c>
      <c r="C81" s="2">
        <v>73253</v>
      </c>
      <c r="D81" s="2">
        <v>77046</v>
      </c>
      <c r="E81" s="2">
        <v>73560</v>
      </c>
      <c r="F81" s="2">
        <v>74217</v>
      </c>
      <c r="G81" s="2">
        <v>72495</v>
      </c>
      <c r="H81" s="2">
        <v>72066</v>
      </c>
      <c r="I81" s="2">
        <v>74544</v>
      </c>
      <c r="J81" s="2">
        <v>73235</v>
      </c>
      <c r="K81" s="2">
        <v>76586</v>
      </c>
      <c r="L81" s="2">
        <v>76407</v>
      </c>
      <c r="M81" s="14">
        <f t="shared" si="2"/>
        <v>2.9508064190145116</v>
      </c>
      <c r="N81" s="25" t="s">
        <v>93</v>
      </c>
    </row>
    <row r="82" spans="1:14">
      <c r="A82" t="s">
        <v>86</v>
      </c>
      <c r="B82" s="2">
        <v>50198</v>
      </c>
      <c r="C82" s="2">
        <v>48537</v>
      </c>
      <c r="D82" s="2">
        <v>50992</v>
      </c>
      <c r="E82" s="2">
        <v>51056</v>
      </c>
      <c r="F82" s="2">
        <v>51075</v>
      </c>
      <c r="G82" s="2">
        <v>50633</v>
      </c>
      <c r="H82" s="2">
        <v>49092</v>
      </c>
      <c r="I82" s="2">
        <v>54983</v>
      </c>
      <c r="J82" s="2">
        <v>51175</v>
      </c>
      <c r="K82" s="2">
        <v>51093</v>
      </c>
      <c r="L82" s="2">
        <v>51569</v>
      </c>
      <c r="M82" s="14">
        <f t="shared" si="2"/>
        <v>0.96720509055310822</v>
      </c>
      <c r="N82" s="25" t="s">
        <v>93</v>
      </c>
    </row>
    <row r="83" spans="1:14" s="25" customFormat="1">
      <c r="A83" s="25" t="s">
        <v>362</v>
      </c>
      <c r="B83" s="2">
        <f>AVERAGE(B2:B82)</f>
        <v>54365.724999999999</v>
      </c>
      <c r="C83" s="2">
        <f t="shared" ref="C83:L83" si="3">AVERAGE(C2:C82)</f>
        <v>52031</v>
      </c>
      <c r="D83" s="2">
        <f t="shared" si="3"/>
        <v>52355.837500000001</v>
      </c>
      <c r="E83" s="2">
        <f t="shared" si="3"/>
        <v>52312.425000000003</v>
      </c>
      <c r="F83" s="2">
        <f t="shared" si="3"/>
        <v>51615.162499999999</v>
      </c>
      <c r="G83" s="2">
        <f t="shared" si="3"/>
        <v>50994.224999999999</v>
      </c>
      <c r="H83" s="2">
        <f t="shared" si="3"/>
        <v>50809</v>
      </c>
      <c r="I83" s="2">
        <f t="shared" si="3"/>
        <v>51398.7</v>
      </c>
      <c r="J83" s="2">
        <f t="shared" si="3"/>
        <v>52486.574999999997</v>
      </c>
      <c r="K83" s="2">
        <f t="shared" si="3"/>
        <v>52720.6</v>
      </c>
      <c r="L83" s="2">
        <f t="shared" si="3"/>
        <v>53742.6875</v>
      </c>
      <c r="M83" s="14"/>
    </row>
    <row r="84" spans="1:14">
      <c r="A84" s="16" t="s">
        <v>1</v>
      </c>
      <c r="B84" s="17">
        <v>81687</v>
      </c>
      <c r="C84" s="17">
        <v>77908</v>
      </c>
      <c r="D84" s="17">
        <v>75264</v>
      </c>
      <c r="E84" s="17">
        <v>77034</v>
      </c>
      <c r="F84" s="17">
        <v>74414</v>
      </c>
      <c r="G84" s="17">
        <v>71428</v>
      </c>
      <c r="H84" s="17">
        <v>67231</v>
      </c>
      <c r="I84" s="17">
        <v>69997</v>
      </c>
      <c r="J84" s="17">
        <v>71831</v>
      </c>
      <c r="K84" s="17">
        <v>70958</v>
      </c>
      <c r="L84" s="17">
        <v>73276</v>
      </c>
      <c r="M84" s="14">
        <f t="shared" ref="M84:M90" si="4">((L84-F84) / F84) * 100</f>
        <v>-1.5292821243314429</v>
      </c>
      <c r="N84" s="25" t="s">
        <v>94</v>
      </c>
    </row>
    <row r="85" spans="1:14">
      <c r="A85" s="16" t="s">
        <v>9</v>
      </c>
      <c r="B85" s="17">
        <v>96644</v>
      </c>
      <c r="C85" s="17">
        <v>91522</v>
      </c>
      <c r="D85" s="17">
        <v>91505</v>
      </c>
      <c r="E85" s="17">
        <v>92560</v>
      </c>
      <c r="F85" s="17">
        <v>84584</v>
      </c>
      <c r="G85" s="17">
        <v>89035</v>
      </c>
      <c r="H85" s="17">
        <v>89904</v>
      </c>
      <c r="I85" s="17">
        <v>87806</v>
      </c>
      <c r="J85" s="17">
        <v>88248</v>
      </c>
      <c r="K85" s="17">
        <v>88612</v>
      </c>
      <c r="L85" s="17">
        <v>93857</v>
      </c>
      <c r="M85" s="14">
        <f t="shared" si="4"/>
        <v>10.963066300955264</v>
      </c>
      <c r="N85" s="25" t="s">
        <v>94</v>
      </c>
    </row>
    <row r="86" spans="1:14">
      <c r="A86" s="16" t="s">
        <v>18</v>
      </c>
      <c r="B86" s="17">
        <v>89340</v>
      </c>
      <c r="C86" s="17">
        <v>82926</v>
      </c>
      <c r="D86" s="17">
        <v>85107</v>
      </c>
      <c r="E86" s="17">
        <v>79244</v>
      </c>
      <c r="F86" s="17">
        <v>77129</v>
      </c>
      <c r="G86" s="17">
        <v>75727</v>
      </c>
      <c r="H86" s="17">
        <v>73834</v>
      </c>
      <c r="I86" s="17">
        <v>73881</v>
      </c>
      <c r="J86" s="17">
        <v>75101</v>
      </c>
      <c r="K86" s="17">
        <v>76366</v>
      </c>
      <c r="L86" s="17">
        <v>77576</v>
      </c>
      <c r="M86" s="14">
        <f t="shared" si="4"/>
        <v>0.57954854853557025</v>
      </c>
      <c r="N86" s="25" t="s">
        <v>94</v>
      </c>
    </row>
    <row r="87" spans="1:14">
      <c r="A87" s="16" t="s">
        <v>26</v>
      </c>
      <c r="B87" s="17">
        <v>75032</v>
      </c>
      <c r="C87" s="17">
        <v>68508</v>
      </c>
      <c r="D87" s="17">
        <v>69674</v>
      </c>
      <c r="E87" s="17">
        <v>68552</v>
      </c>
      <c r="F87" s="17">
        <v>68118</v>
      </c>
      <c r="G87" s="17">
        <v>64387</v>
      </c>
      <c r="H87" s="17">
        <v>64083</v>
      </c>
      <c r="I87" s="17">
        <v>64514</v>
      </c>
      <c r="J87" s="17">
        <v>65435</v>
      </c>
      <c r="K87" s="17">
        <v>64572</v>
      </c>
      <c r="L87" s="17">
        <v>68902</v>
      </c>
      <c r="M87" s="14">
        <f t="shared" si="4"/>
        <v>1.1509439502040577</v>
      </c>
      <c r="N87" s="25" t="s">
        <v>94</v>
      </c>
    </row>
    <row r="88" spans="1:14">
      <c r="A88" s="16" t="s">
        <v>61</v>
      </c>
      <c r="B88" s="17">
        <v>64691</v>
      </c>
      <c r="C88" s="17">
        <v>59736</v>
      </c>
      <c r="D88" s="17">
        <v>59225</v>
      </c>
      <c r="E88" s="17">
        <v>58080</v>
      </c>
      <c r="F88" s="17">
        <v>53044</v>
      </c>
      <c r="G88" s="17">
        <v>54576</v>
      </c>
      <c r="H88" s="17">
        <v>54502</v>
      </c>
      <c r="I88" s="17">
        <v>55438</v>
      </c>
      <c r="J88" s="17">
        <v>57259</v>
      </c>
      <c r="K88" s="17">
        <v>55140</v>
      </c>
      <c r="L88" s="17">
        <v>57299</v>
      </c>
      <c r="M88" s="14">
        <f t="shared" si="4"/>
        <v>8.0216424100746551</v>
      </c>
      <c r="N88" s="25" t="s">
        <v>94</v>
      </c>
    </row>
    <row r="89" spans="1:14">
      <c r="A89" s="16" t="s">
        <v>69</v>
      </c>
      <c r="B89" s="17">
        <v>96547</v>
      </c>
      <c r="C89" s="17">
        <v>93634</v>
      </c>
      <c r="D89" s="17">
        <v>90562</v>
      </c>
      <c r="E89" s="17">
        <v>88982</v>
      </c>
      <c r="F89" s="17">
        <v>92953</v>
      </c>
      <c r="G89" s="17">
        <v>85093</v>
      </c>
      <c r="H89" s="17">
        <v>85975</v>
      </c>
      <c r="I89" s="17">
        <v>89106</v>
      </c>
      <c r="J89" s="17">
        <v>86948</v>
      </c>
      <c r="K89" s="17">
        <v>91804</v>
      </c>
      <c r="L89" s="17">
        <v>92898</v>
      </c>
      <c r="M89" s="14">
        <f t="shared" si="4"/>
        <v>-5.9169687906791606E-2</v>
      </c>
      <c r="N89" s="25" t="s">
        <v>94</v>
      </c>
    </row>
    <row r="90" spans="1:14">
      <c r="A90" s="16" t="s">
        <v>81</v>
      </c>
      <c r="B90" s="17">
        <v>95825</v>
      </c>
      <c r="C90" s="17">
        <v>90007</v>
      </c>
      <c r="D90" s="17">
        <v>89304</v>
      </c>
      <c r="E90" s="17">
        <v>87700</v>
      </c>
      <c r="F90" s="17">
        <v>83332</v>
      </c>
      <c r="G90" s="17">
        <v>84315</v>
      </c>
      <c r="H90" s="17">
        <v>81215</v>
      </c>
      <c r="I90" s="17">
        <v>83246</v>
      </c>
      <c r="J90" s="17">
        <v>82443</v>
      </c>
      <c r="K90" s="17">
        <v>84220</v>
      </c>
      <c r="L90" s="17">
        <v>88329</v>
      </c>
      <c r="M90" s="14">
        <f t="shared" si="4"/>
        <v>5.9964959439351029</v>
      </c>
      <c r="N90" s="25" t="s">
        <v>94</v>
      </c>
    </row>
    <row r="91" spans="1:14">
      <c r="A91" s="16" t="s">
        <v>363</v>
      </c>
      <c r="B91" s="2">
        <f>AVERAGE(B84:B90)</f>
        <v>85680.857142857145</v>
      </c>
      <c r="C91" s="2">
        <f t="shared" ref="C91:L91" si="5">AVERAGE(C84:C90)</f>
        <v>80605.857142857145</v>
      </c>
      <c r="D91" s="2">
        <f t="shared" si="5"/>
        <v>80091.571428571435</v>
      </c>
      <c r="E91" s="2">
        <f t="shared" si="5"/>
        <v>78878.857142857145</v>
      </c>
      <c r="F91" s="2">
        <f t="shared" si="5"/>
        <v>76224.857142857145</v>
      </c>
      <c r="G91" s="2">
        <f t="shared" si="5"/>
        <v>74937.28571428571</v>
      </c>
      <c r="H91" s="2">
        <f t="shared" si="5"/>
        <v>73820.571428571435</v>
      </c>
      <c r="I91" s="2">
        <f t="shared" si="5"/>
        <v>74855.428571428565</v>
      </c>
      <c r="J91" s="2">
        <f t="shared" si="5"/>
        <v>75323.571428571435</v>
      </c>
      <c r="K91" s="2">
        <f t="shared" si="5"/>
        <v>75953.142857142855</v>
      </c>
      <c r="L91" s="2">
        <f t="shared" si="5"/>
        <v>78876.71428571429</v>
      </c>
    </row>
    <row r="92" spans="1:14">
      <c r="A92" s="6" t="s">
        <v>95</v>
      </c>
      <c r="B92" s="15">
        <v>67673</v>
      </c>
      <c r="C92" s="15">
        <v>63508</v>
      </c>
      <c r="D92" s="15">
        <v>63639</v>
      </c>
      <c r="E92" s="15">
        <v>63095</v>
      </c>
      <c r="F92" s="15">
        <v>61455</v>
      </c>
      <c r="G92" s="15">
        <v>60225</v>
      </c>
      <c r="H92" s="15">
        <v>60008</v>
      </c>
      <c r="I92" s="15">
        <v>60724</v>
      </c>
      <c r="J92" s="15">
        <v>61705</v>
      </c>
      <c r="K92" s="15">
        <v>61551</v>
      </c>
      <c r="L92" s="15">
        <v>63459</v>
      </c>
      <c r="M92" s="14">
        <f>((L92-F92) / F92) * 100</f>
        <v>3.260922626311936</v>
      </c>
      <c r="N92" t="s">
        <v>96</v>
      </c>
    </row>
    <row r="95" spans="1:14">
      <c r="A95" t="s">
        <v>365</v>
      </c>
      <c r="B95" s="3">
        <v>2000</v>
      </c>
      <c r="C95" s="3">
        <v>2006</v>
      </c>
      <c r="D95" s="3">
        <v>2007</v>
      </c>
      <c r="E95" s="3">
        <v>2008</v>
      </c>
      <c r="F95" s="3">
        <v>2009</v>
      </c>
      <c r="G95" s="3">
        <v>2010</v>
      </c>
      <c r="H95" s="3">
        <v>2011</v>
      </c>
      <c r="I95" s="3">
        <v>2012</v>
      </c>
      <c r="J95" s="3">
        <v>2013</v>
      </c>
      <c r="K95" s="3">
        <v>2014</v>
      </c>
      <c r="L95" s="3">
        <v>2015</v>
      </c>
    </row>
    <row r="96" spans="1:14">
      <c r="A96" t="s">
        <v>363</v>
      </c>
      <c r="B96" s="5">
        <v>85680.857142857145</v>
      </c>
      <c r="C96" s="5">
        <v>80605.857142857145</v>
      </c>
      <c r="D96" s="5">
        <v>80091.571428571435</v>
      </c>
      <c r="E96" s="5">
        <v>78878.857142857145</v>
      </c>
      <c r="F96" s="5">
        <v>76224.857142857145</v>
      </c>
      <c r="G96" s="5">
        <v>74937.28571428571</v>
      </c>
      <c r="H96" s="5">
        <v>73820.571428571435</v>
      </c>
      <c r="I96" s="5">
        <v>74855.428571428565</v>
      </c>
      <c r="J96" s="5">
        <v>75323.571428571435</v>
      </c>
      <c r="K96" s="5">
        <v>75953.142857142855</v>
      </c>
      <c r="L96" s="5">
        <v>78876.71428571429</v>
      </c>
    </row>
    <row r="97" spans="1:12">
      <c r="A97" t="s">
        <v>362</v>
      </c>
      <c r="B97" s="5">
        <v>54365.724999999999</v>
      </c>
      <c r="C97" s="5">
        <v>52031</v>
      </c>
      <c r="D97" s="5">
        <v>52355.837500000001</v>
      </c>
      <c r="E97" s="5">
        <v>52312.425000000003</v>
      </c>
      <c r="F97" s="5">
        <v>51615.162499999999</v>
      </c>
      <c r="G97" s="5">
        <v>50994.224999999999</v>
      </c>
      <c r="H97" s="5">
        <v>50809</v>
      </c>
      <c r="I97" s="5">
        <v>51398.7</v>
      </c>
      <c r="J97" s="5">
        <v>52486.574999999997</v>
      </c>
      <c r="K97" s="5">
        <v>52720.6</v>
      </c>
      <c r="L97" s="5">
        <v>53742.6875</v>
      </c>
    </row>
    <row r="98" spans="1:12">
      <c r="A98" t="s">
        <v>95</v>
      </c>
      <c r="B98" s="5">
        <v>67673</v>
      </c>
      <c r="C98" s="5">
        <v>63508</v>
      </c>
      <c r="D98" s="5">
        <v>63639</v>
      </c>
      <c r="E98" s="5">
        <v>63095</v>
      </c>
      <c r="F98" s="5">
        <v>61455</v>
      </c>
      <c r="G98" s="5">
        <v>60225</v>
      </c>
      <c r="H98" s="5">
        <v>60008</v>
      </c>
      <c r="I98" s="5">
        <v>60724</v>
      </c>
      <c r="J98" s="5">
        <v>61705</v>
      </c>
      <c r="K98" s="5">
        <v>61551</v>
      </c>
      <c r="L98" s="5">
        <v>63459</v>
      </c>
    </row>
  </sheetData>
  <sortState ref="A2:N89">
    <sortCondition descending="1" ref="N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Z270"/>
  <sheetViews>
    <sheetView workbookViewId="0">
      <selection activeCell="AP148" sqref="AP148"/>
    </sheetView>
  </sheetViews>
  <sheetFormatPr baseColWidth="10" defaultRowHeight="15" x14ac:dyDescent="0"/>
  <cols>
    <col min="4" max="4" width="32.83203125" bestFit="1" customWidth="1"/>
    <col min="5" max="35" width="0" hidden="1" customWidth="1"/>
  </cols>
  <sheetData>
    <row r="1" spans="1:52" ht="14" customHeight="1">
      <c r="A1" s="18" t="s">
        <v>109</v>
      </c>
      <c r="B1" s="18" t="s">
        <v>110</v>
      </c>
      <c r="C1" s="18" t="s">
        <v>111</v>
      </c>
      <c r="D1" s="18" t="s">
        <v>112</v>
      </c>
      <c r="E1" s="18" t="s">
        <v>113</v>
      </c>
      <c r="F1" s="18" t="s">
        <v>114</v>
      </c>
      <c r="G1" s="18" t="s">
        <v>115</v>
      </c>
      <c r="H1" s="18" t="s">
        <v>116</v>
      </c>
      <c r="I1" s="18" t="s">
        <v>117</v>
      </c>
      <c r="J1" s="18" t="s">
        <v>118</v>
      </c>
      <c r="K1" s="18" t="s">
        <v>119</v>
      </c>
      <c r="L1" s="18" t="s">
        <v>120</v>
      </c>
      <c r="M1" s="18" t="s">
        <v>121</v>
      </c>
      <c r="N1" s="18" t="s">
        <v>122</v>
      </c>
      <c r="O1" s="18" t="s">
        <v>123</v>
      </c>
      <c r="P1" s="18" t="s">
        <v>124</v>
      </c>
      <c r="Q1" s="18" t="s">
        <v>125</v>
      </c>
      <c r="R1" s="18" t="s">
        <v>126</v>
      </c>
      <c r="S1" s="18" t="s">
        <v>127</v>
      </c>
      <c r="T1" s="18" t="s">
        <v>128</v>
      </c>
      <c r="U1" s="18" t="s">
        <v>129</v>
      </c>
      <c r="V1" s="18" t="s">
        <v>130</v>
      </c>
      <c r="W1" s="18" t="s">
        <v>131</v>
      </c>
      <c r="X1" s="18" t="s">
        <v>132</v>
      </c>
      <c r="Y1" s="18" t="s">
        <v>133</v>
      </c>
      <c r="Z1" s="18" t="s">
        <v>134</v>
      </c>
      <c r="AA1" s="18" t="s">
        <v>135</v>
      </c>
      <c r="AB1" s="18" t="s">
        <v>136</v>
      </c>
      <c r="AC1" s="18" t="s">
        <v>137</v>
      </c>
      <c r="AD1" s="18" t="s">
        <v>138</v>
      </c>
      <c r="AE1" s="18" t="s">
        <v>139</v>
      </c>
      <c r="AF1" s="18" t="s">
        <v>140</v>
      </c>
      <c r="AG1" s="18" t="s">
        <v>141</v>
      </c>
      <c r="AH1" s="18" t="s">
        <v>142</v>
      </c>
      <c r="AI1" s="18" t="s">
        <v>143</v>
      </c>
      <c r="AJ1" s="18" t="s">
        <v>144</v>
      </c>
      <c r="AK1" s="18" t="s">
        <v>145</v>
      </c>
      <c r="AL1" s="18" t="s">
        <v>146</v>
      </c>
      <c r="AM1" s="18" t="s">
        <v>147</v>
      </c>
      <c r="AN1" s="18" t="s">
        <v>148</v>
      </c>
      <c r="AO1" s="18" t="s">
        <v>149</v>
      </c>
      <c r="AP1" s="18" t="s">
        <v>150</v>
      </c>
      <c r="AQ1" s="18" t="s">
        <v>151</v>
      </c>
      <c r="AR1" s="18" t="s">
        <v>152</v>
      </c>
      <c r="AS1" s="18" t="s">
        <v>153</v>
      </c>
      <c r="AT1" s="18" t="s">
        <v>154</v>
      </c>
      <c r="AU1" s="18" t="s">
        <v>155</v>
      </c>
      <c r="AV1" s="18" t="s">
        <v>156</v>
      </c>
      <c r="AW1" s="18" t="s">
        <v>157</v>
      </c>
      <c r="AX1" s="18" t="s">
        <v>158</v>
      </c>
      <c r="AY1" s="18" t="s">
        <v>159</v>
      </c>
      <c r="AZ1" s="20" t="s">
        <v>108</v>
      </c>
    </row>
    <row r="2" spans="1:52" hidden="1">
      <c r="A2" t="s">
        <v>160</v>
      </c>
      <c r="B2" t="s">
        <v>95</v>
      </c>
      <c r="C2" t="s">
        <v>161</v>
      </c>
      <c r="D2" t="s">
        <v>162</v>
      </c>
      <c r="E2">
        <v>14345217</v>
      </c>
      <c r="F2">
        <v>15639973</v>
      </c>
      <c r="G2">
        <v>16680898</v>
      </c>
      <c r="H2">
        <v>18131659</v>
      </c>
      <c r="I2">
        <v>21241112</v>
      </c>
      <c r="J2">
        <v>22866034</v>
      </c>
      <c r="K2">
        <v>24735777</v>
      </c>
      <c r="L2">
        <v>26719839</v>
      </c>
      <c r="M2">
        <v>30082297</v>
      </c>
      <c r="N2">
        <v>33748603</v>
      </c>
      <c r="O2">
        <v>37547231</v>
      </c>
      <c r="P2">
        <v>41697467</v>
      </c>
      <c r="Q2">
        <v>46202501</v>
      </c>
      <c r="R2">
        <v>49470144</v>
      </c>
      <c r="S2">
        <v>52085956</v>
      </c>
      <c r="T2">
        <v>59084082</v>
      </c>
      <c r="U2">
        <v>62698124</v>
      </c>
      <c r="V2">
        <v>66395130</v>
      </c>
      <c r="W2">
        <v>70827147</v>
      </c>
      <c r="X2">
        <v>74630070</v>
      </c>
      <c r="Y2">
        <v>81661558</v>
      </c>
      <c r="Z2">
        <v>86895595</v>
      </c>
      <c r="AA2">
        <v>89548001</v>
      </c>
      <c r="AB2">
        <v>96321351</v>
      </c>
      <c r="AC2">
        <v>99215504</v>
      </c>
      <c r="AD2">
        <v>106426113</v>
      </c>
      <c r="AE2">
        <v>112631122</v>
      </c>
      <c r="AF2">
        <v>121486713</v>
      </c>
      <c r="AG2">
        <v>128314666</v>
      </c>
      <c r="AH2">
        <v>139637164</v>
      </c>
      <c r="AI2">
        <v>146855175</v>
      </c>
      <c r="AJ2">
        <v>159096888</v>
      </c>
      <c r="AK2">
        <v>165450224</v>
      </c>
      <c r="AL2">
        <v>169411366</v>
      </c>
      <c r="AM2">
        <v>177754072</v>
      </c>
      <c r="AN2">
        <v>188490101</v>
      </c>
      <c r="AO2">
        <v>193390784</v>
      </c>
      <c r="AP2">
        <v>203478772</v>
      </c>
      <c r="AQ2">
        <v>214836931</v>
      </c>
      <c r="AR2">
        <v>225518558</v>
      </c>
      <c r="AS2">
        <v>215149426</v>
      </c>
      <c r="AT2">
        <v>223700193</v>
      </c>
      <c r="AU2">
        <v>238638075</v>
      </c>
      <c r="AV2">
        <v>254020529</v>
      </c>
      <c r="AW2">
        <v>256039772</v>
      </c>
      <c r="AX2">
        <v>268126460</v>
      </c>
      <c r="AY2">
        <v>279262704</v>
      </c>
    </row>
    <row r="3" spans="1:52" hidden="1">
      <c r="A3" t="s">
        <v>160</v>
      </c>
      <c r="B3" t="s">
        <v>95</v>
      </c>
      <c r="C3" t="s">
        <v>163</v>
      </c>
      <c r="D3" t="s">
        <v>164</v>
      </c>
      <c r="E3">
        <v>3758000</v>
      </c>
      <c r="F3">
        <v>3815249</v>
      </c>
      <c r="G3">
        <v>3851901</v>
      </c>
      <c r="H3">
        <v>3866878</v>
      </c>
      <c r="I3">
        <v>3885164</v>
      </c>
      <c r="J3">
        <v>3898450</v>
      </c>
      <c r="K3">
        <v>3925793</v>
      </c>
      <c r="L3">
        <v>3956602</v>
      </c>
      <c r="M3">
        <v>3979844</v>
      </c>
      <c r="N3">
        <v>4004676</v>
      </c>
      <c r="O3">
        <v>4038150</v>
      </c>
      <c r="P3">
        <v>4085017</v>
      </c>
      <c r="Q3">
        <v>4111733</v>
      </c>
      <c r="R3">
        <v>4131450</v>
      </c>
      <c r="S3">
        <v>4141458</v>
      </c>
      <c r="T3">
        <v>4157704</v>
      </c>
      <c r="U3">
        <v>4184301</v>
      </c>
      <c r="V3">
        <v>4205213</v>
      </c>
      <c r="W3">
        <v>4235136</v>
      </c>
      <c r="X3">
        <v>4296163</v>
      </c>
      <c r="Y3">
        <v>4338056</v>
      </c>
      <c r="Z3">
        <v>4389857</v>
      </c>
      <c r="AA3">
        <v>4440859</v>
      </c>
      <c r="AB3">
        <v>4495572</v>
      </c>
      <c r="AC3">
        <v>4555954</v>
      </c>
      <c r="AD3">
        <v>4610355</v>
      </c>
      <c r="AE3">
        <v>4660180</v>
      </c>
      <c r="AF3">
        <v>4712827</v>
      </c>
      <c r="AG3">
        <v>4763390</v>
      </c>
      <c r="AH3">
        <v>4813412</v>
      </c>
      <c r="AI3">
        <v>4873481</v>
      </c>
      <c r="AJ3">
        <v>4933692</v>
      </c>
      <c r="AK3">
        <v>4982796</v>
      </c>
      <c r="AL3">
        <v>5018935</v>
      </c>
      <c r="AM3">
        <v>5053572</v>
      </c>
      <c r="AN3">
        <v>5087713</v>
      </c>
      <c r="AO3">
        <v>5119598</v>
      </c>
      <c r="AP3">
        <v>5163555</v>
      </c>
      <c r="AQ3">
        <v>5207203</v>
      </c>
      <c r="AR3">
        <v>5247018</v>
      </c>
      <c r="AS3">
        <v>5281203</v>
      </c>
      <c r="AT3">
        <v>5310903</v>
      </c>
      <c r="AU3">
        <v>5348119</v>
      </c>
      <c r="AV3">
        <v>5380443</v>
      </c>
      <c r="AW3">
        <v>5420541</v>
      </c>
      <c r="AX3">
        <v>5457125</v>
      </c>
      <c r="AY3">
        <v>5489594</v>
      </c>
    </row>
    <row r="4" spans="1:52">
      <c r="A4" t="s">
        <v>160</v>
      </c>
      <c r="B4" t="s">
        <v>95</v>
      </c>
      <c r="C4" t="s">
        <v>165</v>
      </c>
      <c r="D4" t="s">
        <v>166</v>
      </c>
      <c r="E4">
        <v>3817</v>
      </c>
      <c r="F4">
        <v>4099</v>
      </c>
      <c r="G4">
        <v>4331</v>
      </c>
      <c r="H4">
        <v>4689</v>
      </c>
      <c r="I4">
        <v>5467</v>
      </c>
      <c r="J4">
        <v>5865</v>
      </c>
      <c r="K4">
        <v>6301</v>
      </c>
      <c r="L4">
        <v>6753</v>
      </c>
      <c r="M4">
        <v>7559</v>
      </c>
      <c r="N4">
        <v>8427</v>
      </c>
      <c r="O4">
        <v>9298</v>
      </c>
      <c r="P4">
        <v>10207</v>
      </c>
      <c r="Q4">
        <v>11237</v>
      </c>
      <c r="R4">
        <v>11974</v>
      </c>
      <c r="S4">
        <v>12577</v>
      </c>
      <c r="T4">
        <v>14211</v>
      </c>
      <c r="U4">
        <v>14984</v>
      </c>
      <c r="V4">
        <v>15789</v>
      </c>
      <c r="W4">
        <v>16724</v>
      </c>
      <c r="X4">
        <v>17371</v>
      </c>
      <c r="Y4">
        <v>18824</v>
      </c>
      <c r="Z4">
        <v>19795</v>
      </c>
      <c r="AA4">
        <v>20165</v>
      </c>
      <c r="AB4">
        <v>21426</v>
      </c>
      <c r="AC4">
        <v>21777</v>
      </c>
      <c r="AD4">
        <v>23084</v>
      </c>
      <c r="AE4">
        <v>24169</v>
      </c>
      <c r="AF4">
        <v>25778</v>
      </c>
      <c r="AG4">
        <v>26938</v>
      </c>
      <c r="AH4">
        <v>29010</v>
      </c>
      <c r="AI4">
        <v>30134</v>
      </c>
      <c r="AJ4">
        <v>32247</v>
      </c>
      <c r="AK4">
        <v>33204</v>
      </c>
      <c r="AL4">
        <v>33754</v>
      </c>
      <c r="AM4">
        <v>35174</v>
      </c>
      <c r="AN4">
        <v>37048</v>
      </c>
      <c r="AO4">
        <v>37775</v>
      </c>
      <c r="AP4">
        <v>39407</v>
      </c>
      <c r="AQ4">
        <v>41258</v>
      </c>
      <c r="AR4">
        <v>42980</v>
      </c>
      <c r="AS4">
        <v>40739</v>
      </c>
      <c r="AT4">
        <v>42121</v>
      </c>
      <c r="AU4">
        <v>44621</v>
      </c>
      <c r="AV4">
        <v>47212</v>
      </c>
      <c r="AW4">
        <v>47235</v>
      </c>
      <c r="AX4">
        <v>49133</v>
      </c>
      <c r="AY4">
        <v>50871</v>
      </c>
      <c r="AZ4">
        <f>((AY4-AJ4) / AJ4) * 100</f>
        <v>57.75420969392502</v>
      </c>
    </row>
    <row r="5" spans="1:52" hidden="1">
      <c r="A5" t="s">
        <v>167</v>
      </c>
      <c r="B5" t="s">
        <v>168</v>
      </c>
      <c r="C5" t="s">
        <v>161</v>
      </c>
      <c r="D5" t="s">
        <v>162</v>
      </c>
      <c r="E5">
        <v>27073</v>
      </c>
      <c r="F5">
        <v>29711</v>
      </c>
      <c r="G5">
        <v>33518</v>
      </c>
      <c r="H5">
        <v>37087</v>
      </c>
      <c r="I5">
        <v>43903</v>
      </c>
      <c r="J5">
        <v>47897</v>
      </c>
      <c r="K5">
        <v>53260</v>
      </c>
      <c r="L5">
        <v>61575</v>
      </c>
      <c r="M5">
        <v>67336</v>
      </c>
      <c r="N5">
        <v>73559</v>
      </c>
      <c r="O5">
        <v>81043</v>
      </c>
      <c r="P5">
        <v>91246</v>
      </c>
      <c r="Q5">
        <v>101175</v>
      </c>
      <c r="R5">
        <v>109903</v>
      </c>
      <c r="S5">
        <v>120321</v>
      </c>
      <c r="T5">
        <v>127963</v>
      </c>
      <c r="U5">
        <v>133821</v>
      </c>
      <c r="V5">
        <v>140002</v>
      </c>
      <c r="W5">
        <v>137830</v>
      </c>
      <c r="X5">
        <v>142399</v>
      </c>
      <c r="Y5">
        <v>156060</v>
      </c>
      <c r="Z5">
        <v>165471</v>
      </c>
      <c r="AA5">
        <v>176240</v>
      </c>
      <c r="AB5">
        <v>187408</v>
      </c>
      <c r="AC5">
        <v>200112</v>
      </c>
      <c r="AD5">
        <v>213420</v>
      </c>
      <c r="AE5">
        <v>237738</v>
      </c>
      <c r="AF5">
        <v>256188</v>
      </c>
      <c r="AG5">
        <v>272892</v>
      </c>
      <c r="AH5">
        <v>296168</v>
      </c>
      <c r="AI5">
        <v>311740</v>
      </c>
      <c r="AJ5">
        <v>335904</v>
      </c>
      <c r="AK5">
        <v>346487</v>
      </c>
      <c r="AL5">
        <v>364653</v>
      </c>
      <c r="AM5">
        <v>379483</v>
      </c>
      <c r="AN5">
        <v>391723</v>
      </c>
      <c r="AO5">
        <v>391866</v>
      </c>
      <c r="AP5">
        <v>412093</v>
      </c>
      <c r="AQ5">
        <v>432145</v>
      </c>
      <c r="AR5">
        <v>457454</v>
      </c>
      <c r="AS5">
        <v>456063</v>
      </c>
      <c r="AT5">
        <v>475265</v>
      </c>
      <c r="AU5">
        <v>490327</v>
      </c>
      <c r="AV5">
        <v>500985</v>
      </c>
      <c r="AW5">
        <v>511880</v>
      </c>
      <c r="AX5">
        <v>558572</v>
      </c>
      <c r="AY5">
        <v>558151</v>
      </c>
    </row>
    <row r="6" spans="1:52" hidden="1">
      <c r="A6" t="s">
        <v>167</v>
      </c>
      <c r="B6" t="s">
        <v>168</v>
      </c>
      <c r="C6" t="s">
        <v>163</v>
      </c>
      <c r="D6" t="s">
        <v>164</v>
      </c>
      <c r="E6">
        <v>11293</v>
      </c>
      <c r="F6">
        <v>11458</v>
      </c>
      <c r="G6">
        <v>11637</v>
      </c>
      <c r="H6">
        <v>11985</v>
      </c>
      <c r="I6">
        <v>12074</v>
      </c>
      <c r="J6">
        <v>12102</v>
      </c>
      <c r="K6">
        <v>12146</v>
      </c>
      <c r="L6">
        <v>12347</v>
      </c>
      <c r="M6">
        <v>12684</v>
      </c>
      <c r="N6">
        <v>12901</v>
      </c>
      <c r="O6">
        <v>13035</v>
      </c>
      <c r="P6">
        <v>13384</v>
      </c>
      <c r="Q6">
        <v>13276</v>
      </c>
      <c r="R6">
        <v>13248</v>
      </c>
      <c r="S6">
        <v>13438</v>
      </c>
      <c r="T6">
        <v>13218</v>
      </c>
      <c r="U6">
        <v>13072</v>
      </c>
      <c r="V6">
        <v>12773</v>
      </c>
      <c r="W6">
        <v>12667</v>
      </c>
      <c r="X6">
        <v>12542</v>
      </c>
      <c r="Y6">
        <v>12416</v>
      </c>
      <c r="Z6">
        <v>12462</v>
      </c>
      <c r="AA6">
        <v>12603</v>
      </c>
      <c r="AB6">
        <v>12825</v>
      </c>
      <c r="AC6">
        <v>13112</v>
      </c>
      <c r="AD6">
        <v>13524</v>
      </c>
      <c r="AE6">
        <v>13847</v>
      </c>
      <c r="AF6">
        <v>14181</v>
      </c>
      <c r="AG6">
        <v>14403</v>
      </c>
      <c r="AH6">
        <v>14840</v>
      </c>
      <c r="AI6">
        <v>15062</v>
      </c>
      <c r="AJ6">
        <v>15282</v>
      </c>
      <c r="AK6">
        <v>15334</v>
      </c>
      <c r="AL6">
        <v>15616</v>
      </c>
      <c r="AM6">
        <v>15795</v>
      </c>
      <c r="AN6">
        <v>16028</v>
      </c>
      <c r="AO6">
        <v>16162</v>
      </c>
      <c r="AP6">
        <v>16357</v>
      </c>
      <c r="AQ6">
        <v>16481</v>
      </c>
      <c r="AR6">
        <v>16422</v>
      </c>
      <c r="AS6">
        <v>16168</v>
      </c>
      <c r="AT6">
        <v>16219</v>
      </c>
      <c r="AU6">
        <v>16105</v>
      </c>
      <c r="AV6">
        <v>15934</v>
      </c>
      <c r="AW6">
        <v>15745</v>
      </c>
      <c r="AX6">
        <v>15708</v>
      </c>
      <c r="AY6">
        <v>15702</v>
      </c>
    </row>
    <row r="7" spans="1:52">
      <c r="A7" t="s">
        <v>167</v>
      </c>
      <c r="B7" t="s">
        <v>168</v>
      </c>
      <c r="C7" t="s">
        <v>165</v>
      </c>
      <c r="D7" t="s">
        <v>166</v>
      </c>
      <c r="E7">
        <v>2397</v>
      </c>
      <c r="F7">
        <v>2593</v>
      </c>
      <c r="G7">
        <v>2880</v>
      </c>
      <c r="H7">
        <v>3094</v>
      </c>
      <c r="I7">
        <v>3636</v>
      </c>
      <c r="J7">
        <v>3958</v>
      </c>
      <c r="K7">
        <v>4385</v>
      </c>
      <c r="L7">
        <v>4987</v>
      </c>
      <c r="M7">
        <v>5309</v>
      </c>
      <c r="N7">
        <v>5702</v>
      </c>
      <c r="O7">
        <v>6217</v>
      </c>
      <c r="P7">
        <v>6818</v>
      </c>
      <c r="Q7">
        <v>7621</v>
      </c>
      <c r="R7">
        <v>8296</v>
      </c>
      <c r="S7">
        <v>8954</v>
      </c>
      <c r="T7">
        <v>9681</v>
      </c>
      <c r="U7">
        <v>10237</v>
      </c>
      <c r="V7">
        <v>10961</v>
      </c>
      <c r="W7">
        <v>10881</v>
      </c>
      <c r="X7">
        <v>11354</v>
      </c>
      <c r="Y7">
        <v>12569</v>
      </c>
      <c r="Z7">
        <v>13278</v>
      </c>
      <c r="AA7">
        <v>13984</v>
      </c>
      <c r="AB7">
        <v>14613</v>
      </c>
      <c r="AC7">
        <v>15262</v>
      </c>
      <c r="AD7">
        <v>15781</v>
      </c>
      <c r="AE7">
        <v>17169</v>
      </c>
      <c r="AF7">
        <v>18066</v>
      </c>
      <c r="AG7">
        <v>18947</v>
      </c>
      <c r="AH7">
        <v>19957</v>
      </c>
      <c r="AI7">
        <v>20697</v>
      </c>
      <c r="AJ7">
        <v>21980</v>
      </c>
      <c r="AK7">
        <v>22596</v>
      </c>
      <c r="AL7">
        <v>23351</v>
      </c>
      <c r="AM7">
        <v>24026</v>
      </c>
      <c r="AN7">
        <v>24440</v>
      </c>
      <c r="AO7">
        <v>24246</v>
      </c>
      <c r="AP7">
        <v>25194</v>
      </c>
      <c r="AQ7">
        <v>26221</v>
      </c>
      <c r="AR7">
        <v>27856</v>
      </c>
      <c r="AS7">
        <v>28208</v>
      </c>
      <c r="AT7">
        <v>29303</v>
      </c>
      <c r="AU7">
        <v>30446</v>
      </c>
      <c r="AV7">
        <v>31441</v>
      </c>
      <c r="AW7">
        <v>32511</v>
      </c>
      <c r="AX7">
        <v>35560</v>
      </c>
      <c r="AY7">
        <v>35546</v>
      </c>
      <c r="AZ7">
        <f>((AY7-AJ7) / AJ7) * 100</f>
        <v>61.71974522292993</v>
      </c>
    </row>
    <row r="8" spans="1:52" hidden="1">
      <c r="A8" t="s">
        <v>169</v>
      </c>
      <c r="B8" t="s">
        <v>170</v>
      </c>
      <c r="C8" t="s">
        <v>161</v>
      </c>
      <c r="D8" t="s">
        <v>162</v>
      </c>
      <c r="E8">
        <v>557975</v>
      </c>
      <c r="F8">
        <v>583869</v>
      </c>
      <c r="G8">
        <v>624025</v>
      </c>
      <c r="H8">
        <v>685200</v>
      </c>
      <c r="I8">
        <v>770037</v>
      </c>
      <c r="J8">
        <v>858048</v>
      </c>
      <c r="K8">
        <v>945144</v>
      </c>
      <c r="L8">
        <v>1070308</v>
      </c>
      <c r="M8">
        <v>1232827</v>
      </c>
      <c r="N8">
        <v>1442774</v>
      </c>
      <c r="O8">
        <v>1709667</v>
      </c>
      <c r="P8">
        <v>1967071</v>
      </c>
      <c r="Q8">
        <v>2163786</v>
      </c>
      <c r="R8">
        <v>2337311</v>
      </c>
      <c r="S8">
        <v>2541053</v>
      </c>
      <c r="T8">
        <v>2865120</v>
      </c>
      <c r="U8">
        <v>3092564</v>
      </c>
      <c r="V8">
        <v>3308784</v>
      </c>
      <c r="W8">
        <v>3556411</v>
      </c>
      <c r="X8">
        <v>3835565</v>
      </c>
      <c r="Y8">
        <v>4168204</v>
      </c>
      <c r="Z8">
        <v>4436852</v>
      </c>
      <c r="AA8">
        <v>4668080</v>
      </c>
      <c r="AB8">
        <v>5073038</v>
      </c>
      <c r="AC8">
        <v>5435333</v>
      </c>
      <c r="AD8">
        <v>5869913</v>
      </c>
      <c r="AE8">
        <v>6222813</v>
      </c>
      <c r="AF8">
        <v>6670826</v>
      </c>
      <c r="AG8">
        <v>7094053</v>
      </c>
      <c r="AH8">
        <v>7762921</v>
      </c>
      <c r="AI8">
        <v>8336269</v>
      </c>
      <c r="AJ8">
        <v>9176498</v>
      </c>
      <c r="AK8">
        <v>9659140</v>
      </c>
      <c r="AL8">
        <v>10093661</v>
      </c>
      <c r="AM8">
        <v>10588529</v>
      </c>
      <c r="AN8">
        <v>11092004</v>
      </c>
      <c r="AO8">
        <v>11454851</v>
      </c>
      <c r="AP8">
        <v>11929417</v>
      </c>
      <c r="AQ8">
        <v>12433548</v>
      </c>
      <c r="AR8">
        <v>12675840</v>
      </c>
      <c r="AS8">
        <v>12272148</v>
      </c>
      <c r="AT8">
        <v>12544880</v>
      </c>
      <c r="AU8">
        <v>13316253</v>
      </c>
      <c r="AV8">
        <v>13908340</v>
      </c>
      <c r="AW8">
        <v>14138243</v>
      </c>
      <c r="AX8">
        <v>14935804</v>
      </c>
      <c r="AY8">
        <v>15678200</v>
      </c>
    </row>
    <row r="9" spans="1:52" hidden="1">
      <c r="A9" t="s">
        <v>169</v>
      </c>
      <c r="B9" t="s">
        <v>170</v>
      </c>
      <c r="C9" t="s">
        <v>163</v>
      </c>
      <c r="D9" t="s">
        <v>164</v>
      </c>
      <c r="E9">
        <v>140975</v>
      </c>
      <c r="F9">
        <v>155900</v>
      </c>
      <c r="G9">
        <v>159044</v>
      </c>
      <c r="H9">
        <v>164099</v>
      </c>
      <c r="I9">
        <v>170598</v>
      </c>
      <c r="J9">
        <v>174892</v>
      </c>
      <c r="K9">
        <v>177915</v>
      </c>
      <c r="L9">
        <v>180621</v>
      </c>
      <c r="M9">
        <v>182056</v>
      </c>
      <c r="N9">
        <v>186737</v>
      </c>
      <c r="O9">
        <v>191741</v>
      </c>
      <c r="P9">
        <v>196934</v>
      </c>
      <c r="Q9">
        <v>200223</v>
      </c>
      <c r="R9">
        <v>203185</v>
      </c>
      <c r="S9">
        <v>205362</v>
      </c>
      <c r="T9">
        <v>208888</v>
      </c>
      <c r="U9">
        <v>213359</v>
      </c>
      <c r="V9">
        <v>218309</v>
      </c>
      <c r="W9">
        <v>224834</v>
      </c>
      <c r="X9">
        <v>232370</v>
      </c>
      <c r="Y9">
        <v>237833</v>
      </c>
      <c r="Z9">
        <v>245255</v>
      </c>
      <c r="AA9">
        <v>251565</v>
      </c>
      <c r="AB9">
        <v>257253</v>
      </c>
      <c r="AC9">
        <v>261729</v>
      </c>
      <c r="AD9">
        <v>268278</v>
      </c>
      <c r="AE9">
        <v>273226</v>
      </c>
      <c r="AF9">
        <v>278260</v>
      </c>
      <c r="AG9">
        <v>282976</v>
      </c>
      <c r="AH9">
        <v>288089</v>
      </c>
      <c r="AI9">
        <v>293599</v>
      </c>
      <c r="AJ9">
        <v>299780</v>
      </c>
      <c r="AK9">
        <v>304823</v>
      </c>
      <c r="AL9">
        <v>308702</v>
      </c>
      <c r="AM9">
        <v>311863</v>
      </c>
      <c r="AN9">
        <v>316643</v>
      </c>
      <c r="AO9">
        <v>319830</v>
      </c>
      <c r="AP9">
        <v>323590</v>
      </c>
      <c r="AQ9">
        <v>325767</v>
      </c>
      <c r="AR9">
        <v>327427</v>
      </c>
      <c r="AS9">
        <v>329635</v>
      </c>
      <c r="AT9">
        <v>331453</v>
      </c>
      <c r="AU9">
        <v>332877</v>
      </c>
      <c r="AV9">
        <v>336021</v>
      </c>
      <c r="AW9">
        <v>339027</v>
      </c>
      <c r="AX9">
        <v>341742</v>
      </c>
      <c r="AY9">
        <v>344151</v>
      </c>
    </row>
    <row r="10" spans="1:52">
      <c r="A10" t="s">
        <v>169</v>
      </c>
      <c r="B10" t="s">
        <v>170</v>
      </c>
      <c r="C10" t="s">
        <v>165</v>
      </c>
      <c r="D10" t="s">
        <v>166</v>
      </c>
      <c r="E10">
        <v>3958</v>
      </c>
      <c r="F10">
        <v>3745</v>
      </c>
      <c r="G10">
        <v>3924</v>
      </c>
      <c r="H10">
        <v>4176</v>
      </c>
      <c r="I10">
        <v>4514</v>
      </c>
      <c r="J10">
        <v>4906</v>
      </c>
      <c r="K10">
        <v>5312</v>
      </c>
      <c r="L10">
        <v>5926</v>
      </c>
      <c r="M10">
        <v>6772</v>
      </c>
      <c r="N10">
        <v>7726</v>
      </c>
      <c r="O10">
        <v>8917</v>
      </c>
      <c r="P10">
        <v>9988</v>
      </c>
      <c r="Q10">
        <v>10807</v>
      </c>
      <c r="R10">
        <v>11503</v>
      </c>
      <c r="S10">
        <v>12374</v>
      </c>
      <c r="T10">
        <v>13716</v>
      </c>
      <c r="U10">
        <v>14495</v>
      </c>
      <c r="V10">
        <v>15156</v>
      </c>
      <c r="W10">
        <v>15818</v>
      </c>
      <c r="X10">
        <v>16506</v>
      </c>
      <c r="Y10">
        <v>17526</v>
      </c>
      <c r="Z10">
        <v>18091</v>
      </c>
      <c r="AA10">
        <v>18556</v>
      </c>
      <c r="AB10">
        <v>19720</v>
      </c>
      <c r="AC10">
        <v>20767</v>
      </c>
      <c r="AD10">
        <v>21880</v>
      </c>
      <c r="AE10">
        <v>22775</v>
      </c>
      <c r="AF10">
        <v>23973</v>
      </c>
      <c r="AG10">
        <v>25069</v>
      </c>
      <c r="AH10">
        <v>26946</v>
      </c>
      <c r="AI10">
        <v>28393</v>
      </c>
      <c r="AJ10">
        <v>30611</v>
      </c>
      <c r="AK10">
        <v>31688</v>
      </c>
      <c r="AL10">
        <v>32697</v>
      </c>
      <c r="AM10">
        <v>33953</v>
      </c>
      <c r="AN10">
        <v>35030</v>
      </c>
      <c r="AO10">
        <v>35815</v>
      </c>
      <c r="AP10">
        <v>36866</v>
      </c>
      <c r="AQ10">
        <v>38167</v>
      </c>
      <c r="AR10">
        <v>38713</v>
      </c>
      <c r="AS10">
        <v>37230</v>
      </c>
      <c r="AT10">
        <v>37848</v>
      </c>
      <c r="AU10">
        <v>40004</v>
      </c>
      <c r="AV10">
        <v>41391</v>
      </c>
      <c r="AW10">
        <v>41702</v>
      </c>
      <c r="AX10">
        <v>43705</v>
      </c>
      <c r="AY10">
        <v>45556</v>
      </c>
      <c r="AZ10">
        <f>((AY10-AJ10) / AJ10) * 100</f>
        <v>48.822318774296818</v>
      </c>
    </row>
    <row r="11" spans="1:52" hidden="1">
      <c r="A11" t="s">
        <v>171</v>
      </c>
      <c r="B11" t="s">
        <v>172</v>
      </c>
      <c r="C11" t="s">
        <v>161</v>
      </c>
      <c r="D11" t="s">
        <v>162</v>
      </c>
      <c r="E11">
        <v>61907</v>
      </c>
      <c r="F11">
        <v>68812</v>
      </c>
      <c r="G11">
        <v>74506</v>
      </c>
      <c r="H11">
        <v>83296</v>
      </c>
      <c r="I11">
        <v>110124</v>
      </c>
      <c r="J11">
        <v>111192</v>
      </c>
      <c r="K11">
        <v>123089</v>
      </c>
      <c r="L11">
        <v>137804</v>
      </c>
      <c r="M11">
        <v>151165</v>
      </c>
      <c r="N11">
        <v>168160</v>
      </c>
      <c r="O11">
        <v>187812</v>
      </c>
      <c r="P11">
        <v>202819</v>
      </c>
      <c r="Q11">
        <v>222348</v>
      </c>
      <c r="R11">
        <v>233637</v>
      </c>
      <c r="S11">
        <v>251336</v>
      </c>
      <c r="T11">
        <v>286289</v>
      </c>
      <c r="U11">
        <v>293771</v>
      </c>
      <c r="V11">
        <v>315155</v>
      </c>
      <c r="W11">
        <v>330209</v>
      </c>
      <c r="X11">
        <v>335885</v>
      </c>
      <c r="Y11">
        <v>368280</v>
      </c>
      <c r="Z11">
        <v>393869</v>
      </c>
      <c r="AA11">
        <v>397704</v>
      </c>
      <c r="AB11">
        <v>420341</v>
      </c>
      <c r="AC11">
        <v>441039</v>
      </c>
      <c r="AD11">
        <v>467851</v>
      </c>
      <c r="AE11">
        <v>494354</v>
      </c>
      <c r="AF11">
        <v>547953</v>
      </c>
      <c r="AG11">
        <v>571543</v>
      </c>
      <c r="AH11">
        <v>627667</v>
      </c>
      <c r="AI11">
        <v>660690</v>
      </c>
      <c r="AJ11">
        <v>734694</v>
      </c>
      <c r="AK11">
        <v>759784</v>
      </c>
      <c r="AL11">
        <v>793103</v>
      </c>
      <c r="AM11">
        <v>847262</v>
      </c>
      <c r="AN11">
        <v>874900</v>
      </c>
      <c r="AO11">
        <v>901163</v>
      </c>
      <c r="AP11">
        <v>951871</v>
      </c>
      <c r="AQ11">
        <v>1007540</v>
      </c>
      <c r="AR11">
        <v>1063670</v>
      </c>
      <c r="AS11">
        <v>1072563</v>
      </c>
      <c r="AT11">
        <v>1138096</v>
      </c>
      <c r="AU11">
        <v>1213562</v>
      </c>
      <c r="AV11">
        <v>1316045</v>
      </c>
      <c r="AW11">
        <v>1348513</v>
      </c>
      <c r="AX11">
        <v>1355268</v>
      </c>
      <c r="AY11">
        <v>1404859</v>
      </c>
    </row>
    <row r="12" spans="1:52" hidden="1">
      <c r="A12" t="s">
        <v>171</v>
      </c>
      <c r="B12" t="s">
        <v>172</v>
      </c>
      <c r="C12" t="s">
        <v>163</v>
      </c>
      <c r="D12" t="s">
        <v>164</v>
      </c>
      <c r="E12">
        <v>24234</v>
      </c>
      <c r="F12">
        <v>24467</v>
      </c>
      <c r="G12">
        <v>24880</v>
      </c>
      <c r="H12">
        <v>25135</v>
      </c>
      <c r="I12">
        <v>25957</v>
      </c>
      <c r="J12">
        <v>25962</v>
      </c>
      <c r="K12">
        <v>26973</v>
      </c>
      <c r="L12">
        <v>27741</v>
      </c>
      <c r="M12">
        <v>28007</v>
      </c>
      <c r="N12">
        <v>28854</v>
      </c>
      <c r="O12">
        <v>29281</v>
      </c>
      <c r="P12">
        <v>29378</v>
      </c>
      <c r="Q12">
        <v>29480</v>
      </c>
      <c r="R12">
        <v>29118</v>
      </c>
      <c r="S12">
        <v>28729</v>
      </c>
      <c r="T12">
        <v>28604</v>
      </c>
      <c r="U12">
        <v>28240</v>
      </c>
      <c r="V12">
        <v>28177</v>
      </c>
      <c r="W12">
        <v>28000</v>
      </c>
      <c r="X12">
        <v>28035</v>
      </c>
      <c r="Y12">
        <v>27936</v>
      </c>
      <c r="Z12">
        <v>27921</v>
      </c>
      <c r="AA12">
        <v>28185</v>
      </c>
      <c r="AB12">
        <v>28420</v>
      </c>
      <c r="AC12">
        <v>28462</v>
      </c>
      <c r="AD12">
        <v>28742</v>
      </c>
      <c r="AE12">
        <v>28989</v>
      </c>
      <c r="AF12">
        <v>29036</v>
      </c>
      <c r="AG12">
        <v>29250</v>
      </c>
      <c r="AH12">
        <v>29410</v>
      </c>
      <c r="AI12">
        <v>29703</v>
      </c>
      <c r="AJ12">
        <v>30188</v>
      </c>
      <c r="AK12">
        <v>30392</v>
      </c>
      <c r="AL12">
        <v>30777</v>
      </c>
      <c r="AM12">
        <v>31244</v>
      </c>
      <c r="AN12">
        <v>31625</v>
      </c>
      <c r="AO12">
        <v>31753</v>
      </c>
      <c r="AP12">
        <v>32057</v>
      </c>
      <c r="AQ12">
        <v>32142</v>
      </c>
      <c r="AR12">
        <v>32244</v>
      </c>
      <c r="AS12">
        <v>32407</v>
      </c>
      <c r="AT12">
        <v>32537</v>
      </c>
      <c r="AU12">
        <v>32819</v>
      </c>
      <c r="AV12">
        <v>33019</v>
      </c>
      <c r="AW12">
        <v>33214</v>
      </c>
      <c r="AX12">
        <v>33246</v>
      </c>
      <c r="AY12">
        <v>33386</v>
      </c>
    </row>
    <row r="13" spans="1:52">
      <c r="A13" t="s">
        <v>171</v>
      </c>
      <c r="B13" t="s">
        <v>172</v>
      </c>
      <c r="C13" t="s">
        <v>165</v>
      </c>
      <c r="D13" t="s">
        <v>166</v>
      </c>
      <c r="E13">
        <v>2555</v>
      </c>
      <c r="F13">
        <v>2812</v>
      </c>
      <c r="G13">
        <v>2995</v>
      </c>
      <c r="H13">
        <v>3314</v>
      </c>
      <c r="I13">
        <v>4243</v>
      </c>
      <c r="J13">
        <v>4283</v>
      </c>
      <c r="K13">
        <v>4563</v>
      </c>
      <c r="L13">
        <v>4968</v>
      </c>
      <c r="M13">
        <v>5397</v>
      </c>
      <c r="N13">
        <v>5828</v>
      </c>
      <c r="O13">
        <v>6414</v>
      </c>
      <c r="P13">
        <v>6904</v>
      </c>
      <c r="Q13">
        <v>7542</v>
      </c>
      <c r="R13">
        <v>8024</v>
      </c>
      <c r="S13">
        <v>8749</v>
      </c>
      <c r="T13">
        <v>10009</v>
      </c>
      <c r="U13">
        <v>10403</v>
      </c>
      <c r="V13">
        <v>11185</v>
      </c>
      <c r="W13">
        <v>11793</v>
      </c>
      <c r="X13">
        <v>11981</v>
      </c>
      <c r="Y13">
        <v>13183</v>
      </c>
      <c r="Z13">
        <v>14107</v>
      </c>
      <c r="AA13">
        <v>14110</v>
      </c>
      <c r="AB13">
        <v>14790</v>
      </c>
      <c r="AC13">
        <v>15496</v>
      </c>
      <c r="AD13">
        <v>16278</v>
      </c>
      <c r="AE13">
        <v>17053</v>
      </c>
      <c r="AF13">
        <v>18872</v>
      </c>
      <c r="AG13">
        <v>19540</v>
      </c>
      <c r="AH13">
        <v>21342</v>
      </c>
      <c r="AI13">
        <v>22243</v>
      </c>
      <c r="AJ13">
        <v>24337</v>
      </c>
      <c r="AK13">
        <v>24999</v>
      </c>
      <c r="AL13">
        <v>25769</v>
      </c>
      <c r="AM13">
        <v>27118</v>
      </c>
      <c r="AN13">
        <v>27665</v>
      </c>
      <c r="AO13">
        <v>28380</v>
      </c>
      <c r="AP13">
        <v>29693</v>
      </c>
      <c r="AQ13">
        <v>31347</v>
      </c>
      <c r="AR13">
        <v>32988</v>
      </c>
      <c r="AS13">
        <v>33097</v>
      </c>
      <c r="AT13">
        <v>34979</v>
      </c>
      <c r="AU13">
        <v>36977</v>
      </c>
      <c r="AV13">
        <v>39857</v>
      </c>
      <c r="AW13">
        <v>40601</v>
      </c>
      <c r="AX13">
        <v>40765</v>
      </c>
      <c r="AY13">
        <v>42079</v>
      </c>
      <c r="AZ13">
        <f>((AY13-AJ13) / AJ13) * 100</f>
        <v>72.901343633151171</v>
      </c>
    </row>
    <row r="14" spans="1:52" hidden="1">
      <c r="A14" t="s">
        <v>173</v>
      </c>
      <c r="B14" t="s">
        <v>174</v>
      </c>
      <c r="C14" t="s">
        <v>161</v>
      </c>
      <c r="D14" t="s">
        <v>162</v>
      </c>
      <c r="E14">
        <v>58608</v>
      </c>
      <c r="F14">
        <v>65033</v>
      </c>
      <c r="G14">
        <v>72437</v>
      </c>
      <c r="H14">
        <v>81002</v>
      </c>
      <c r="I14">
        <v>93941</v>
      </c>
      <c r="J14">
        <v>107076</v>
      </c>
      <c r="K14">
        <v>120452</v>
      </c>
      <c r="L14">
        <v>137668</v>
      </c>
      <c r="M14">
        <v>156865</v>
      </c>
      <c r="N14">
        <v>174986</v>
      </c>
      <c r="O14">
        <v>190277</v>
      </c>
      <c r="P14">
        <v>214310</v>
      </c>
      <c r="Q14">
        <v>243214</v>
      </c>
      <c r="R14">
        <v>264548</v>
      </c>
      <c r="S14">
        <v>286518</v>
      </c>
      <c r="T14">
        <v>322789</v>
      </c>
      <c r="U14">
        <v>342892</v>
      </c>
      <c r="V14">
        <v>352526</v>
      </c>
      <c r="W14">
        <v>367715</v>
      </c>
      <c r="X14">
        <v>398592</v>
      </c>
      <c r="Y14">
        <v>434938</v>
      </c>
      <c r="Z14">
        <v>465745</v>
      </c>
      <c r="AA14">
        <v>492900</v>
      </c>
      <c r="AB14">
        <v>522917</v>
      </c>
      <c r="AC14">
        <v>549201</v>
      </c>
      <c r="AD14">
        <v>596408</v>
      </c>
      <c r="AE14">
        <v>633305</v>
      </c>
      <c r="AF14">
        <v>670027</v>
      </c>
      <c r="AG14">
        <v>705235</v>
      </c>
      <c r="AH14">
        <v>760564</v>
      </c>
      <c r="AI14">
        <v>791926</v>
      </c>
      <c r="AJ14">
        <v>858269</v>
      </c>
      <c r="AK14">
        <v>917993</v>
      </c>
      <c r="AL14">
        <v>950491</v>
      </c>
      <c r="AM14">
        <v>1009876</v>
      </c>
      <c r="AN14">
        <v>1041121</v>
      </c>
      <c r="AO14">
        <v>1052502</v>
      </c>
      <c r="AP14">
        <v>1115596</v>
      </c>
      <c r="AQ14">
        <v>1176289</v>
      </c>
      <c r="AR14">
        <v>1252782</v>
      </c>
      <c r="AS14">
        <v>1326764</v>
      </c>
      <c r="AT14">
        <v>1361551</v>
      </c>
      <c r="AU14">
        <v>1425438</v>
      </c>
      <c r="AV14">
        <v>1480716</v>
      </c>
      <c r="AW14">
        <v>1505235</v>
      </c>
      <c r="AX14">
        <v>1594496</v>
      </c>
      <c r="AY14">
        <v>1659231</v>
      </c>
    </row>
    <row r="15" spans="1:52" hidden="1">
      <c r="A15" t="s">
        <v>173</v>
      </c>
      <c r="B15" t="s">
        <v>174</v>
      </c>
      <c r="C15" t="s">
        <v>163</v>
      </c>
      <c r="D15" t="s">
        <v>164</v>
      </c>
      <c r="E15">
        <v>23906</v>
      </c>
      <c r="F15">
        <v>26567</v>
      </c>
      <c r="G15">
        <v>27317</v>
      </c>
      <c r="H15">
        <v>28178</v>
      </c>
      <c r="I15">
        <v>28539</v>
      </c>
      <c r="J15">
        <v>29064</v>
      </c>
      <c r="K15">
        <v>28883</v>
      </c>
      <c r="L15">
        <v>29447</v>
      </c>
      <c r="M15">
        <v>29699</v>
      </c>
      <c r="N15">
        <v>30197</v>
      </c>
      <c r="O15">
        <v>30159</v>
      </c>
      <c r="P15">
        <v>31191</v>
      </c>
      <c r="Q15">
        <v>31959</v>
      </c>
      <c r="R15">
        <v>32803</v>
      </c>
      <c r="S15">
        <v>32674</v>
      </c>
      <c r="T15">
        <v>32738</v>
      </c>
      <c r="U15">
        <v>33011</v>
      </c>
      <c r="V15">
        <v>32781</v>
      </c>
      <c r="W15">
        <v>32953</v>
      </c>
      <c r="X15">
        <v>33329</v>
      </c>
      <c r="Y15">
        <v>33886</v>
      </c>
      <c r="Z15">
        <v>34504</v>
      </c>
      <c r="AA15">
        <v>35221</v>
      </c>
      <c r="AB15">
        <v>35812</v>
      </c>
      <c r="AC15">
        <v>36330</v>
      </c>
      <c r="AD15">
        <v>37350</v>
      </c>
      <c r="AE15">
        <v>37782</v>
      </c>
      <c r="AF15">
        <v>38149</v>
      </c>
      <c r="AG15">
        <v>38683</v>
      </c>
      <c r="AH15">
        <v>38679</v>
      </c>
      <c r="AI15">
        <v>39247</v>
      </c>
      <c r="AJ15">
        <v>39789</v>
      </c>
      <c r="AK15">
        <v>40406</v>
      </c>
      <c r="AL15">
        <v>41049</v>
      </c>
      <c r="AM15">
        <v>41659</v>
      </c>
      <c r="AN15">
        <v>42100</v>
      </c>
      <c r="AO15">
        <v>42700</v>
      </c>
      <c r="AP15">
        <v>43066</v>
      </c>
      <c r="AQ15">
        <v>43281</v>
      </c>
      <c r="AR15">
        <v>43815</v>
      </c>
      <c r="AS15">
        <v>44226</v>
      </c>
      <c r="AT15">
        <v>44579</v>
      </c>
      <c r="AU15">
        <v>45098</v>
      </c>
      <c r="AV15">
        <v>45229</v>
      </c>
      <c r="AW15">
        <v>45550</v>
      </c>
      <c r="AX15">
        <v>45623</v>
      </c>
      <c r="AY15">
        <v>45672</v>
      </c>
    </row>
    <row r="16" spans="1:52">
      <c r="A16" t="s">
        <v>173</v>
      </c>
      <c r="B16" t="s">
        <v>174</v>
      </c>
      <c r="C16" t="s">
        <v>165</v>
      </c>
      <c r="D16" t="s">
        <v>166</v>
      </c>
      <c r="E16">
        <v>2452</v>
      </c>
      <c r="F16">
        <v>2448</v>
      </c>
      <c r="G16">
        <v>2652</v>
      </c>
      <c r="H16">
        <v>2875</v>
      </c>
      <c r="I16">
        <v>3292</v>
      </c>
      <c r="J16">
        <v>3684</v>
      </c>
      <c r="K16">
        <v>4170</v>
      </c>
      <c r="L16">
        <v>4675</v>
      </c>
      <c r="M16">
        <v>5282</v>
      </c>
      <c r="N16">
        <v>5795</v>
      </c>
      <c r="O16">
        <v>6309</v>
      </c>
      <c r="P16">
        <v>6871</v>
      </c>
      <c r="Q16">
        <v>7610</v>
      </c>
      <c r="R16">
        <v>8065</v>
      </c>
      <c r="S16">
        <v>8769</v>
      </c>
      <c r="T16">
        <v>9860</v>
      </c>
      <c r="U16">
        <v>10387</v>
      </c>
      <c r="V16">
        <v>10754</v>
      </c>
      <c r="W16">
        <v>11159</v>
      </c>
      <c r="X16">
        <v>11959</v>
      </c>
      <c r="Y16">
        <v>12835</v>
      </c>
      <c r="Z16">
        <v>13498</v>
      </c>
      <c r="AA16">
        <v>13994</v>
      </c>
      <c r="AB16">
        <v>14602</v>
      </c>
      <c r="AC16">
        <v>15117</v>
      </c>
      <c r="AD16">
        <v>15968</v>
      </c>
      <c r="AE16">
        <v>16762</v>
      </c>
      <c r="AF16">
        <v>17563</v>
      </c>
      <c r="AG16">
        <v>18231</v>
      </c>
      <c r="AH16">
        <v>19663</v>
      </c>
      <c r="AI16">
        <v>20178</v>
      </c>
      <c r="AJ16">
        <v>21571</v>
      </c>
      <c r="AK16">
        <v>22719</v>
      </c>
      <c r="AL16">
        <v>23155</v>
      </c>
      <c r="AM16">
        <v>24241</v>
      </c>
      <c r="AN16">
        <v>24730</v>
      </c>
      <c r="AO16">
        <v>24649</v>
      </c>
      <c r="AP16">
        <v>25904</v>
      </c>
      <c r="AQ16">
        <v>27178</v>
      </c>
      <c r="AR16">
        <v>28593</v>
      </c>
      <c r="AS16">
        <v>30000</v>
      </c>
      <c r="AT16">
        <v>30542</v>
      </c>
      <c r="AU16">
        <v>31608</v>
      </c>
      <c r="AV16">
        <v>32738</v>
      </c>
      <c r="AW16">
        <v>33046</v>
      </c>
      <c r="AX16">
        <v>34949</v>
      </c>
      <c r="AY16">
        <v>36329</v>
      </c>
      <c r="AZ16">
        <f>((AY16-AJ16) / AJ16) * 100</f>
        <v>68.415928793287279</v>
      </c>
    </row>
    <row r="17" spans="1:52" hidden="1">
      <c r="A17" t="s">
        <v>175</v>
      </c>
      <c r="B17" t="s">
        <v>176</v>
      </c>
      <c r="C17" t="s">
        <v>161</v>
      </c>
      <c r="D17" t="s">
        <v>162</v>
      </c>
      <c r="E17">
        <v>55642</v>
      </c>
      <c r="F17">
        <v>60912</v>
      </c>
      <c r="G17">
        <v>65029</v>
      </c>
      <c r="H17">
        <v>71376</v>
      </c>
      <c r="I17">
        <v>83641</v>
      </c>
      <c r="J17">
        <v>94506</v>
      </c>
      <c r="K17">
        <v>106748</v>
      </c>
      <c r="L17">
        <v>118237</v>
      </c>
      <c r="M17">
        <v>135647</v>
      </c>
      <c r="N17">
        <v>154244</v>
      </c>
      <c r="O17">
        <v>180461</v>
      </c>
      <c r="P17">
        <v>201514</v>
      </c>
      <c r="Q17">
        <v>228577</v>
      </c>
      <c r="R17">
        <v>248598</v>
      </c>
      <c r="S17">
        <v>259208</v>
      </c>
      <c r="T17">
        <v>296430</v>
      </c>
      <c r="U17">
        <v>305758</v>
      </c>
      <c r="V17">
        <v>330581</v>
      </c>
      <c r="W17">
        <v>348794</v>
      </c>
      <c r="X17">
        <v>376838</v>
      </c>
      <c r="Y17">
        <v>427122</v>
      </c>
      <c r="Z17">
        <v>449254</v>
      </c>
      <c r="AA17">
        <v>465859</v>
      </c>
      <c r="AB17">
        <v>512038</v>
      </c>
      <c r="AC17">
        <v>539905</v>
      </c>
      <c r="AD17">
        <v>571862</v>
      </c>
      <c r="AE17">
        <v>599901</v>
      </c>
      <c r="AF17">
        <v>654007</v>
      </c>
      <c r="AG17">
        <v>684577</v>
      </c>
      <c r="AH17">
        <v>763613</v>
      </c>
      <c r="AI17">
        <v>808897</v>
      </c>
      <c r="AJ17">
        <v>882383</v>
      </c>
      <c r="AK17">
        <v>936173</v>
      </c>
      <c r="AL17">
        <v>962266</v>
      </c>
      <c r="AM17">
        <v>1091988</v>
      </c>
      <c r="AN17">
        <v>1141534</v>
      </c>
      <c r="AO17">
        <v>1153805</v>
      </c>
      <c r="AP17">
        <v>1202720</v>
      </c>
      <c r="AQ17">
        <v>1250743</v>
      </c>
      <c r="AR17">
        <v>1302200</v>
      </c>
      <c r="AS17">
        <v>1238207</v>
      </c>
      <c r="AT17">
        <v>1276599</v>
      </c>
      <c r="AU17">
        <v>1332415</v>
      </c>
      <c r="AV17">
        <v>1413943</v>
      </c>
      <c r="AW17">
        <v>1413705</v>
      </c>
      <c r="AX17">
        <v>1477728</v>
      </c>
      <c r="AY17">
        <v>1542531</v>
      </c>
    </row>
    <row r="18" spans="1:52" hidden="1">
      <c r="A18" t="s">
        <v>175</v>
      </c>
      <c r="B18" t="s">
        <v>176</v>
      </c>
      <c r="C18" t="s">
        <v>163</v>
      </c>
      <c r="D18" t="s">
        <v>164</v>
      </c>
      <c r="E18">
        <v>20001</v>
      </c>
      <c r="F18">
        <v>20924</v>
      </c>
      <c r="G18">
        <v>21408</v>
      </c>
      <c r="H18">
        <v>21296</v>
      </c>
      <c r="I18">
        <v>22384</v>
      </c>
      <c r="J18">
        <v>22519</v>
      </c>
      <c r="K18">
        <v>23921</v>
      </c>
      <c r="L18">
        <v>23460</v>
      </c>
      <c r="M18">
        <v>24007</v>
      </c>
      <c r="N18">
        <v>24350</v>
      </c>
      <c r="O18">
        <v>24727</v>
      </c>
      <c r="P18">
        <v>25319</v>
      </c>
      <c r="Q18">
        <v>25790</v>
      </c>
      <c r="R18">
        <v>25983</v>
      </c>
      <c r="S18">
        <v>26209</v>
      </c>
      <c r="T18">
        <v>26497</v>
      </c>
      <c r="U18">
        <v>26821</v>
      </c>
      <c r="V18">
        <v>27424</v>
      </c>
      <c r="W18">
        <v>28016</v>
      </c>
      <c r="X18">
        <v>28769</v>
      </c>
      <c r="Y18">
        <v>29449</v>
      </c>
      <c r="Z18">
        <v>30359</v>
      </c>
      <c r="AA18">
        <v>30909</v>
      </c>
      <c r="AB18">
        <v>31339</v>
      </c>
      <c r="AC18">
        <v>31730</v>
      </c>
      <c r="AD18">
        <v>31883</v>
      </c>
      <c r="AE18">
        <v>32236</v>
      </c>
      <c r="AF18">
        <v>32454</v>
      </c>
      <c r="AG18">
        <v>32807</v>
      </c>
      <c r="AH18">
        <v>33100</v>
      </c>
      <c r="AI18">
        <v>33653</v>
      </c>
      <c r="AJ18">
        <v>34470</v>
      </c>
      <c r="AK18">
        <v>35346</v>
      </c>
      <c r="AL18">
        <v>36117</v>
      </c>
      <c r="AM18">
        <v>36760</v>
      </c>
      <c r="AN18">
        <v>37072</v>
      </c>
      <c r="AO18">
        <v>37409</v>
      </c>
      <c r="AP18">
        <v>37617</v>
      </c>
      <c r="AQ18">
        <v>38007</v>
      </c>
      <c r="AR18">
        <v>38200</v>
      </c>
      <c r="AS18">
        <v>38418</v>
      </c>
      <c r="AT18">
        <v>38470</v>
      </c>
      <c r="AU18">
        <v>38842</v>
      </c>
      <c r="AV18">
        <v>38881</v>
      </c>
      <c r="AW18">
        <v>39231</v>
      </c>
      <c r="AX18">
        <v>39439</v>
      </c>
      <c r="AY18">
        <v>39710</v>
      </c>
    </row>
    <row r="19" spans="1:52">
      <c r="A19" t="s">
        <v>175</v>
      </c>
      <c r="B19" t="s">
        <v>176</v>
      </c>
      <c r="C19" t="s">
        <v>165</v>
      </c>
      <c r="D19" t="s">
        <v>166</v>
      </c>
      <c r="E19">
        <v>2782</v>
      </c>
      <c r="F19">
        <v>2911</v>
      </c>
      <c r="G19">
        <v>3038</v>
      </c>
      <c r="H19">
        <v>3352</v>
      </c>
      <c r="I19">
        <v>3737</v>
      </c>
      <c r="J19">
        <v>4197</v>
      </c>
      <c r="K19">
        <v>4463</v>
      </c>
      <c r="L19">
        <v>5040</v>
      </c>
      <c r="M19">
        <v>5650</v>
      </c>
      <c r="N19">
        <v>6334</v>
      </c>
      <c r="O19">
        <v>7298</v>
      </c>
      <c r="P19">
        <v>7959</v>
      </c>
      <c r="Q19">
        <v>8863</v>
      </c>
      <c r="R19">
        <v>9568</v>
      </c>
      <c r="S19">
        <v>9890</v>
      </c>
      <c r="T19">
        <v>11187</v>
      </c>
      <c r="U19">
        <v>11400</v>
      </c>
      <c r="V19">
        <v>12054</v>
      </c>
      <c r="W19">
        <v>12450</v>
      </c>
      <c r="X19">
        <v>13099</v>
      </c>
      <c r="Y19">
        <v>14504</v>
      </c>
      <c r="Z19">
        <v>14798</v>
      </c>
      <c r="AA19">
        <v>15072</v>
      </c>
      <c r="AB19">
        <v>16339</v>
      </c>
      <c r="AC19">
        <v>17016</v>
      </c>
      <c r="AD19">
        <v>17936</v>
      </c>
      <c r="AE19">
        <v>18610</v>
      </c>
      <c r="AF19">
        <v>20152</v>
      </c>
      <c r="AG19">
        <v>20867</v>
      </c>
      <c r="AH19">
        <v>23070</v>
      </c>
      <c r="AI19">
        <v>24036</v>
      </c>
      <c r="AJ19">
        <v>25599</v>
      </c>
      <c r="AK19">
        <v>26486</v>
      </c>
      <c r="AL19">
        <v>26643</v>
      </c>
      <c r="AM19">
        <v>29706</v>
      </c>
      <c r="AN19">
        <v>30792</v>
      </c>
      <c r="AO19">
        <v>30843</v>
      </c>
      <c r="AP19">
        <v>31973</v>
      </c>
      <c r="AQ19">
        <v>32908</v>
      </c>
      <c r="AR19">
        <v>34089</v>
      </c>
      <c r="AS19">
        <v>32230</v>
      </c>
      <c r="AT19">
        <v>33184</v>
      </c>
      <c r="AU19">
        <v>34303</v>
      </c>
      <c r="AV19">
        <v>36366</v>
      </c>
      <c r="AW19">
        <v>36035</v>
      </c>
      <c r="AX19">
        <v>37469</v>
      </c>
      <c r="AY19">
        <v>38845</v>
      </c>
      <c r="AZ19">
        <f>((AY19-AJ19) / AJ19) * 100</f>
        <v>51.74420875815462</v>
      </c>
    </row>
    <row r="20" spans="1:52" hidden="1">
      <c r="A20" t="s">
        <v>177</v>
      </c>
      <c r="B20" t="s">
        <v>178</v>
      </c>
      <c r="C20" t="s">
        <v>161</v>
      </c>
      <c r="D20" t="s">
        <v>162</v>
      </c>
      <c r="E20">
        <v>22585</v>
      </c>
      <c r="F20">
        <v>25969</v>
      </c>
      <c r="G20">
        <v>27359</v>
      </c>
      <c r="H20">
        <v>29591</v>
      </c>
      <c r="I20">
        <v>49983</v>
      </c>
      <c r="J20">
        <v>43604</v>
      </c>
      <c r="K20">
        <v>42895</v>
      </c>
      <c r="L20">
        <v>41838</v>
      </c>
      <c r="M20">
        <v>48488</v>
      </c>
      <c r="N20">
        <v>51681</v>
      </c>
      <c r="O20">
        <v>53996</v>
      </c>
      <c r="P20">
        <v>59258</v>
      </c>
      <c r="Q20">
        <v>63539</v>
      </c>
      <c r="R20">
        <v>62229</v>
      </c>
      <c r="S20">
        <v>68145</v>
      </c>
      <c r="T20">
        <v>85690</v>
      </c>
      <c r="U20">
        <v>84242</v>
      </c>
      <c r="V20">
        <v>82448</v>
      </c>
      <c r="W20">
        <v>87537</v>
      </c>
      <c r="X20">
        <v>78107</v>
      </c>
      <c r="Y20">
        <v>93152</v>
      </c>
      <c r="Z20">
        <v>96771</v>
      </c>
      <c r="AA20">
        <v>94213</v>
      </c>
      <c r="AB20">
        <v>97838</v>
      </c>
      <c r="AC20">
        <v>82861</v>
      </c>
      <c r="AD20">
        <v>94951</v>
      </c>
      <c r="AE20">
        <v>100390</v>
      </c>
      <c r="AF20">
        <v>115035</v>
      </c>
      <c r="AG20">
        <v>113020</v>
      </c>
      <c r="AH20">
        <v>123708</v>
      </c>
      <c r="AI20">
        <v>128796</v>
      </c>
      <c r="AJ20">
        <v>134448</v>
      </c>
      <c r="AK20">
        <v>135752</v>
      </c>
      <c r="AL20">
        <v>142429</v>
      </c>
      <c r="AM20">
        <v>147299</v>
      </c>
      <c r="AN20">
        <v>162974</v>
      </c>
      <c r="AO20">
        <v>163626</v>
      </c>
      <c r="AP20">
        <v>165239</v>
      </c>
      <c r="AQ20">
        <v>172645</v>
      </c>
      <c r="AR20">
        <v>199869</v>
      </c>
      <c r="AS20">
        <v>195434</v>
      </c>
      <c r="AT20">
        <v>207342</v>
      </c>
      <c r="AU20">
        <v>214761</v>
      </c>
      <c r="AV20">
        <v>257296</v>
      </c>
      <c r="AW20">
        <v>255946</v>
      </c>
      <c r="AX20">
        <v>244714</v>
      </c>
      <c r="AY20">
        <v>253552</v>
      </c>
    </row>
    <row r="21" spans="1:52" hidden="1">
      <c r="A21" t="s">
        <v>177</v>
      </c>
      <c r="B21" t="s">
        <v>178</v>
      </c>
      <c r="C21" t="s">
        <v>163</v>
      </c>
      <c r="D21" t="s">
        <v>164</v>
      </c>
      <c r="E21">
        <v>7920</v>
      </c>
      <c r="F21">
        <v>7989</v>
      </c>
      <c r="G21">
        <v>8206</v>
      </c>
      <c r="H21">
        <v>7983</v>
      </c>
      <c r="I21">
        <v>7944</v>
      </c>
      <c r="J21">
        <v>7999</v>
      </c>
      <c r="K21">
        <v>8078</v>
      </c>
      <c r="L21">
        <v>7938</v>
      </c>
      <c r="M21">
        <v>7845</v>
      </c>
      <c r="N21">
        <v>7861</v>
      </c>
      <c r="O21">
        <v>7728</v>
      </c>
      <c r="P21">
        <v>7721</v>
      </c>
      <c r="Q21">
        <v>7728</v>
      </c>
      <c r="R21">
        <v>7661</v>
      </c>
      <c r="S21">
        <v>7536</v>
      </c>
      <c r="T21">
        <v>7429</v>
      </c>
      <c r="U21">
        <v>7184</v>
      </c>
      <c r="V21">
        <v>6954</v>
      </c>
      <c r="W21">
        <v>6750</v>
      </c>
      <c r="X21">
        <v>6599</v>
      </c>
      <c r="Y21">
        <v>6446</v>
      </c>
      <c r="Z21">
        <v>6268</v>
      </c>
      <c r="AA21">
        <v>6206</v>
      </c>
      <c r="AB21">
        <v>6075</v>
      </c>
      <c r="AC21">
        <v>6088</v>
      </c>
      <c r="AD21">
        <v>6124</v>
      </c>
      <c r="AE21">
        <v>6027</v>
      </c>
      <c r="AF21">
        <v>6017</v>
      </c>
      <c r="AG21">
        <v>5871</v>
      </c>
      <c r="AH21">
        <v>5882</v>
      </c>
      <c r="AI21">
        <v>5847</v>
      </c>
      <c r="AJ21">
        <v>5777</v>
      </c>
      <c r="AK21">
        <v>5678</v>
      </c>
      <c r="AL21">
        <v>5677</v>
      </c>
      <c r="AM21">
        <v>5598</v>
      </c>
      <c r="AN21">
        <v>5444</v>
      </c>
      <c r="AO21">
        <v>5445</v>
      </c>
      <c r="AP21">
        <v>5375</v>
      </c>
      <c r="AQ21">
        <v>5366</v>
      </c>
      <c r="AR21">
        <v>5328</v>
      </c>
      <c r="AS21">
        <v>5285</v>
      </c>
      <c r="AT21">
        <v>5260</v>
      </c>
      <c r="AU21">
        <v>5224</v>
      </c>
      <c r="AV21">
        <v>5166</v>
      </c>
      <c r="AW21">
        <v>5114</v>
      </c>
      <c r="AX21">
        <v>5125</v>
      </c>
      <c r="AY21">
        <v>5040</v>
      </c>
    </row>
    <row r="22" spans="1:52">
      <c r="A22" t="s">
        <v>177</v>
      </c>
      <c r="B22" t="s">
        <v>178</v>
      </c>
      <c r="C22" t="s">
        <v>165</v>
      </c>
      <c r="D22" t="s">
        <v>166</v>
      </c>
      <c r="E22">
        <v>2852</v>
      </c>
      <c r="F22">
        <v>3251</v>
      </c>
      <c r="G22">
        <v>3334</v>
      </c>
      <c r="H22">
        <v>3707</v>
      </c>
      <c r="I22">
        <v>6292</v>
      </c>
      <c r="J22">
        <v>5451</v>
      </c>
      <c r="K22">
        <v>5310</v>
      </c>
      <c r="L22">
        <v>5271</v>
      </c>
      <c r="M22">
        <v>6181</v>
      </c>
      <c r="N22">
        <v>6574</v>
      </c>
      <c r="O22">
        <v>6987</v>
      </c>
      <c r="P22">
        <v>7675</v>
      </c>
      <c r="Q22">
        <v>8222</v>
      </c>
      <c r="R22">
        <v>8123</v>
      </c>
      <c r="S22">
        <v>9043</v>
      </c>
      <c r="T22">
        <v>11535</v>
      </c>
      <c r="U22">
        <v>11726</v>
      </c>
      <c r="V22">
        <v>11856</v>
      </c>
      <c r="W22">
        <v>12968</v>
      </c>
      <c r="X22">
        <v>11836</v>
      </c>
      <c r="Y22">
        <v>14451</v>
      </c>
      <c r="Z22">
        <v>15439</v>
      </c>
      <c r="AA22">
        <v>15181</v>
      </c>
      <c r="AB22">
        <v>16105</v>
      </c>
      <c r="AC22">
        <v>13611</v>
      </c>
      <c r="AD22">
        <v>15505</v>
      </c>
      <c r="AE22">
        <v>16657</v>
      </c>
      <c r="AF22">
        <v>19118</v>
      </c>
      <c r="AG22">
        <v>19251</v>
      </c>
      <c r="AH22">
        <v>21032</v>
      </c>
      <c r="AI22">
        <v>22028</v>
      </c>
      <c r="AJ22">
        <v>23273</v>
      </c>
      <c r="AK22">
        <v>23908</v>
      </c>
      <c r="AL22">
        <v>25089</v>
      </c>
      <c r="AM22">
        <v>26313</v>
      </c>
      <c r="AN22">
        <v>29936</v>
      </c>
      <c r="AO22">
        <v>30051</v>
      </c>
      <c r="AP22">
        <v>30742</v>
      </c>
      <c r="AQ22">
        <v>32174</v>
      </c>
      <c r="AR22">
        <v>37513</v>
      </c>
      <c r="AS22">
        <v>36979</v>
      </c>
      <c r="AT22">
        <v>39419</v>
      </c>
      <c r="AU22">
        <v>41110</v>
      </c>
      <c r="AV22">
        <v>49806</v>
      </c>
      <c r="AW22">
        <v>50048</v>
      </c>
      <c r="AX22">
        <v>47749</v>
      </c>
      <c r="AY22">
        <v>50308</v>
      </c>
      <c r="AZ22">
        <f>((AY22-AJ22) / AJ22) * 100</f>
        <v>116.16465432045717</v>
      </c>
    </row>
    <row r="23" spans="1:52" hidden="1">
      <c r="A23" t="s">
        <v>179</v>
      </c>
      <c r="B23" t="s">
        <v>180</v>
      </c>
      <c r="C23" t="s">
        <v>161</v>
      </c>
      <c r="D23" t="s">
        <v>162</v>
      </c>
      <c r="E23">
        <v>164033</v>
      </c>
      <c r="F23">
        <v>183661</v>
      </c>
      <c r="G23">
        <v>195053</v>
      </c>
      <c r="H23">
        <v>210044</v>
      </c>
      <c r="I23">
        <v>259453</v>
      </c>
      <c r="J23">
        <v>274309</v>
      </c>
      <c r="K23">
        <v>294710</v>
      </c>
      <c r="L23">
        <v>307665</v>
      </c>
      <c r="M23">
        <v>366082</v>
      </c>
      <c r="N23">
        <v>404482</v>
      </c>
      <c r="O23">
        <v>430552</v>
      </c>
      <c r="P23">
        <v>465741</v>
      </c>
      <c r="Q23">
        <v>515051</v>
      </c>
      <c r="R23">
        <v>539515</v>
      </c>
      <c r="S23">
        <v>559773</v>
      </c>
      <c r="T23">
        <v>636535</v>
      </c>
      <c r="U23">
        <v>658388</v>
      </c>
      <c r="V23">
        <v>678251</v>
      </c>
      <c r="W23">
        <v>744647</v>
      </c>
      <c r="X23">
        <v>759243</v>
      </c>
      <c r="Y23">
        <v>830590</v>
      </c>
      <c r="Z23">
        <v>876259</v>
      </c>
      <c r="AA23">
        <v>891115</v>
      </c>
      <c r="AB23">
        <v>966758</v>
      </c>
      <c r="AC23">
        <v>987558</v>
      </c>
      <c r="AD23">
        <v>1085245</v>
      </c>
      <c r="AE23">
        <v>1142348</v>
      </c>
      <c r="AF23">
        <v>1214679</v>
      </c>
      <c r="AG23">
        <v>1261354</v>
      </c>
      <c r="AH23">
        <v>1391426</v>
      </c>
      <c r="AI23">
        <v>1430992</v>
      </c>
      <c r="AJ23">
        <v>1466587</v>
      </c>
      <c r="AK23">
        <v>1648381</v>
      </c>
      <c r="AL23">
        <v>1729395</v>
      </c>
      <c r="AM23">
        <v>1791233</v>
      </c>
      <c r="AN23">
        <v>1832607</v>
      </c>
      <c r="AO23">
        <v>1935829</v>
      </c>
      <c r="AP23">
        <v>2105775</v>
      </c>
      <c r="AQ23">
        <v>2150742</v>
      </c>
      <c r="AR23">
        <v>2149408</v>
      </c>
      <c r="AS23">
        <v>2051483</v>
      </c>
      <c r="AT23">
        <v>2131212</v>
      </c>
      <c r="AU23">
        <v>2329861</v>
      </c>
      <c r="AV23">
        <v>2493303</v>
      </c>
      <c r="AW23">
        <v>2530552</v>
      </c>
      <c r="AX23">
        <v>2673218</v>
      </c>
      <c r="AY23">
        <v>2839864</v>
      </c>
    </row>
    <row r="24" spans="1:52" hidden="1">
      <c r="A24" t="s">
        <v>179</v>
      </c>
      <c r="B24" t="s">
        <v>180</v>
      </c>
      <c r="C24" t="s">
        <v>163</v>
      </c>
      <c r="D24" t="s">
        <v>164</v>
      </c>
      <c r="E24">
        <v>48415</v>
      </c>
      <c r="F24">
        <v>52514</v>
      </c>
      <c r="G24">
        <v>53353</v>
      </c>
      <c r="H24">
        <v>53476</v>
      </c>
      <c r="I24">
        <v>51414</v>
      </c>
      <c r="J24">
        <v>52794</v>
      </c>
      <c r="K24">
        <v>52091</v>
      </c>
      <c r="L24">
        <v>51975</v>
      </c>
      <c r="M24">
        <v>52019</v>
      </c>
      <c r="N24">
        <v>51507</v>
      </c>
      <c r="O24">
        <v>51769</v>
      </c>
      <c r="P24">
        <v>52406</v>
      </c>
      <c r="Q24">
        <v>52656</v>
      </c>
      <c r="R24">
        <v>52755</v>
      </c>
      <c r="S24">
        <v>52725</v>
      </c>
      <c r="T24">
        <v>52775</v>
      </c>
      <c r="U24">
        <v>52899</v>
      </c>
      <c r="V24">
        <v>52890</v>
      </c>
      <c r="W24">
        <v>52860</v>
      </c>
      <c r="X24">
        <v>53505</v>
      </c>
      <c r="Y24">
        <v>53616</v>
      </c>
      <c r="Z24">
        <v>54179</v>
      </c>
      <c r="AA24">
        <v>54439</v>
      </c>
      <c r="AB24">
        <v>54353</v>
      </c>
      <c r="AC24">
        <v>53891</v>
      </c>
      <c r="AD24">
        <v>54442</v>
      </c>
      <c r="AE24">
        <v>54958</v>
      </c>
      <c r="AF24">
        <v>55222</v>
      </c>
      <c r="AG24">
        <v>55036</v>
      </c>
      <c r="AH24">
        <v>55270</v>
      </c>
      <c r="AI24">
        <v>55698</v>
      </c>
      <c r="AJ24">
        <v>55988</v>
      </c>
      <c r="AK24">
        <v>56808</v>
      </c>
      <c r="AL24">
        <v>57542</v>
      </c>
      <c r="AM24">
        <v>58554</v>
      </c>
      <c r="AN24">
        <v>59116</v>
      </c>
      <c r="AO24">
        <v>59918</v>
      </c>
      <c r="AP24">
        <v>61100</v>
      </c>
      <c r="AQ24">
        <v>61974</v>
      </c>
      <c r="AR24">
        <v>62860</v>
      </c>
      <c r="AS24">
        <v>63565</v>
      </c>
      <c r="AT24">
        <v>64093</v>
      </c>
      <c r="AU24">
        <v>64353</v>
      </c>
      <c r="AV24">
        <v>65067</v>
      </c>
      <c r="AW24">
        <v>64923</v>
      </c>
      <c r="AX24">
        <v>65497</v>
      </c>
      <c r="AY24">
        <v>65787</v>
      </c>
    </row>
    <row r="25" spans="1:52">
      <c r="A25" t="s">
        <v>179</v>
      </c>
      <c r="B25" t="s">
        <v>180</v>
      </c>
      <c r="C25" t="s">
        <v>165</v>
      </c>
      <c r="D25" t="s">
        <v>166</v>
      </c>
      <c r="E25">
        <v>3388</v>
      </c>
      <c r="F25">
        <v>3497</v>
      </c>
      <c r="G25">
        <v>3656</v>
      </c>
      <c r="H25">
        <v>3928</v>
      </c>
      <c r="I25">
        <v>5046</v>
      </c>
      <c r="J25">
        <v>5196</v>
      </c>
      <c r="K25">
        <v>5658</v>
      </c>
      <c r="L25">
        <v>5919</v>
      </c>
      <c r="M25">
        <v>7037</v>
      </c>
      <c r="N25">
        <v>7853</v>
      </c>
      <c r="O25">
        <v>8317</v>
      </c>
      <c r="P25">
        <v>8887</v>
      </c>
      <c r="Q25">
        <v>9781</v>
      </c>
      <c r="R25">
        <v>10227</v>
      </c>
      <c r="S25">
        <v>10617</v>
      </c>
      <c r="T25">
        <v>12061</v>
      </c>
      <c r="U25">
        <v>12446</v>
      </c>
      <c r="V25">
        <v>12824</v>
      </c>
      <c r="W25">
        <v>14087</v>
      </c>
      <c r="X25">
        <v>14190</v>
      </c>
      <c r="Y25">
        <v>15491</v>
      </c>
      <c r="Z25">
        <v>16173</v>
      </c>
      <c r="AA25">
        <v>16369</v>
      </c>
      <c r="AB25">
        <v>17787</v>
      </c>
      <c r="AC25">
        <v>18325</v>
      </c>
      <c r="AD25">
        <v>19934</v>
      </c>
      <c r="AE25">
        <v>20786</v>
      </c>
      <c r="AF25">
        <v>21996</v>
      </c>
      <c r="AG25">
        <v>22919</v>
      </c>
      <c r="AH25">
        <v>25175</v>
      </c>
      <c r="AI25">
        <v>25692</v>
      </c>
      <c r="AJ25">
        <v>26195</v>
      </c>
      <c r="AK25">
        <v>29017</v>
      </c>
      <c r="AL25">
        <v>30054</v>
      </c>
      <c r="AM25">
        <v>30591</v>
      </c>
      <c r="AN25">
        <v>31000</v>
      </c>
      <c r="AO25">
        <v>32308</v>
      </c>
      <c r="AP25">
        <v>34464</v>
      </c>
      <c r="AQ25">
        <v>34704</v>
      </c>
      <c r="AR25">
        <v>34194</v>
      </c>
      <c r="AS25">
        <v>32274</v>
      </c>
      <c r="AT25">
        <v>33252</v>
      </c>
      <c r="AU25">
        <v>36204</v>
      </c>
      <c r="AV25">
        <v>38319</v>
      </c>
      <c r="AW25">
        <v>38978</v>
      </c>
      <c r="AX25">
        <v>40814</v>
      </c>
      <c r="AY25">
        <v>43168</v>
      </c>
      <c r="AZ25">
        <f>((AY25-AJ25) / AJ25) * 100</f>
        <v>64.794808169497998</v>
      </c>
    </row>
    <row r="26" spans="1:52" hidden="1">
      <c r="A26" t="s">
        <v>181</v>
      </c>
      <c r="B26" t="s">
        <v>182</v>
      </c>
      <c r="C26" t="s">
        <v>161</v>
      </c>
      <c r="D26" t="s">
        <v>162</v>
      </c>
      <c r="E26">
        <v>92685</v>
      </c>
      <c r="F26">
        <v>104891</v>
      </c>
      <c r="G26">
        <v>109499</v>
      </c>
      <c r="H26">
        <v>119241</v>
      </c>
      <c r="I26">
        <v>148167</v>
      </c>
      <c r="J26">
        <v>159094</v>
      </c>
      <c r="K26">
        <v>162254</v>
      </c>
      <c r="L26">
        <v>158950</v>
      </c>
      <c r="M26">
        <v>203577</v>
      </c>
      <c r="N26">
        <v>220822</v>
      </c>
      <c r="O26">
        <v>230345</v>
      </c>
      <c r="P26">
        <v>253977</v>
      </c>
      <c r="Q26">
        <v>277675</v>
      </c>
      <c r="R26">
        <v>294603</v>
      </c>
      <c r="S26">
        <v>301640</v>
      </c>
      <c r="T26">
        <v>347970</v>
      </c>
      <c r="U26">
        <v>360490</v>
      </c>
      <c r="V26">
        <v>372217</v>
      </c>
      <c r="W26">
        <v>397926</v>
      </c>
      <c r="X26">
        <v>385251</v>
      </c>
      <c r="Y26">
        <v>447684</v>
      </c>
      <c r="Z26">
        <v>463611</v>
      </c>
      <c r="AA26">
        <v>465052</v>
      </c>
      <c r="AB26">
        <v>498120</v>
      </c>
      <c r="AC26">
        <v>481305</v>
      </c>
      <c r="AD26">
        <v>539820</v>
      </c>
      <c r="AE26">
        <v>554221</v>
      </c>
      <c r="AF26">
        <v>619536</v>
      </c>
      <c r="AG26">
        <v>608831</v>
      </c>
      <c r="AH26">
        <v>647398</v>
      </c>
      <c r="AI26">
        <v>663740</v>
      </c>
      <c r="AJ26">
        <v>696973</v>
      </c>
      <c r="AK26">
        <v>735264</v>
      </c>
      <c r="AL26">
        <v>754536</v>
      </c>
      <c r="AM26">
        <v>812111</v>
      </c>
      <c r="AN26">
        <v>835523</v>
      </c>
      <c r="AO26">
        <v>846485</v>
      </c>
      <c r="AP26">
        <v>882892</v>
      </c>
      <c r="AQ26">
        <v>925372</v>
      </c>
      <c r="AR26">
        <v>1018878</v>
      </c>
      <c r="AS26">
        <v>962345</v>
      </c>
      <c r="AT26">
        <v>996758</v>
      </c>
      <c r="AU26">
        <v>1094984</v>
      </c>
      <c r="AV26">
        <v>1162350</v>
      </c>
      <c r="AW26">
        <v>1155788</v>
      </c>
      <c r="AX26">
        <v>1177289</v>
      </c>
      <c r="AY26">
        <v>1207116</v>
      </c>
    </row>
    <row r="27" spans="1:52" hidden="1">
      <c r="A27" t="s">
        <v>181</v>
      </c>
      <c r="B27" t="s">
        <v>182</v>
      </c>
      <c r="C27" t="s">
        <v>163</v>
      </c>
      <c r="D27" t="s">
        <v>164</v>
      </c>
      <c r="E27">
        <v>28277</v>
      </c>
      <c r="F27">
        <v>29017</v>
      </c>
      <c r="G27">
        <v>29357</v>
      </c>
      <c r="H27">
        <v>29569</v>
      </c>
      <c r="I27">
        <v>29365</v>
      </c>
      <c r="J27">
        <v>29109</v>
      </c>
      <c r="K27">
        <v>29100</v>
      </c>
      <c r="L27">
        <v>28650</v>
      </c>
      <c r="M27">
        <v>29038</v>
      </c>
      <c r="N27">
        <v>28949</v>
      </c>
      <c r="O27">
        <v>28767</v>
      </c>
      <c r="P27">
        <v>28654</v>
      </c>
      <c r="Q27">
        <v>28625</v>
      </c>
      <c r="R27">
        <v>28645</v>
      </c>
      <c r="S27">
        <v>28628</v>
      </c>
      <c r="T27">
        <v>28463</v>
      </c>
      <c r="U27">
        <v>28111</v>
      </c>
      <c r="V27">
        <v>27661</v>
      </c>
      <c r="W27">
        <v>27425</v>
      </c>
      <c r="X27">
        <v>27425</v>
      </c>
      <c r="Y27">
        <v>27103</v>
      </c>
      <c r="Z27">
        <v>26975</v>
      </c>
      <c r="AA27">
        <v>26967</v>
      </c>
      <c r="AB27">
        <v>27089</v>
      </c>
      <c r="AC27">
        <v>27234</v>
      </c>
      <c r="AD27">
        <v>27161</v>
      </c>
      <c r="AE27">
        <v>27131</v>
      </c>
      <c r="AF27">
        <v>27359</v>
      </c>
      <c r="AG27">
        <v>27282</v>
      </c>
      <c r="AH27">
        <v>27107</v>
      </c>
      <c r="AI27">
        <v>27040</v>
      </c>
      <c r="AJ27">
        <v>26877</v>
      </c>
      <c r="AK27">
        <v>26932</v>
      </c>
      <c r="AL27">
        <v>26905</v>
      </c>
      <c r="AM27">
        <v>26754</v>
      </c>
      <c r="AN27">
        <v>26666</v>
      </c>
      <c r="AO27">
        <v>26260</v>
      </c>
      <c r="AP27">
        <v>26252</v>
      </c>
      <c r="AQ27">
        <v>26130</v>
      </c>
      <c r="AR27">
        <v>25992</v>
      </c>
      <c r="AS27">
        <v>25890</v>
      </c>
      <c r="AT27">
        <v>25856</v>
      </c>
      <c r="AU27">
        <v>25663</v>
      </c>
      <c r="AV27">
        <v>25408</v>
      </c>
      <c r="AW27">
        <v>25280</v>
      </c>
      <c r="AX27">
        <v>25290</v>
      </c>
      <c r="AY27">
        <v>25313</v>
      </c>
    </row>
    <row r="28" spans="1:52">
      <c r="A28" t="s">
        <v>181</v>
      </c>
      <c r="B28" t="s">
        <v>182</v>
      </c>
      <c r="C28" t="s">
        <v>165</v>
      </c>
      <c r="D28" t="s">
        <v>166</v>
      </c>
      <c r="E28">
        <v>3278</v>
      </c>
      <c r="F28">
        <v>3615</v>
      </c>
      <c r="G28">
        <v>3730</v>
      </c>
      <c r="H28">
        <v>4033</v>
      </c>
      <c r="I28">
        <v>5046</v>
      </c>
      <c r="J28">
        <v>5465</v>
      </c>
      <c r="K28">
        <v>5576</v>
      </c>
      <c r="L28">
        <v>5548</v>
      </c>
      <c r="M28">
        <v>7011</v>
      </c>
      <c r="N28">
        <v>7628</v>
      </c>
      <c r="O28">
        <v>8007</v>
      </c>
      <c r="P28">
        <v>8864</v>
      </c>
      <c r="Q28">
        <v>9700</v>
      </c>
      <c r="R28">
        <v>10285</v>
      </c>
      <c r="S28">
        <v>10537</v>
      </c>
      <c r="T28">
        <v>12225</v>
      </c>
      <c r="U28">
        <v>12824</v>
      </c>
      <c r="V28">
        <v>13456</v>
      </c>
      <c r="W28">
        <v>14510</v>
      </c>
      <c r="X28">
        <v>14047</v>
      </c>
      <c r="Y28">
        <v>16518</v>
      </c>
      <c r="Z28">
        <v>17187</v>
      </c>
      <c r="AA28">
        <v>17245</v>
      </c>
      <c r="AB28">
        <v>18388</v>
      </c>
      <c r="AC28">
        <v>17673</v>
      </c>
      <c r="AD28">
        <v>19875</v>
      </c>
      <c r="AE28">
        <v>20428</v>
      </c>
      <c r="AF28">
        <v>22645</v>
      </c>
      <c r="AG28">
        <v>22316</v>
      </c>
      <c r="AH28">
        <v>23883</v>
      </c>
      <c r="AI28">
        <v>24547</v>
      </c>
      <c r="AJ28">
        <v>25932</v>
      </c>
      <c r="AK28">
        <v>27301</v>
      </c>
      <c r="AL28">
        <v>28044</v>
      </c>
      <c r="AM28">
        <v>30355</v>
      </c>
      <c r="AN28">
        <v>31333</v>
      </c>
      <c r="AO28">
        <v>32235</v>
      </c>
      <c r="AP28">
        <v>33631</v>
      </c>
      <c r="AQ28">
        <v>35414</v>
      </c>
      <c r="AR28">
        <v>39200</v>
      </c>
      <c r="AS28">
        <v>37171</v>
      </c>
      <c r="AT28">
        <v>38550</v>
      </c>
      <c r="AU28">
        <v>42668</v>
      </c>
      <c r="AV28">
        <v>45747</v>
      </c>
      <c r="AW28">
        <v>45719</v>
      </c>
      <c r="AX28">
        <v>46552</v>
      </c>
      <c r="AY28">
        <v>47688</v>
      </c>
      <c r="AZ28">
        <f>((AY28-AJ28) / AJ28) * 100</f>
        <v>83.896344285053218</v>
      </c>
    </row>
    <row r="29" spans="1:52" hidden="1">
      <c r="A29" t="s">
        <v>183</v>
      </c>
      <c r="B29" t="s">
        <v>184</v>
      </c>
      <c r="C29" t="s">
        <v>161</v>
      </c>
      <c r="D29" t="s">
        <v>162</v>
      </c>
      <c r="E29">
        <v>82531</v>
      </c>
      <c r="F29">
        <v>88325</v>
      </c>
      <c r="G29">
        <v>93820</v>
      </c>
      <c r="H29">
        <v>105035</v>
      </c>
      <c r="I29">
        <v>118161</v>
      </c>
      <c r="J29">
        <v>128661</v>
      </c>
      <c r="K29">
        <v>145164</v>
      </c>
      <c r="L29">
        <v>163621</v>
      </c>
      <c r="M29">
        <v>177104</v>
      </c>
      <c r="N29">
        <v>201846</v>
      </c>
      <c r="O29">
        <v>221438</v>
      </c>
      <c r="P29">
        <v>244762</v>
      </c>
      <c r="Q29">
        <v>270091</v>
      </c>
      <c r="R29">
        <v>281663</v>
      </c>
      <c r="S29">
        <v>295769</v>
      </c>
      <c r="T29">
        <v>315906</v>
      </c>
      <c r="U29">
        <v>330629</v>
      </c>
      <c r="V29">
        <v>347317</v>
      </c>
      <c r="W29">
        <v>352894</v>
      </c>
      <c r="X29">
        <v>370080</v>
      </c>
      <c r="Y29">
        <v>398058</v>
      </c>
      <c r="Z29">
        <v>418686</v>
      </c>
      <c r="AA29">
        <v>443458</v>
      </c>
      <c r="AB29">
        <v>478363</v>
      </c>
      <c r="AC29">
        <v>499521</v>
      </c>
      <c r="AD29">
        <v>533036</v>
      </c>
      <c r="AE29">
        <v>557566</v>
      </c>
      <c r="AF29">
        <v>594230</v>
      </c>
      <c r="AG29">
        <v>631431</v>
      </c>
      <c r="AH29">
        <v>677197</v>
      </c>
      <c r="AI29">
        <v>720846</v>
      </c>
      <c r="AJ29">
        <v>768463</v>
      </c>
      <c r="AK29">
        <v>800083</v>
      </c>
      <c r="AL29">
        <v>846308</v>
      </c>
      <c r="AM29">
        <v>863811</v>
      </c>
      <c r="AN29">
        <v>908480</v>
      </c>
      <c r="AO29">
        <v>935424</v>
      </c>
      <c r="AP29">
        <v>972800</v>
      </c>
      <c r="AQ29">
        <v>1049216</v>
      </c>
      <c r="AR29">
        <v>1127292</v>
      </c>
      <c r="AS29">
        <v>1117293</v>
      </c>
      <c r="AT29">
        <v>1150245</v>
      </c>
      <c r="AU29">
        <v>1195070</v>
      </c>
      <c r="AV29">
        <v>1203012</v>
      </c>
      <c r="AW29">
        <v>1249326</v>
      </c>
      <c r="AX29">
        <v>1303092</v>
      </c>
      <c r="AY29">
        <v>1347085</v>
      </c>
    </row>
    <row r="30" spans="1:52" hidden="1">
      <c r="A30" t="s">
        <v>183</v>
      </c>
      <c r="B30" t="s">
        <v>184</v>
      </c>
      <c r="C30" t="s">
        <v>163</v>
      </c>
      <c r="D30" t="s">
        <v>164</v>
      </c>
      <c r="E30">
        <v>29466</v>
      </c>
      <c r="F30">
        <v>28165</v>
      </c>
      <c r="G30">
        <v>28540</v>
      </c>
      <c r="H30">
        <v>28794</v>
      </c>
      <c r="I30">
        <v>28513</v>
      </c>
      <c r="J30">
        <v>28287</v>
      </c>
      <c r="K30">
        <v>28474</v>
      </c>
      <c r="L30">
        <v>28840</v>
      </c>
      <c r="M30">
        <v>29251</v>
      </c>
      <c r="N30">
        <v>29893</v>
      </c>
      <c r="O30">
        <v>30445</v>
      </c>
      <c r="P30">
        <v>29936</v>
      </c>
      <c r="Q30">
        <v>29871</v>
      </c>
      <c r="R30">
        <v>29796</v>
      </c>
      <c r="S30">
        <v>29797</v>
      </c>
      <c r="T30">
        <v>29632</v>
      </c>
      <c r="U30">
        <v>29385</v>
      </c>
      <c r="V30">
        <v>28907</v>
      </c>
      <c r="W30">
        <v>28858</v>
      </c>
      <c r="X30">
        <v>28849</v>
      </c>
      <c r="Y30">
        <v>29054</v>
      </c>
      <c r="Z30">
        <v>29321</v>
      </c>
      <c r="AA30">
        <v>29472</v>
      </c>
      <c r="AB30">
        <v>29656</v>
      </c>
      <c r="AC30">
        <v>29986</v>
      </c>
      <c r="AD30">
        <v>30330</v>
      </c>
      <c r="AE30">
        <v>30326</v>
      </c>
      <c r="AF30">
        <v>30626</v>
      </c>
      <c r="AG30">
        <v>30819</v>
      </c>
      <c r="AH30">
        <v>31287</v>
      </c>
      <c r="AI30">
        <v>31558</v>
      </c>
      <c r="AJ30">
        <v>31784</v>
      </c>
      <c r="AK30">
        <v>32110</v>
      </c>
      <c r="AL30">
        <v>32740</v>
      </c>
      <c r="AM30">
        <v>33343</v>
      </c>
      <c r="AN30">
        <v>33950</v>
      </c>
      <c r="AO30">
        <v>34367</v>
      </c>
      <c r="AP30">
        <v>34538</v>
      </c>
      <c r="AQ30">
        <v>34596</v>
      </c>
      <c r="AR30">
        <v>34986</v>
      </c>
      <c r="AS30">
        <v>35269</v>
      </c>
      <c r="AT30">
        <v>35416</v>
      </c>
      <c r="AU30">
        <v>35484</v>
      </c>
      <c r="AV30">
        <v>35324</v>
      </c>
      <c r="AW30">
        <v>35368</v>
      </c>
      <c r="AX30">
        <v>35470</v>
      </c>
      <c r="AY30">
        <v>35569</v>
      </c>
    </row>
    <row r="31" spans="1:52">
      <c r="A31" t="s">
        <v>183</v>
      </c>
      <c r="B31" t="s">
        <v>184</v>
      </c>
      <c r="C31" t="s">
        <v>165</v>
      </c>
      <c r="D31" t="s">
        <v>166</v>
      </c>
      <c r="E31">
        <v>2801</v>
      </c>
      <c r="F31">
        <v>3136</v>
      </c>
      <c r="G31">
        <v>3287</v>
      </c>
      <c r="H31">
        <v>3648</v>
      </c>
      <c r="I31">
        <v>4144</v>
      </c>
      <c r="J31">
        <v>4548</v>
      </c>
      <c r="K31">
        <v>5098</v>
      </c>
      <c r="L31">
        <v>5673</v>
      </c>
      <c r="M31">
        <v>6055</v>
      </c>
      <c r="N31">
        <v>6752</v>
      </c>
      <c r="O31">
        <v>7273</v>
      </c>
      <c r="P31">
        <v>8176</v>
      </c>
      <c r="Q31">
        <v>9042</v>
      </c>
      <c r="R31">
        <v>9453</v>
      </c>
      <c r="S31">
        <v>9926</v>
      </c>
      <c r="T31">
        <v>10661</v>
      </c>
      <c r="U31">
        <v>11252</v>
      </c>
      <c r="V31">
        <v>12015</v>
      </c>
      <c r="W31">
        <v>12229</v>
      </c>
      <c r="X31">
        <v>12828</v>
      </c>
      <c r="Y31">
        <v>13701</v>
      </c>
      <c r="Z31">
        <v>14279</v>
      </c>
      <c r="AA31">
        <v>15047</v>
      </c>
      <c r="AB31">
        <v>16130</v>
      </c>
      <c r="AC31">
        <v>16658</v>
      </c>
      <c r="AD31">
        <v>17575</v>
      </c>
      <c r="AE31">
        <v>18386</v>
      </c>
      <c r="AF31">
        <v>19403</v>
      </c>
      <c r="AG31">
        <v>20488</v>
      </c>
      <c r="AH31">
        <v>21645</v>
      </c>
      <c r="AI31">
        <v>22842</v>
      </c>
      <c r="AJ31">
        <v>24178</v>
      </c>
      <c r="AK31">
        <v>24917</v>
      </c>
      <c r="AL31">
        <v>25849</v>
      </c>
      <c r="AM31">
        <v>25907</v>
      </c>
      <c r="AN31">
        <v>26759</v>
      </c>
      <c r="AO31">
        <v>27219</v>
      </c>
      <c r="AP31">
        <v>28166</v>
      </c>
      <c r="AQ31">
        <v>30328</v>
      </c>
      <c r="AR31">
        <v>32221</v>
      </c>
      <c r="AS31">
        <v>31679</v>
      </c>
      <c r="AT31">
        <v>32478</v>
      </c>
      <c r="AU31">
        <v>33679</v>
      </c>
      <c r="AV31">
        <v>34057</v>
      </c>
      <c r="AW31">
        <v>35324</v>
      </c>
      <c r="AX31">
        <v>36738</v>
      </c>
      <c r="AY31">
        <v>37872</v>
      </c>
      <c r="AZ31">
        <f>((AY31-AJ31) / AJ31) * 100</f>
        <v>56.63826619240632</v>
      </c>
    </row>
    <row r="32" spans="1:52" hidden="1">
      <c r="A32" t="s">
        <v>185</v>
      </c>
      <c r="B32" t="s">
        <v>186</v>
      </c>
      <c r="C32" t="s">
        <v>161</v>
      </c>
      <c r="D32" t="s">
        <v>162</v>
      </c>
      <c r="E32">
        <v>107397</v>
      </c>
      <c r="F32">
        <v>116790</v>
      </c>
      <c r="G32">
        <v>125018</v>
      </c>
      <c r="H32">
        <v>140734</v>
      </c>
      <c r="I32">
        <v>163437</v>
      </c>
      <c r="J32">
        <v>184856</v>
      </c>
      <c r="K32">
        <v>199309</v>
      </c>
      <c r="L32">
        <v>211139</v>
      </c>
      <c r="M32">
        <v>251201</v>
      </c>
      <c r="N32">
        <v>288394</v>
      </c>
      <c r="O32">
        <v>345575</v>
      </c>
      <c r="P32">
        <v>395255</v>
      </c>
      <c r="Q32">
        <v>444232</v>
      </c>
      <c r="R32">
        <v>476929</v>
      </c>
      <c r="S32">
        <v>505784</v>
      </c>
      <c r="T32">
        <v>585037</v>
      </c>
      <c r="U32">
        <v>645928</v>
      </c>
      <c r="V32">
        <v>699569</v>
      </c>
      <c r="W32">
        <v>771795</v>
      </c>
      <c r="X32">
        <v>833745</v>
      </c>
      <c r="Y32">
        <v>955666</v>
      </c>
      <c r="Z32">
        <v>1039255</v>
      </c>
      <c r="AA32">
        <v>1111829</v>
      </c>
      <c r="AB32">
        <v>1228982</v>
      </c>
      <c r="AC32">
        <v>1351075</v>
      </c>
      <c r="AD32">
        <v>1488627</v>
      </c>
      <c r="AE32">
        <v>1653892</v>
      </c>
      <c r="AF32">
        <v>1831854</v>
      </c>
      <c r="AG32">
        <v>2004250</v>
      </c>
      <c r="AH32">
        <v>2252428</v>
      </c>
      <c r="AI32">
        <v>2445242</v>
      </c>
      <c r="AJ32">
        <v>2768016</v>
      </c>
      <c r="AK32">
        <v>2974811</v>
      </c>
      <c r="AL32">
        <v>3097123</v>
      </c>
      <c r="AM32">
        <v>3255038</v>
      </c>
      <c r="AN32">
        <v>3512656</v>
      </c>
      <c r="AO32">
        <v>3699819</v>
      </c>
      <c r="AP32">
        <v>4098570</v>
      </c>
      <c r="AQ32">
        <v>4454024</v>
      </c>
      <c r="AR32">
        <v>4700313</v>
      </c>
      <c r="AS32">
        <v>4443704</v>
      </c>
      <c r="AT32">
        <v>4642812</v>
      </c>
      <c r="AU32">
        <v>5034748</v>
      </c>
      <c r="AV32">
        <v>5433676</v>
      </c>
      <c r="AW32">
        <v>5548893</v>
      </c>
      <c r="AX32">
        <v>5924329</v>
      </c>
      <c r="AY32">
        <v>6249370</v>
      </c>
    </row>
    <row r="33" spans="1:52" hidden="1">
      <c r="A33" t="s">
        <v>185</v>
      </c>
      <c r="B33" t="s">
        <v>186</v>
      </c>
      <c r="C33" t="s">
        <v>163</v>
      </c>
      <c r="D33" t="s">
        <v>164</v>
      </c>
      <c r="E33">
        <v>27229</v>
      </c>
      <c r="F33">
        <v>28472</v>
      </c>
      <c r="G33">
        <v>29113</v>
      </c>
      <c r="H33">
        <v>31002</v>
      </c>
      <c r="I33">
        <v>32478</v>
      </c>
      <c r="J33">
        <v>32780</v>
      </c>
      <c r="K33">
        <v>34011</v>
      </c>
      <c r="L33">
        <v>34425</v>
      </c>
      <c r="M33">
        <v>35339</v>
      </c>
      <c r="N33">
        <v>36210</v>
      </c>
      <c r="O33">
        <v>36821</v>
      </c>
      <c r="P33">
        <v>37246</v>
      </c>
      <c r="Q33">
        <v>37960</v>
      </c>
      <c r="R33">
        <v>38516</v>
      </c>
      <c r="S33">
        <v>38799</v>
      </c>
      <c r="T33">
        <v>39342</v>
      </c>
      <c r="U33">
        <v>40208</v>
      </c>
      <c r="V33">
        <v>41263</v>
      </c>
      <c r="W33">
        <v>42741</v>
      </c>
      <c r="X33">
        <v>44715</v>
      </c>
      <c r="Y33">
        <v>46304</v>
      </c>
      <c r="Z33">
        <v>48409</v>
      </c>
      <c r="AA33">
        <v>50251</v>
      </c>
      <c r="AB33">
        <v>52089</v>
      </c>
      <c r="AC33">
        <v>54436</v>
      </c>
      <c r="AD33">
        <v>56936</v>
      </c>
      <c r="AE33">
        <v>59644</v>
      </c>
      <c r="AF33">
        <v>62197</v>
      </c>
      <c r="AG33">
        <v>63939</v>
      </c>
      <c r="AH33">
        <v>65838</v>
      </c>
      <c r="AI33">
        <v>68181</v>
      </c>
      <c r="AJ33">
        <v>70843</v>
      </c>
      <c r="AK33">
        <v>72945</v>
      </c>
      <c r="AL33">
        <v>75393</v>
      </c>
      <c r="AM33">
        <v>78005</v>
      </c>
      <c r="AN33">
        <v>80473</v>
      </c>
      <c r="AO33">
        <v>83258</v>
      </c>
      <c r="AP33">
        <v>85657</v>
      </c>
      <c r="AQ33">
        <v>87270</v>
      </c>
      <c r="AR33">
        <v>88812</v>
      </c>
      <c r="AS33">
        <v>90242</v>
      </c>
      <c r="AT33">
        <v>91394</v>
      </c>
      <c r="AU33">
        <v>92843</v>
      </c>
      <c r="AV33">
        <v>93923</v>
      </c>
      <c r="AW33">
        <v>95671</v>
      </c>
      <c r="AX33">
        <v>97396</v>
      </c>
      <c r="AY33">
        <v>98741</v>
      </c>
    </row>
    <row r="34" spans="1:52">
      <c r="A34" t="s">
        <v>185</v>
      </c>
      <c r="B34" t="s">
        <v>186</v>
      </c>
      <c r="C34" t="s">
        <v>165</v>
      </c>
      <c r="D34" t="s">
        <v>166</v>
      </c>
      <c r="E34">
        <v>3944</v>
      </c>
      <c r="F34">
        <v>4102</v>
      </c>
      <c r="G34">
        <v>4294</v>
      </c>
      <c r="H34">
        <v>4540</v>
      </c>
      <c r="I34">
        <v>5032</v>
      </c>
      <c r="J34">
        <v>5639</v>
      </c>
      <c r="K34">
        <v>5860</v>
      </c>
      <c r="L34">
        <v>6133</v>
      </c>
      <c r="M34">
        <v>7108</v>
      </c>
      <c r="N34">
        <v>7964</v>
      </c>
      <c r="O34">
        <v>9385</v>
      </c>
      <c r="P34">
        <v>10612</v>
      </c>
      <c r="Q34">
        <v>11703</v>
      </c>
      <c r="R34">
        <v>12383</v>
      </c>
      <c r="S34">
        <v>13036</v>
      </c>
      <c r="T34">
        <v>14871</v>
      </c>
      <c r="U34">
        <v>16065</v>
      </c>
      <c r="V34">
        <v>16954</v>
      </c>
      <c r="W34">
        <v>18057</v>
      </c>
      <c r="X34">
        <v>18646</v>
      </c>
      <c r="Y34">
        <v>20639</v>
      </c>
      <c r="Z34">
        <v>21468</v>
      </c>
      <c r="AA34">
        <v>22126</v>
      </c>
      <c r="AB34">
        <v>23594</v>
      </c>
      <c r="AC34">
        <v>24820</v>
      </c>
      <c r="AD34">
        <v>26146</v>
      </c>
      <c r="AE34">
        <v>27729</v>
      </c>
      <c r="AF34">
        <v>29452</v>
      </c>
      <c r="AG34">
        <v>31346</v>
      </c>
      <c r="AH34">
        <v>34212</v>
      </c>
      <c r="AI34">
        <v>35864</v>
      </c>
      <c r="AJ34">
        <v>39073</v>
      </c>
      <c r="AK34">
        <v>40782</v>
      </c>
      <c r="AL34">
        <v>41080</v>
      </c>
      <c r="AM34">
        <v>41729</v>
      </c>
      <c r="AN34">
        <v>43650</v>
      </c>
      <c r="AO34">
        <v>44438</v>
      </c>
      <c r="AP34">
        <v>47849</v>
      </c>
      <c r="AQ34">
        <v>51037</v>
      </c>
      <c r="AR34">
        <v>52924</v>
      </c>
      <c r="AS34">
        <v>49242</v>
      </c>
      <c r="AT34">
        <v>50800</v>
      </c>
      <c r="AU34">
        <v>54229</v>
      </c>
      <c r="AV34">
        <v>57852</v>
      </c>
      <c r="AW34">
        <v>58000</v>
      </c>
      <c r="AX34">
        <v>60827</v>
      </c>
      <c r="AY34">
        <v>63291</v>
      </c>
      <c r="AZ34">
        <f>((AY34-AJ34) / AJ34) * 100</f>
        <v>61.981419394466762</v>
      </c>
    </row>
    <row r="35" spans="1:52" hidden="1">
      <c r="A35" t="s">
        <v>187</v>
      </c>
      <c r="B35" t="s">
        <v>188</v>
      </c>
      <c r="C35" t="s">
        <v>161</v>
      </c>
      <c r="D35" t="s">
        <v>162</v>
      </c>
      <c r="E35">
        <v>41100</v>
      </c>
      <c r="F35">
        <v>46292</v>
      </c>
      <c r="G35">
        <v>50106</v>
      </c>
      <c r="H35">
        <v>56657</v>
      </c>
      <c r="I35">
        <v>65651</v>
      </c>
      <c r="J35">
        <v>74571</v>
      </c>
      <c r="K35">
        <v>83986</v>
      </c>
      <c r="L35">
        <v>95218</v>
      </c>
      <c r="M35">
        <v>107151</v>
      </c>
      <c r="N35">
        <v>118880</v>
      </c>
      <c r="O35">
        <v>131107</v>
      </c>
      <c r="P35">
        <v>148211</v>
      </c>
      <c r="Q35">
        <v>163131</v>
      </c>
      <c r="R35">
        <v>176368</v>
      </c>
      <c r="S35">
        <v>191303</v>
      </c>
      <c r="T35">
        <v>207383</v>
      </c>
      <c r="U35">
        <v>221936</v>
      </c>
      <c r="V35">
        <v>234858</v>
      </c>
      <c r="W35">
        <v>239388</v>
      </c>
      <c r="X35">
        <v>252018</v>
      </c>
      <c r="Y35">
        <v>276379</v>
      </c>
      <c r="Z35">
        <v>297065</v>
      </c>
      <c r="AA35">
        <v>314686</v>
      </c>
      <c r="AB35">
        <v>351275</v>
      </c>
      <c r="AC35">
        <v>386670</v>
      </c>
      <c r="AD35">
        <v>415875</v>
      </c>
      <c r="AE35">
        <v>441581</v>
      </c>
      <c r="AF35">
        <v>478448</v>
      </c>
      <c r="AG35">
        <v>515549</v>
      </c>
      <c r="AH35">
        <v>571093</v>
      </c>
      <c r="AI35">
        <v>608295</v>
      </c>
      <c r="AJ35">
        <v>681492</v>
      </c>
      <c r="AK35">
        <v>691693</v>
      </c>
      <c r="AL35">
        <v>734679</v>
      </c>
      <c r="AM35">
        <v>799925</v>
      </c>
      <c r="AN35">
        <v>833818</v>
      </c>
      <c r="AO35">
        <v>834429</v>
      </c>
      <c r="AP35">
        <v>847595</v>
      </c>
      <c r="AQ35">
        <v>915833</v>
      </c>
      <c r="AR35">
        <v>962551</v>
      </c>
      <c r="AS35">
        <v>950407</v>
      </c>
      <c r="AT35">
        <v>986648</v>
      </c>
      <c r="AU35">
        <v>1040527</v>
      </c>
      <c r="AV35">
        <v>1094157</v>
      </c>
      <c r="AW35">
        <v>1081066</v>
      </c>
      <c r="AX35">
        <v>1138623</v>
      </c>
      <c r="AY35">
        <v>1184483</v>
      </c>
    </row>
    <row r="36" spans="1:52" hidden="1">
      <c r="A36" t="s">
        <v>187</v>
      </c>
      <c r="B36" t="s">
        <v>188</v>
      </c>
      <c r="C36" t="s">
        <v>163</v>
      </c>
      <c r="D36" t="s">
        <v>164</v>
      </c>
      <c r="E36">
        <v>15952</v>
      </c>
      <c r="F36">
        <v>17431</v>
      </c>
      <c r="G36">
        <v>17813</v>
      </c>
      <c r="H36">
        <v>18272</v>
      </c>
      <c r="I36">
        <v>18560</v>
      </c>
      <c r="J36">
        <v>18645</v>
      </c>
      <c r="K36">
        <v>19132</v>
      </c>
      <c r="L36">
        <v>19539</v>
      </c>
      <c r="M36">
        <v>20044</v>
      </c>
      <c r="N36">
        <v>20256</v>
      </c>
      <c r="O36">
        <v>20742</v>
      </c>
      <c r="P36">
        <v>21060</v>
      </c>
      <c r="Q36">
        <v>21055</v>
      </c>
      <c r="R36">
        <v>21040</v>
      </c>
      <c r="S36">
        <v>21254</v>
      </c>
      <c r="T36">
        <v>21587</v>
      </c>
      <c r="U36">
        <v>21520</v>
      </c>
      <c r="V36">
        <v>21589</v>
      </c>
      <c r="W36">
        <v>21388</v>
      </c>
      <c r="X36">
        <v>21462</v>
      </c>
      <c r="Y36">
        <v>21570</v>
      </c>
      <c r="Z36">
        <v>21869</v>
      </c>
      <c r="AA36">
        <v>22128</v>
      </c>
      <c r="AB36">
        <v>22777</v>
      </c>
      <c r="AC36">
        <v>23349</v>
      </c>
      <c r="AD36">
        <v>23728</v>
      </c>
      <c r="AE36">
        <v>24450</v>
      </c>
      <c r="AF36">
        <v>24958</v>
      </c>
      <c r="AG36">
        <v>25566</v>
      </c>
      <c r="AH36">
        <v>25961</v>
      </c>
      <c r="AI36">
        <v>26671</v>
      </c>
      <c r="AJ36">
        <v>27292</v>
      </c>
      <c r="AK36">
        <v>27587</v>
      </c>
      <c r="AL36">
        <v>27853</v>
      </c>
      <c r="AM36">
        <v>28004</v>
      </c>
      <c r="AN36">
        <v>28338</v>
      </c>
      <c r="AO36">
        <v>28683</v>
      </c>
      <c r="AP36">
        <v>28754</v>
      </c>
      <c r="AQ36">
        <v>28681</v>
      </c>
      <c r="AR36">
        <v>28733</v>
      </c>
      <c r="AS36">
        <v>28483</v>
      </c>
      <c r="AT36">
        <v>28651</v>
      </c>
      <c r="AU36">
        <v>28388</v>
      </c>
      <c r="AV36">
        <v>28419</v>
      </c>
      <c r="AW36">
        <v>28521</v>
      </c>
      <c r="AX36">
        <v>28559</v>
      </c>
      <c r="AY36">
        <v>28706</v>
      </c>
    </row>
    <row r="37" spans="1:52">
      <c r="A37" t="s">
        <v>187</v>
      </c>
      <c r="B37" t="s">
        <v>188</v>
      </c>
      <c r="C37" t="s">
        <v>165</v>
      </c>
      <c r="D37" t="s">
        <v>166</v>
      </c>
      <c r="E37">
        <v>2576</v>
      </c>
      <c r="F37">
        <v>2656</v>
      </c>
      <c r="G37">
        <v>2813</v>
      </c>
      <c r="H37">
        <v>3101</v>
      </c>
      <c r="I37">
        <v>3537</v>
      </c>
      <c r="J37">
        <v>4000</v>
      </c>
      <c r="K37">
        <v>4390</v>
      </c>
      <c r="L37">
        <v>4873</v>
      </c>
      <c r="M37">
        <v>5346</v>
      </c>
      <c r="N37">
        <v>5869</v>
      </c>
      <c r="O37">
        <v>6321</v>
      </c>
      <c r="P37">
        <v>7038</v>
      </c>
      <c r="Q37">
        <v>7748</v>
      </c>
      <c r="R37">
        <v>8383</v>
      </c>
      <c r="S37">
        <v>9001</v>
      </c>
      <c r="T37">
        <v>9607</v>
      </c>
      <c r="U37">
        <v>10313</v>
      </c>
      <c r="V37">
        <v>10879</v>
      </c>
      <c r="W37">
        <v>11193</v>
      </c>
      <c r="X37">
        <v>11743</v>
      </c>
      <c r="Y37">
        <v>12813</v>
      </c>
      <c r="Z37">
        <v>13584</v>
      </c>
      <c r="AA37">
        <v>14221</v>
      </c>
      <c r="AB37">
        <v>15422</v>
      </c>
      <c r="AC37">
        <v>16560</v>
      </c>
      <c r="AD37">
        <v>17527</v>
      </c>
      <c r="AE37">
        <v>18061</v>
      </c>
      <c r="AF37">
        <v>19170</v>
      </c>
      <c r="AG37">
        <v>20165</v>
      </c>
      <c r="AH37">
        <v>21998</v>
      </c>
      <c r="AI37">
        <v>22807</v>
      </c>
      <c r="AJ37">
        <v>24970</v>
      </c>
      <c r="AK37">
        <v>25073</v>
      </c>
      <c r="AL37">
        <v>26377</v>
      </c>
      <c r="AM37">
        <v>28565</v>
      </c>
      <c r="AN37">
        <v>29424</v>
      </c>
      <c r="AO37">
        <v>29091</v>
      </c>
      <c r="AP37">
        <v>29477</v>
      </c>
      <c r="AQ37">
        <v>31932</v>
      </c>
      <c r="AR37">
        <v>33500</v>
      </c>
      <c r="AS37">
        <v>33368</v>
      </c>
      <c r="AT37">
        <v>34437</v>
      </c>
      <c r="AU37">
        <v>36654</v>
      </c>
      <c r="AV37">
        <v>38501</v>
      </c>
      <c r="AW37">
        <v>37904</v>
      </c>
      <c r="AX37">
        <v>39869</v>
      </c>
      <c r="AY37">
        <v>41263</v>
      </c>
      <c r="AZ37">
        <f>((AY37-AJ37) / AJ37) * 100</f>
        <v>65.250300360432519</v>
      </c>
    </row>
    <row r="38" spans="1:52" hidden="1">
      <c r="A38" t="s">
        <v>189</v>
      </c>
      <c r="B38" t="s">
        <v>190</v>
      </c>
      <c r="C38" t="s">
        <v>161</v>
      </c>
      <c r="D38" t="s">
        <v>162</v>
      </c>
      <c r="E38">
        <v>48261</v>
      </c>
      <c r="F38">
        <v>54251</v>
      </c>
      <c r="G38">
        <v>55976</v>
      </c>
      <c r="H38">
        <v>60302</v>
      </c>
      <c r="I38">
        <v>84155</v>
      </c>
      <c r="J38">
        <v>89008</v>
      </c>
      <c r="K38">
        <v>88665</v>
      </c>
      <c r="L38">
        <v>88798</v>
      </c>
      <c r="M38">
        <v>101796</v>
      </c>
      <c r="N38">
        <v>114343</v>
      </c>
      <c r="O38">
        <v>124002</v>
      </c>
      <c r="P38">
        <v>130940</v>
      </c>
      <c r="Q38">
        <v>140882</v>
      </c>
      <c r="R38">
        <v>141713</v>
      </c>
      <c r="S38">
        <v>147606</v>
      </c>
      <c r="T38">
        <v>174438</v>
      </c>
      <c r="U38">
        <v>178215</v>
      </c>
      <c r="V38">
        <v>182801</v>
      </c>
      <c r="W38">
        <v>195763</v>
      </c>
      <c r="X38">
        <v>177713</v>
      </c>
      <c r="Y38">
        <v>208273</v>
      </c>
      <c r="Z38">
        <v>229007</v>
      </c>
      <c r="AA38">
        <v>218284</v>
      </c>
      <c r="AB38">
        <v>230772</v>
      </c>
      <c r="AC38">
        <v>210202</v>
      </c>
      <c r="AD38">
        <v>254196</v>
      </c>
      <c r="AE38">
        <v>246976</v>
      </c>
      <c r="AF38">
        <v>293681</v>
      </c>
      <c r="AG38">
        <v>289104</v>
      </c>
      <c r="AH38">
        <v>316505</v>
      </c>
      <c r="AI38">
        <v>335544</v>
      </c>
      <c r="AJ38">
        <v>340574</v>
      </c>
      <c r="AK38">
        <v>355756</v>
      </c>
      <c r="AL38">
        <v>364343</v>
      </c>
      <c r="AM38">
        <v>374352</v>
      </c>
      <c r="AN38">
        <v>380503</v>
      </c>
      <c r="AO38">
        <v>397564</v>
      </c>
      <c r="AP38">
        <v>406634</v>
      </c>
      <c r="AQ38">
        <v>428209</v>
      </c>
      <c r="AR38">
        <v>479496</v>
      </c>
      <c r="AS38">
        <v>475678</v>
      </c>
      <c r="AT38">
        <v>489826</v>
      </c>
      <c r="AU38">
        <v>540524</v>
      </c>
      <c r="AV38">
        <v>587222</v>
      </c>
      <c r="AW38">
        <v>591414</v>
      </c>
      <c r="AX38">
        <v>535392</v>
      </c>
      <c r="AY38">
        <v>541536</v>
      </c>
    </row>
    <row r="39" spans="1:52" hidden="1">
      <c r="A39" t="s">
        <v>189</v>
      </c>
      <c r="B39" t="s">
        <v>190</v>
      </c>
      <c r="C39" t="s">
        <v>163</v>
      </c>
      <c r="D39" t="s">
        <v>164</v>
      </c>
      <c r="E39">
        <v>15132</v>
      </c>
      <c r="F39">
        <v>15140</v>
      </c>
      <c r="G39">
        <v>15255</v>
      </c>
      <c r="H39">
        <v>14919</v>
      </c>
      <c r="I39">
        <v>14953</v>
      </c>
      <c r="J39">
        <v>14999</v>
      </c>
      <c r="K39">
        <v>15237</v>
      </c>
      <c r="L39">
        <v>15462</v>
      </c>
      <c r="M39">
        <v>15273</v>
      </c>
      <c r="N39">
        <v>15153</v>
      </c>
      <c r="O39">
        <v>15132</v>
      </c>
      <c r="P39">
        <v>14917</v>
      </c>
      <c r="Q39">
        <v>14790</v>
      </c>
      <c r="R39">
        <v>14684</v>
      </c>
      <c r="S39">
        <v>14566</v>
      </c>
      <c r="T39">
        <v>14575</v>
      </c>
      <c r="U39">
        <v>14289</v>
      </c>
      <c r="V39">
        <v>13989</v>
      </c>
      <c r="W39">
        <v>13704</v>
      </c>
      <c r="X39">
        <v>13581</v>
      </c>
      <c r="Y39">
        <v>13361</v>
      </c>
      <c r="Z39">
        <v>13209</v>
      </c>
      <c r="AA39">
        <v>13227</v>
      </c>
      <c r="AB39">
        <v>13134</v>
      </c>
      <c r="AC39">
        <v>13169</v>
      </c>
      <c r="AD39">
        <v>13223</v>
      </c>
      <c r="AE39">
        <v>13218</v>
      </c>
      <c r="AF39">
        <v>13178</v>
      </c>
      <c r="AG39">
        <v>13240</v>
      </c>
      <c r="AH39">
        <v>13235</v>
      </c>
      <c r="AI39">
        <v>13157</v>
      </c>
      <c r="AJ39">
        <v>12913</v>
      </c>
      <c r="AK39">
        <v>12815</v>
      </c>
      <c r="AL39">
        <v>12741</v>
      </c>
      <c r="AM39">
        <v>12604</v>
      </c>
      <c r="AN39">
        <v>12531</v>
      </c>
      <c r="AO39">
        <v>12581</v>
      </c>
      <c r="AP39">
        <v>12525</v>
      </c>
      <c r="AQ39">
        <v>12401</v>
      </c>
      <c r="AR39">
        <v>12376</v>
      </c>
      <c r="AS39">
        <v>12360</v>
      </c>
      <c r="AT39">
        <v>12447</v>
      </c>
      <c r="AU39">
        <v>12332</v>
      </c>
      <c r="AV39">
        <v>12147</v>
      </c>
      <c r="AW39">
        <v>12099</v>
      </c>
      <c r="AX39">
        <v>12085</v>
      </c>
      <c r="AY39">
        <v>12109</v>
      </c>
    </row>
    <row r="40" spans="1:52">
      <c r="A40" t="s">
        <v>189</v>
      </c>
      <c r="B40" t="s">
        <v>190</v>
      </c>
      <c r="C40" t="s">
        <v>165</v>
      </c>
      <c r="D40" t="s">
        <v>166</v>
      </c>
      <c r="E40">
        <v>3189</v>
      </c>
      <c r="F40">
        <v>3583</v>
      </c>
      <c r="G40">
        <v>3669</v>
      </c>
      <c r="H40">
        <v>4042</v>
      </c>
      <c r="I40">
        <v>5628</v>
      </c>
      <c r="J40">
        <v>5934</v>
      </c>
      <c r="K40">
        <v>5819</v>
      </c>
      <c r="L40">
        <v>5743</v>
      </c>
      <c r="M40">
        <v>6665</v>
      </c>
      <c r="N40">
        <v>7546</v>
      </c>
      <c r="O40">
        <v>8195</v>
      </c>
      <c r="P40">
        <v>8778</v>
      </c>
      <c r="Q40">
        <v>9525</v>
      </c>
      <c r="R40">
        <v>9651</v>
      </c>
      <c r="S40">
        <v>10134</v>
      </c>
      <c r="T40">
        <v>11968</v>
      </c>
      <c r="U40">
        <v>12472</v>
      </c>
      <c r="V40">
        <v>13067</v>
      </c>
      <c r="W40">
        <v>14285</v>
      </c>
      <c r="X40">
        <v>13085</v>
      </c>
      <c r="Y40">
        <v>15588</v>
      </c>
      <c r="Z40">
        <v>17337</v>
      </c>
      <c r="AA40">
        <v>16503</v>
      </c>
      <c r="AB40">
        <v>17571</v>
      </c>
      <c r="AC40">
        <v>15962</v>
      </c>
      <c r="AD40">
        <v>19224</v>
      </c>
      <c r="AE40">
        <v>18685</v>
      </c>
      <c r="AF40">
        <v>22286</v>
      </c>
      <c r="AG40">
        <v>21836</v>
      </c>
      <c r="AH40">
        <v>23914</v>
      </c>
      <c r="AI40">
        <v>25503</v>
      </c>
      <c r="AJ40">
        <v>26375</v>
      </c>
      <c r="AK40">
        <v>27761</v>
      </c>
      <c r="AL40">
        <v>28596</v>
      </c>
      <c r="AM40">
        <v>29701</v>
      </c>
      <c r="AN40">
        <v>30365</v>
      </c>
      <c r="AO40">
        <v>31600</v>
      </c>
      <c r="AP40">
        <v>32466</v>
      </c>
      <c r="AQ40">
        <v>34530</v>
      </c>
      <c r="AR40">
        <v>38744</v>
      </c>
      <c r="AS40">
        <v>38485</v>
      </c>
      <c r="AT40">
        <v>39353</v>
      </c>
      <c r="AU40">
        <v>43831</v>
      </c>
      <c r="AV40">
        <v>48343</v>
      </c>
      <c r="AW40">
        <v>48881</v>
      </c>
      <c r="AX40">
        <v>44302</v>
      </c>
      <c r="AY40">
        <v>44722</v>
      </c>
      <c r="AZ40">
        <f>((AY40-AJ40) / AJ40) * 100</f>
        <v>69.562085308056879</v>
      </c>
    </row>
    <row r="41" spans="1:52" hidden="1">
      <c r="A41" t="s">
        <v>191</v>
      </c>
      <c r="B41" t="s">
        <v>192</v>
      </c>
      <c r="C41" t="s">
        <v>161</v>
      </c>
      <c r="D41" t="s">
        <v>162</v>
      </c>
      <c r="E41">
        <v>61828</v>
      </c>
      <c r="F41">
        <v>67910</v>
      </c>
      <c r="G41">
        <v>74705</v>
      </c>
      <c r="H41">
        <v>84708</v>
      </c>
      <c r="I41">
        <v>100436</v>
      </c>
      <c r="J41">
        <v>108765</v>
      </c>
      <c r="K41">
        <v>122114</v>
      </c>
      <c r="L41">
        <v>134350</v>
      </c>
      <c r="M41">
        <v>154786</v>
      </c>
      <c r="N41">
        <v>174779</v>
      </c>
      <c r="O41">
        <v>204956</v>
      </c>
      <c r="P41">
        <v>238874</v>
      </c>
      <c r="Q41">
        <v>266875</v>
      </c>
      <c r="R41">
        <v>286984</v>
      </c>
      <c r="S41">
        <v>308639</v>
      </c>
      <c r="T41">
        <v>348729</v>
      </c>
      <c r="U41">
        <v>372038</v>
      </c>
      <c r="V41">
        <v>393017</v>
      </c>
      <c r="W41">
        <v>416863</v>
      </c>
      <c r="X41">
        <v>439360</v>
      </c>
      <c r="Y41">
        <v>475206</v>
      </c>
      <c r="Z41">
        <v>500314</v>
      </c>
      <c r="AA41">
        <v>521554</v>
      </c>
      <c r="AB41">
        <v>579619</v>
      </c>
      <c r="AC41">
        <v>620544</v>
      </c>
      <c r="AD41">
        <v>677923</v>
      </c>
      <c r="AE41">
        <v>743190</v>
      </c>
      <c r="AF41">
        <v>844584</v>
      </c>
      <c r="AG41">
        <v>926211</v>
      </c>
      <c r="AH41">
        <v>1021831</v>
      </c>
      <c r="AI41">
        <v>1090321</v>
      </c>
      <c r="AJ41">
        <v>1175318</v>
      </c>
      <c r="AK41">
        <v>1273365</v>
      </c>
      <c r="AL41">
        <v>1357197</v>
      </c>
      <c r="AM41">
        <v>1457615</v>
      </c>
      <c r="AN41">
        <v>1531304</v>
      </c>
      <c r="AO41">
        <v>1599021</v>
      </c>
      <c r="AP41">
        <v>1707965</v>
      </c>
      <c r="AQ41">
        <v>1788881</v>
      </c>
      <c r="AR41">
        <v>1900047</v>
      </c>
      <c r="AS41">
        <v>1847536</v>
      </c>
      <c r="AT41">
        <v>1869505</v>
      </c>
      <c r="AU41">
        <v>1989526</v>
      </c>
      <c r="AV41">
        <v>2053440</v>
      </c>
      <c r="AW41">
        <v>2094350</v>
      </c>
      <c r="AX41">
        <v>2194896</v>
      </c>
      <c r="AY41">
        <v>2306080</v>
      </c>
    </row>
    <row r="42" spans="1:52" hidden="1">
      <c r="A42" t="s">
        <v>191</v>
      </c>
      <c r="B42" t="s">
        <v>192</v>
      </c>
      <c r="C42" t="s">
        <v>163</v>
      </c>
      <c r="D42" t="s">
        <v>164</v>
      </c>
      <c r="E42">
        <v>17267</v>
      </c>
      <c r="F42">
        <v>17706</v>
      </c>
      <c r="G42">
        <v>18601</v>
      </c>
      <c r="H42">
        <v>19894</v>
      </c>
      <c r="I42">
        <v>20528</v>
      </c>
      <c r="J42">
        <v>21479</v>
      </c>
      <c r="K42">
        <v>22230</v>
      </c>
      <c r="L42">
        <v>22667</v>
      </c>
      <c r="M42">
        <v>23117</v>
      </c>
      <c r="N42">
        <v>24281</v>
      </c>
      <c r="O42">
        <v>25190</v>
      </c>
      <c r="P42">
        <v>25819</v>
      </c>
      <c r="Q42">
        <v>26173</v>
      </c>
      <c r="R42">
        <v>26495</v>
      </c>
      <c r="S42">
        <v>26836</v>
      </c>
      <c r="T42">
        <v>27217</v>
      </c>
      <c r="U42">
        <v>27536</v>
      </c>
      <c r="V42">
        <v>27835</v>
      </c>
      <c r="W42">
        <v>28025</v>
      </c>
      <c r="X42">
        <v>29076</v>
      </c>
      <c r="Y42">
        <v>29794</v>
      </c>
      <c r="Z42">
        <v>30685</v>
      </c>
      <c r="AA42">
        <v>31241</v>
      </c>
      <c r="AB42">
        <v>32036</v>
      </c>
      <c r="AC42">
        <v>33263</v>
      </c>
      <c r="AD42">
        <v>34603</v>
      </c>
      <c r="AE42">
        <v>35909</v>
      </c>
      <c r="AF42">
        <v>36847</v>
      </c>
      <c r="AG42">
        <v>38020</v>
      </c>
      <c r="AH42">
        <v>39125</v>
      </c>
      <c r="AI42">
        <v>40070</v>
      </c>
      <c r="AJ42">
        <v>41611</v>
      </c>
      <c r="AK42">
        <v>43466</v>
      </c>
      <c r="AL42">
        <v>45375</v>
      </c>
      <c r="AM42">
        <v>47322</v>
      </c>
      <c r="AN42">
        <v>49054</v>
      </c>
      <c r="AO42">
        <v>50283</v>
      </c>
      <c r="AP42">
        <v>51444</v>
      </c>
      <c r="AQ42">
        <v>52312</v>
      </c>
      <c r="AR42">
        <v>53012</v>
      </c>
      <c r="AS42">
        <v>53526</v>
      </c>
      <c r="AT42">
        <v>53917</v>
      </c>
      <c r="AU42">
        <v>53742</v>
      </c>
      <c r="AV42">
        <v>53479</v>
      </c>
      <c r="AW42">
        <v>53728</v>
      </c>
      <c r="AX42">
        <v>53928</v>
      </c>
      <c r="AY42">
        <v>54293</v>
      </c>
    </row>
    <row r="43" spans="1:52">
      <c r="A43" t="s">
        <v>191</v>
      </c>
      <c r="B43" t="s">
        <v>192</v>
      </c>
      <c r="C43" t="s">
        <v>165</v>
      </c>
      <c r="D43" t="s">
        <v>166</v>
      </c>
      <c r="E43">
        <v>3581</v>
      </c>
      <c r="F43">
        <v>3835</v>
      </c>
      <c r="G43">
        <v>4016</v>
      </c>
      <c r="H43">
        <v>4258</v>
      </c>
      <c r="I43">
        <v>4893</v>
      </c>
      <c r="J43">
        <v>5064</v>
      </c>
      <c r="K43">
        <v>5493</v>
      </c>
      <c r="L43">
        <v>5927</v>
      </c>
      <c r="M43">
        <v>6696</v>
      </c>
      <c r="N43">
        <v>7198</v>
      </c>
      <c r="O43">
        <v>8136</v>
      </c>
      <c r="P43">
        <v>9252</v>
      </c>
      <c r="Q43">
        <v>10197</v>
      </c>
      <c r="R43">
        <v>10832</v>
      </c>
      <c r="S43">
        <v>11501</v>
      </c>
      <c r="T43">
        <v>12813</v>
      </c>
      <c r="U43">
        <v>13511</v>
      </c>
      <c r="V43">
        <v>14120</v>
      </c>
      <c r="W43">
        <v>14875</v>
      </c>
      <c r="X43">
        <v>15111</v>
      </c>
      <c r="Y43">
        <v>15950</v>
      </c>
      <c r="Z43">
        <v>16305</v>
      </c>
      <c r="AA43">
        <v>16695</v>
      </c>
      <c r="AB43">
        <v>18093</v>
      </c>
      <c r="AC43">
        <v>18656</v>
      </c>
      <c r="AD43">
        <v>19591</v>
      </c>
      <c r="AE43">
        <v>20696</v>
      </c>
      <c r="AF43">
        <v>22921</v>
      </c>
      <c r="AG43">
        <v>24361</v>
      </c>
      <c r="AH43">
        <v>26117</v>
      </c>
      <c r="AI43">
        <v>27210</v>
      </c>
      <c r="AJ43">
        <v>28245</v>
      </c>
      <c r="AK43">
        <v>29296</v>
      </c>
      <c r="AL43">
        <v>29911</v>
      </c>
      <c r="AM43">
        <v>30802</v>
      </c>
      <c r="AN43">
        <v>31217</v>
      </c>
      <c r="AO43">
        <v>31800</v>
      </c>
      <c r="AP43">
        <v>33200</v>
      </c>
      <c r="AQ43">
        <v>34196</v>
      </c>
      <c r="AR43">
        <v>35842</v>
      </c>
      <c r="AS43">
        <v>34517</v>
      </c>
      <c r="AT43">
        <v>34674</v>
      </c>
      <c r="AU43">
        <v>37020</v>
      </c>
      <c r="AV43">
        <v>38397</v>
      </c>
      <c r="AW43">
        <v>38981</v>
      </c>
      <c r="AX43">
        <v>40700</v>
      </c>
      <c r="AY43">
        <v>42475</v>
      </c>
      <c r="AZ43">
        <f>((AY43-AJ43) / AJ43) * 100</f>
        <v>50.380598335988665</v>
      </c>
    </row>
    <row r="44" spans="1:52" hidden="1">
      <c r="A44" t="s">
        <v>193</v>
      </c>
      <c r="B44" t="s">
        <v>194</v>
      </c>
      <c r="C44" t="s">
        <v>161</v>
      </c>
      <c r="D44" t="s">
        <v>162</v>
      </c>
      <c r="E44">
        <v>151905</v>
      </c>
      <c r="F44">
        <v>169195</v>
      </c>
      <c r="G44">
        <v>176427</v>
      </c>
      <c r="H44">
        <v>192440</v>
      </c>
      <c r="I44">
        <v>252491</v>
      </c>
      <c r="J44">
        <v>255883</v>
      </c>
      <c r="K44">
        <v>254289</v>
      </c>
      <c r="L44">
        <v>350357</v>
      </c>
      <c r="M44">
        <v>310918</v>
      </c>
      <c r="N44">
        <v>366630</v>
      </c>
      <c r="O44">
        <v>393059</v>
      </c>
      <c r="P44">
        <v>418924</v>
      </c>
      <c r="Q44">
        <v>450105</v>
      </c>
      <c r="R44">
        <v>473708</v>
      </c>
      <c r="S44">
        <v>506339</v>
      </c>
      <c r="T44">
        <v>566195</v>
      </c>
      <c r="U44">
        <v>562607</v>
      </c>
      <c r="V44">
        <v>600402</v>
      </c>
      <c r="W44">
        <v>621749</v>
      </c>
      <c r="X44">
        <v>630626</v>
      </c>
      <c r="Y44">
        <v>675420</v>
      </c>
      <c r="Z44">
        <v>728568</v>
      </c>
      <c r="AA44">
        <v>733275</v>
      </c>
      <c r="AB44">
        <v>798199</v>
      </c>
      <c r="AC44">
        <v>807159</v>
      </c>
      <c r="AD44">
        <v>860832</v>
      </c>
      <c r="AE44">
        <v>891728</v>
      </c>
      <c r="AF44">
        <v>967887</v>
      </c>
      <c r="AG44">
        <v>984193</v>
      </c>
      <c r="AH44">
        <v>1055335</v>
      </c>
      <c r="AI44">
        <v>1099692</v>
      </c>
      <c r="AJ44">
        <v>1171671</v>
      </c>
      <c r="AK44">
        <v>1258895</v>
      </c>
      <c r="AL44">
        <v>1329177</v>
      </c>
      <c r="AM44">
        <v>1448801</v>
      </c>
      <c r="AN44">
        <v>1470292</v>
      </c>
      <c r="AO44">
        <v>1499146</v>
      </c>
      <c r="AP44">
        <v>1594616</v>
      </c>
      <c r="AQ44">
        <v>1695704</v>
      </c>
      <c r="AR44">
        <v>1916113</v>
      </c>
      <c r="AS44">
        <v>1917068</v>
      </c>
      <c r="AT44">
        <v>2001541</v>
      </c>
      <c r="AU44">
        <v>2148162</v>
      </c>
      <c r="AV44">
        <v>2310496</v>
      </c>
      <c r="AW44">
        <v>2376747</v>
      </c>
      <c r="AX44">
        <v>2410336</v>
      </c>
      <c r="AY44">
        <v>2503982</v>
      </c>
    </row>
    <row r="45" spans="1:52" hidden="1">
      <c r="A45" t="s">
        <v>193</v>
      </c>
      <c r="B45" t="s">
        <v>194</v>
      </c>
      <c r="C45" t="s">
        <v>163</v>
      </c>
      <c r="D45" t="s">
        <v>164</v>
      </c>
      <c r="E45">
        <v>42270</v>
      </c>
      <c r="F45">
        <v>46786</v>
      </c>
      <c r="G45">
        <v>47598</v>
      </c>
      <c r="H45">
        <v>47346</v>
      </c>
      <c r="I45">
        <v>47185</v>
      </c>
      <c r="J45">
        <v>47278</v>
      </c>
      <c r="K45">
        <v>47276</v>
      </c>
      <c r="L45">
        <v>48085</v>
      </c>
      <c r="M45">
        <v>48317</v>
      </c>
      <c r="N45">
        <v>49063</v>
      </c>
      <c r="O45">
        <v>49095</v>
      </c>
      <c r="P45">
        <v>49364</v>
      </c>
      <c r="Q45">
        <v>49403</v>
      </c>
      <c r="R45">
        <v>49158</v>
      </c>
      <c r="S45">
        <v>49448</v>
      </c>
      <c r="T45">
        <v>48942</v>
      </c>
      <c r="U45">
        <v>49117</v>
      </c>
      <c r="V45">
        <v>48629</v>
      </c>
      <c r="W45">
        <v>48805</v>
      </c>
      <c r="X45">
        <v>49495</v>
      </c>
      <c r="Y45">
        <v>50070</v>
      </c>
      <c r="Z45">
        <v>50454</v>
      </c>
      <c r="AA45">
        <v>50559</v>
      </c>
      <c r="AB45">
        <v>50934</v>
      </c>
      <c r="AC45">
        <v>51116</v>
      </c>
      <c r="AD45">
        <v>51300</v>
      </c>
      <c r="AE45">
        <v>51438</v>
      </c>
      <c r="AF45">
        <v>51243</v>
      </c>
      <c r="AG45">
        <v>51131</v>
      </c>
      <c r="AH45">
        <v>50920</v>
      </c>
      <c r="AI45">
        <v>50971</v>
      </c>
      <c r="AJ45">
        <v>51308</v>
      </c>
      <c r="AK45">
        <v>51513</v>
      </c>
      <c r="AL45">
        <v>51772</v>
      </c>
      <c r="AM45">
        <v>52183</v>
      </c>
      <c r="AN45">
        <v>53251</v>
      </c>
      <c r="AO45">
        <v>54122</v>
      </c>
      <c r="AP45">
        <v>55072</v>
      </c>
      <c r="AQ45">
        <v>55805</v>
      </c>
      <c r="AR45">
        <v>57056</v>
      </c>
      <c r="AS45">
        <v>58351</v>
      </c>
      <c r="AT45">
        <v>59149</v>
      </c>
      <c r="AU45">
        <v>59967</v>
      </c>
      <c r="AV45">
        <v>60218</v>
      </c>
      <c r="AW45">
        <v>60606</v>
      </c>
      <c r="AX45">
        <v>61281</v>
      </c>
      <c r="AY45">
        <v>62324</v>
      </c>
    </row>
    <row r="46" spans="1:52">
      <c r="A46" t="s">
        <v>193</v>
      </c>
      <c r="B46" t="s">
        <v>194</v>
      </c>
      <c r="C46" t="s">
        <v>165</v>
      </c>
      <c r="D46" t="s">
        <v>166</v>
      </c>
      <c r="E46">
        <v>3594</v>
      </c>
      <c r="F46">
        <v>3616</v>
      </c>
      <c r="G46">
        <v>3707</v>
      </c>
      <c r="H46">
        <v>4065</v>
      </c>
      <c r="I46">
        <v>5351</v>
      </c>
      <c r="J46">
        <v>5412</v>
      </c>
      <c r="K46">
        <v>5379</v>
      </c>
      <c r="L46">
        <v>7286</v>
      </c>
      <c r="M46">
        <v>6435</v>
      </c>
      <c r="N46">
        <v>7473</v>
      </c>
      <c r="O46">
        <v>8006</v>
      </c>
      <c r="P46">
        <v>8486</v>
      </c>
      <c r="Q46">
        <v>9111</v>
      </c>
      <c r="R46">
        <v>9636</v>
      </c>
      <c r="S46">
        <v>10240</v>
      </c>
      <c r="T46">
        <v>11569</v>
      </c>
      <c r="U46">
        <v>11454</v>
      </c>
      <c r="V46">
        <v>12347</v>
      </c>
      <c r="W46">
        <v>12739</v>
      </c>
      <c r="X46">
        <v>12741</v>
      </c>
      <c r="Y46">
        <v>13490</v>
      </c>
      <c r="Z46">
        <v>14440</v>
      </c>
      <c r="AA46">
        <v>14503</v>
      </c>
      <c r="AB46">
        <v>15671</v>
      </c>
      <c r="AC46">
        <v>15791</v>
      </c>
      <c r="AD46">
        <v>16780</v>
      </c>
      <c r="AE46">
        <v>17336</v>
      </c>
      <c r="AF46">
        <v>18888</v>
      </c>
      <c r="AG46">
        <v>19248</v>
      </c>
      <c r="AH46">
        <v>20725</v>
      </c>
      <c r="AI46">
        <v>21575</v>
      </c>
      <c r="AJ46">
        <v>22836</v>
      </c>
      <c r="AK46">
        <v>24438</v>
      </c>
      <c r="AL46">
        <v>25674</v>
      </c>
      <c r="AM46">
        <v>27764</v>
      </c>
      <c r="AN46">
        <v>27611</v>
      </c>
      <c r="AO46">
        <v>27699</v>
      </c>
      <c r="AP46">
        <v>28955</v>
      </c>
      <c r="AQ46">
        <v>30386</v>
      </c>
      <c r="AR46">
        <v>33583</v>
      </c>
      <c r="AS46">
        <v>32854</v>
      </c>
      <c r="AT46">
        <v>33839</v>
      </c>
      <c r="AU46">
        <v>35822</v>
      </c>
      <c r="AV46">
        <v>38369</v>
      </c>
      <c r="AW46">
        <v>39216</v>
      </c>
      <c r="AX46">
        <v>39333</v>
      </c>
      <c r="AY46">
        <v>40177</v>
      </c>
      <c r="AZ46">
        <f>((AY46-AJ46) / AJ46) * 100</f>
        <v>75.93711683307059</v>
      </c>
    </row>
    <row r="47" spans="1:52" hidden="1">
      <c r="A47" t="s">
        <v>195</v>
      </c>
      <c r="B47" t="s">
        <v>196</v>
      </c>
      <c r="C47" t="s">
        <v>161</v>
      </c>
      <c r="D47" t="s">
        <v>162</v>
      </c>
      <c r="E47">
        <v>17663</v>
      </c>
      <c r="F47">
        <v>19862</v>
      </c>
      <c r="G47">
        <v>21141</v>
      </c>
      <c r="H47">
        <v>23731</v>
      </c>
      <c r="I47">
        <v>28599</v>
      </c>
      <c r="J47">
        <v>30212</v>
      </c>
      <c r="K47">
        <v>32081</v>
      </c>
      <c r="L47">
        <v>34530</v>
      </c>
      <c r="M47">
        <v>38145</v>
      </c>
      <c r="N47">
        <v>43005</v>
      </c>
      <c r="O47">
        <v>48228</v>
      </c>
      <c r="P47">
        <v>53273</v>
      </c>
      <c r="Q47">
        <v>59157</v>
      </c>
      <c r="R47">
        <v>62922</v>
      </c>
      <c r="S47">
        <v>66915</v>
      </c>
      <c r="T47">
        <v>80384</v>
      </c>
      <c r="U47">
        <v>79913</v>
      </c>
      <c r="V47">
        <v>83120</v>
      </c>
      <c r="W47">
        <v>80140</v>
      </c>
      <c r="X47">
        <v>91957</v>
      </c>
      <c r="Y47">
        <v>94775</v>
      </c>
      <c r="Z47">
        <v>97080</v>
      </c>
      <c r="AA47">
        <v>101739</v>
      </c>
      <c r="AB47">
        <v>107583</v>
      </c>
      <c r="AC47">
        <v>112971</v>
      </c>
      <c r="AD47">
        <v>118799</v>
      </c>
      <c r="AE47">
        <v>125995</v>
      </c>
      <c r="AF47">
        <v>135859</v>
      </c>
      <c r="AG47">
        <v>141083</v>
      </c>
      <c r="AH47">
        <v>149807</v>
      </c>
      <c r="AI47">
        <v>157665</v>
      </c>
      <c r="AJ47">
        <v>176627</v>
      </c>
      <c r="AK47">
        <v>174805</v>
      </c>
      <c r="AL47">
        <v>183962</v>
      </c>
      <c r="AM47">
        <v>183191</v>
      </c>
      <c r="AN47">
        <v>188519</v>
      </c>
      <c r="AO47">
        <v>189954</v>
      </c>
      <c r="AP47">
        <v>198084</v>
      </c>
      <c r="AQ47">
        <v>211489</v>
      </c>
      <c r="AR47">
        <v>241334</v>
      </c>
      <c r="AS47">
        <v>249412</v>
      </c>
      <c r="AT47">
        <v>263494</v>
      </c>
      <c r="AU47">
        <v>279420</v>
      </c>
      <c r="AV47">
        <v>284085</v>
      </c>
      <c r="AW47">
        <v>299748</v>
      </c>
      <c r="AX47">
        <v>318706</v>
      </c>
      <c r="AY47">
        <v>329518</v>
      </c>
    </row>
    <row r="48" spans="1:52" hidden="1">
      <c r="A48" t="s">
        <v>195</v>
      </c>
      <c r="B48" t="s">
        <v>196</v>
      </c>
      <c r="C48" t="s">
        <v>163</v>
      </c>
      <c r="D48" t="s">
        <v>164</v>
      </c>
      <c r="E48">
        <v>7959</v>
      </c>
      <c r="F48">
        <v>8047</v>
      </c>
      <c r="G48">
        <v>8172</v>
      </c>
      <c r="H48">
        <v>8492</v>
      </c>
      <c r="I48">
        <v>8500</v>
      </c>
      <c r="J48">
        <v>8389</v>
      </c>
      <c r="K48">
        <v>8549</v>
      </c>
      <c r="L48">
        <v>8683</v>
      </c>
      <c r="M48">
        <v>8768</v>
      </c>
      <c r="N48">
        <v>8728</v>
      </c>
      <c r="O48">
        <v>8697</v>
      </c>
      <c r="P48">
        <v>8763</v>
      </c>
      <c r="Q48">
        <v>8751</v>
      </c>
      <c r="R48">
        <v>8709</v>
      </c>
      <c r="S48">
        <v>8684</v>
      </c>
      <c r="T48">
        <v>8699</v>
      </c>
      <c r="U48">
        <v>8725</v>
      </c>
      <c r="V48">
        <v>8576</v>
      </c>
      <c r="W48">
        <v>8530</v>
      </c>
      <c r="X48">
        <v>8484</v>
      </c>
      <c r="Y48">
        <v>8319</v>
      </c>
      <c r="Z48">
        <v>8324</v>
      </c>
      <c r="AA48">
        <v>8290</v>
      </c>
      <c r="AB48">
        <v>8291</v>
      </c>
      <c r="AC48">
        <v>8402</v>
      </c>
      <c r="AD48">
        <v>8493</v>
      </c>
      <c r="AE48">
        <v>8530</v>
      </c>
      <c r="AF48">
        <v>8546</v>
      </c>
      <c r="AG48">
        <v>8606</v>
      </c>
      <c r="AH48">
        <v>8597</v>
      </c>
      <c r="AI48">
        <v>8526</v>
      </c>
      <c r="AJ48">
        <v>8389</v>
      </c>
      <c r="AK48">
        <v>8384</v>
      </c>
      <c r="AL48">
        <v>8441</v>
      </c>
      <c r="AM48">
        <v>8424</v>
      </c>
      <c r="AN48">
        <v>8466</v>
      </c>
      <c r="AO48">
        <v>8471</v>
      </c>
      <c r="AP48">
        <v>8476</v>
      </c>
      <c r="AQ48">
        <v>8541</v>
      </c>
      <c r="AR48">
        <v>8603</v>
      </c>
      <c r="AS48">
        <v>8645</v>
      </c>
      <c r="AT48">
        <v>8703</v>
      </c>
      <c r="AU48">
        <v>8706</v>
      </c>
      <c r="AV48">
        <v>8676</v>
      </c>
      <c r="AW48">
        <v>8779</v>
      </c>
      <c r="AX48">
        <v>8796</v>
      </c>
      <c r="AY48">
        <v>8803</v>
      </c>
    </row>
    <row r="49" spans="1:52">
      <c r="A49" t="s">
        <v>195</v>
      </c>
      <c r="B49" t="s">
        <v>196</v>
      </c>
      <c r="C49" t="s">
        <v>165</v>
      </c>
      <c r="D49" t="s">
        <v>166</v>
      </c>
      <c r="E49">
        <v>2219</v>
      </c>
      <c r="F49">
        <v>2468</v>
      </c>
      <c r="G49">
        <v>2587</v>
      </c>
      <c r="H49">
        <v>2795</v>
      </c>
      <c r="I49">
        <v>3365</v>
      </c>
      <c r="J49">
        <v>3601</v>
      </c>
      <c r="K49">
        <v>3753</v>
      </c>
      <c r="L49">
        <v>3977</v>
      </c>
      <c r="M49">
        <v>4350</v>
      </c>
      <c r="N49">
        <v>4927</v>
      </c>
      <c r="O49">
        <v>5545</v>
      </c>
      <c r="P49">
        <v>6079</v>
      </c>
      <c r="Q49">
        <v>6760</v>
      </c>
      <c r="R49">
        <v>7225</v>
      </c>
      <c r="S49">
        <v>7706</v>
      </c>
      <c r="T49">
        <v>9241</v>
      </c>
      <c r="U49">
        <v>9159</v>
      </c>
      <c r="V49">
        <v>9692</v>
      </c>
      <c r="W49">
        <v>9395</v>
      </c>
      <c r="X49">
        <v>10839</v>
      </c>
      <c r="Y49">
        <v>11393</v>
      </c>
      <c r="Z49">
        <v>11663</v>
      </c>
      <c r="AA49">
        <v>12272</v>
      </c>
      <c r="AB49">
        <v>12976</v>
      </c>
      <c r="AC49">
        <v>13446</v>
      </c>
      <c r="AD49">
        <v>13988</v>
      </c>
      <c r="AE49">
        <v>14771</v>
      </c>
      <c r="AF49">
        <v>15897</v>
      </c>
      <c r="AG49">
        <v>16394</v>
      </c>
      <c r="AH49">
        <v>17425</v>
      </c>
      <c r="AI49">
        <v>18492</v>
      </c>
      <c r="AJ49">
        <v>21055</v>
      </c>
      <c r="AK49">
        <v>20850</v>
      </c>
      <c r="AL49">
        <v>21794</v>
      </c>
      <c r="AM49">
        <v>21746</v>
      </c>
      <c r="AN49">
        <v>22268</v>
      </c>
      <c r="AO49">
        <v>22424</v>
      </c>
      <c r="AP49">
        <v>23370</v>
      </c>
      <c r="AQ49">
        <v>24762</v>
      </c>
      <c r="AR49">
        <v>28052</v>
      </c>
      <c r="AS49">
        <v>28850</v>
      </c>
      <c r="AT49">
        <v>30276</v>
      </c>
      <c r="AU49">
        <v>32095</v>
      </c>
      <c r="AV49">
        <v>32744</v>
      </c>
      <c r="AW49">
        <v>34144</v>
      </c>
      <c r="AX49">
        <v>36233</v>
      </c>
      <c r="AY49">
        <v>37432</v>
      </c>
      <c r="AZ49">
        <f>((AY49-AJ49) / AJ49) * 100</f>
        <v>77.781999525053436</v>
      </c>
    </row>
    <row r="50" spans="1:52" hidden="1">
      <c r="A50" t="s">
        <v>197</v>
      </c>
      <c r="B50" t="s">
        <v>198</v>
      </c>
      <c r="C50" t="s">
        <v>161</v>
      </c>
      <c r="D50" t="s">
        <v>162</v>
      </c>
      <c r="E50">
        <v>10368</v>
      </c>
      <c r="F50">
        <v>11400</v>
      </c>
      <c r="G50">
        <v>12764</v>
      </c>
      <c r="H50">
        <v>14126</v>
      </c>
      <c r="I50">
        <v>15519</v>
      </c>
      <c r="J50">
        <v>17405</v>
      </c>
      <c r="K50">
        <v>20297</v>
      </c>
      <c r="L50">
        <v>22541</v>
      </c>
      <c r="M50">
        <v>24869</v>
      </c>
      <c r="N50">
        <v>27972</v>
      </c>
      <c r="O50">
        <v>31536</v>
      </c>
      <c r="P50">
        <v>36583</v>
      </c>
      <c r="Q50">
        <v>39893</v>
      </c>
      <c r="R50">
        <v>41852</v>
      </c>
      <c r="S50">
        <v>44075</v>
      </c>
      <c r="T50">
        <v>48385</v>
      </c>
      <c r="U50">
        <v>50176</v>
      </c>
      <c r="V50">
        <v>51217</v>
      </c>
      <c r="W50">
        <v>52325</v>
      </c>
      <c r="X50">
        <v>55668</v>
      </c>
      <c r="Y50">
        <v>61878</v>
      </c>
      <c r="Z50">
        <v>67071</v>
      </c>
      <c r="AA50">
        <v>69887</v>
      </c>
      <c r="AB50">
        <v>79958</v>
      </c>
      <c r="AC50">
        <v>87147</v>
      </c>
      <c r="AD50">
        <v>95503</v>
      </c>
      <c r="AE50">
        <v>103359</v>
      </c>
      <c r="AF50">
        <v>109363</v>
      </c>
      <c r="AG50">
        <v>116021</v>
      </c>
      <c r="AH50">
        <v>123690</v>
      </c>
      <c r="AI50">
        <v>133318</v>
      </c>
      <c r="AJ50">
        <v>141639</v>
      </c>
      <c r="AK50">
        <v>156244</v>
      </c>
      <c r="AL50">
        <v>161004</v>
      </c>
      <c r="AM50">
        <v>161294</v>
      </c>
      <c r="AN50">
        <v>169712</v>
      </c>
      <c r="AO50">
        <v>173378</v>
      </c>
      <c r="AP50">
        <v>173869</v>
      </c>
      <c r="AQ50">
        <v>179298</v>
      </c>
      <c r="AR50">
        <v>188116</v>
      </c>
      <c r="AS50">
        <v>194853</v>
      </c>
      <c r="AT50">
        <v>199192</v>
      </c>
      <c r="AU50">
        <v>214726</v>
      </c>
      <c r="AV50">
        <v>224115</v>
      </c>
      <c r="AW50">
        <v>220793</v>
      </c>
      <c r="AX50">
        <v>227982</v>
      </c>
      <c r="AY50">
        <v>238406</v>
      </c>
    </row>
    <row r="51" spans="1:52" hidden="1">
      <c r="A51" t="s">
        <v>197</v>
      </c>
      <c r="B51" t="s">
        <v>198</v>
      </c>
      <c r="C51" t="s">
        <v>163</v>
      </c>
      <c r="D51" t="s">
        <v>164</v>
      </c>
      <c r="E51">
        <v>3167</v>
      </c>
      <c r="F51">
        <v>3437</v>
      </c>
      <c r="G51">
        <v>3486</v>
      </c>
      <c r="H51">
        <v>3644</v>
      </c>
      <c r="I51">
        <v>3564</v>
      </c>
      <c r="J51">
        <v>3488</v>
      </c>
      <c r="K51">
        <v>3602</v>
      </c>
      <c r="L51">
        <v>4036</v>
      </c>
      <c r="M51">
        <v>4129</v>
      </c>
      <c r="N51">
        <v>3685</v>
      </c>
      <c r="O51">
        <v>4070</v>
      </c>
      <c r="P51">
        <v>4102</v>
      </c>
      <c r="Q51">
        <v>4137</v>
      </c>
      <c r="R51">
        <v>4104</v>
      </c>
      <c r="S51">
        <v>4106</v>
      </c>
      <c r="T51">
        <v>4058</v>
      </c>
      <c r="U51">
        <v>4014</v>
      </c>
      <c r="V51">
        <v>3975</v>
      </c>
      <c r="W51">
        <v>3891</v>
      </c>
      <c r="X51">
        <v>3841</v>
      </c>
      <c r="Y51">
        <v>3848</v>
      </c>
      <c r="Z51">
        <v>3876</v>
      </c>
      <c r="AA51">
        <v>3988</v>
      </c>
      <c r="AB51">
        <v>4132</v>
      </c>
      <c r="AC51">
        <v>4344</v>
      </c>
      <c r="AD51">
        <v>4498</v>
      </c>
      <c r="AE51">
        <v>4682</v>
      </c>
      <c r="AF51">
        <v>4802</v>
      </c>
      <c r="AG51">
        <v>4935</v>
      </c>
      <c r="AH51">
        <v>4985</v>
      </c>
      <c r="AI51">
        <v>5037</v>
      </c>
      <c r="AJ51">
        <v>5178</v>
      </c>
      <c r="AK51">
        <v>5155</v>
      </c>
      <c r="AL51">
        <v>5164</v>
      </c>
      <c r="AM51">
        <v>5172</v>
      </c>
      <c r="AN51">
        <v>5180</v>
      </c>
      <c r="AO51">
        <v>5158</v>
      </c>
      <c r="AP51">
        <v>5210</v>
      </c>
      <c r="AQ51">
        <v>5217</v>
      </c>
      <c r="AR51">
        <v>5255</v>
      </c>
      <c r="AS51">
        <v>5203</v>
      </c>
      <c r="AT51">
        <v>5163</v>
      </c>
      <c r="AU51">
        <v>5204</v>
      </c>
      <c r="AV51">
        <v>5177</v>
      </c>
      <c r="AW51">
        <v>5168</v>
      </c>
      <c r="AX51">
        <v>5223</v>
      </c>
      <c r="AY51">
        <v>5194</v>
      </c>
    </row>
    <row r="52" spans="1:52">
      <c r="A52" t="s">
        <v>197</v>
      </c>
      <c r="B52" t="s">
        <v>198</v>
      </c>
      <c r="C52" t="s">
        <v>165</v>
      </c>
      <c r="D52" t="s">
        <v>166</v>
      </c>
      <c r="E52">
        <v>3274</v>
      </c>
      <c r="F52">
        <v>3317</v>
      </c>
      <c r="G52">
        <v>3662</v>
      </c>
      <c r="H52">
        <v>3877</v>
      </c>
      <c r="I52">
        <v>4354</v>
      </c>
      <c r="J52">
        <v>4990</v>
      </c>
      <c r="K52">
        <v>5635</v>
      </c>
      <c r="L52">
        <v>5585</v>
      </c>
      <c r="M52">
        <v>6023</v>
      </c>
      <c r="N52">
        <v>7591</v>
      </c>
      <c r="O52">
        <v>7748</v>
      </c>
      <c r="P52">
        <v>8918</v>
      </c>
      <c r="Q52">
        <v>9643</v>
      </c>
      <c r="R52">
        <v>10198</v>
      </c>
      <c r="S52">
        <v>10734</v>
      </c>
      <c r="T52">
        <v>11923</v>
      </c>
      <c r="U52">
        <v>12500</v>
      </c>
      <c r="V52">
        <v>12885</v>
      </c>
      <c r="W52">
        <v>13448</v>
      </c>
      <c r="X52">
        <v>14493</v>
      </c>
      <c r="Y52">
        <v>16081</v>
      </c>
      <c r="Z52">
        <v>17304</v>
      </c>
      <c r="AA52">
        <v>17524</v>
      </c>
      <c r="AB52">
        <v>19351</v>
      </c>
      <c r="AC52">
        <v>20061</v>
      </c>
      <c r="AD52">
        <v>21232</v>
      </c>
      <c r="AE52">
        <v>22076</v>
      </c>
      <c r="AF52">
        <v>22774</v>
      </c>
      <c r="AG52">
        <v>23510</v>
      </c>
      <c r="AH52">
        <v>24812</v>
      </c>
      <c r="AI52">
        <v>26468</v>
      </c>
      <c r="AJ52">
        <v>27354</v>
      </c>
      <c r="AK52">
        <v>30309</v>
      </c>
      <c r="AL52">
        <v>31178</v>
      </c>
      <c r="AM52">
        <v>31186</v>
      </c>
      <c r="AN52">
        <v>32763</v>
      </c>
      <c r="AO52">
        <v>33613</v>
      </c>
      <c r="AP52">
        <v>33372</v>
      </c>
      <c r="AQ52">
        <v>34368</v>
      </c>
      <c r="AR52">
        <v>35798</v>
      </c>
      <c r="AS52">
        <v>37450</v>
      </c>
      <c r="AT52">
        <v>38581</v>
      </c>
      <c r="AU52">
        <v>41262</v>
      </c>
      <c r="AV52">
        <v>43291</v>
      </c>
      <c r="AW52">
        <v>42723</v>
      </c>
      <c r="AX52">
        <v>43650</v>
      </c>
      <c r="AY52">
        <v>45900</v>
      </c>
      <c r="AZ52">
        <f>((AY52-AJ52) / AJ52) * 100</f>
        <v>67.799956130730422</v>
      </c>
    </row>
    <row r="53" spans="1:52" hidden="1">
      <c r="A53" t="s">
        <v>199</v>
      </c>
      <c r="B53" t="s">
        <v>200</v>
      </c>
      <c r="C53" t="s">
        <v>161</v>
      </c>
      <c r="D53" t="s">
        <v>162</v>
      </c>
      <c r="E53">
        <v>47320</v>
      </c>
      <c r="F53">
        <v>54557</v>
      </c>
      <c r="G53">
        <v>55930</v>
      </c>
      <c r="H53">
        <v>65394</v>
      </c>
      <c r="I53">
        <v>86930</v>
      </c>
      <c r="J53">
        <v>90788</v>
      </c>
      <c r="K53">
        <v>90567</v>
      </c>
      <c r="L53">
        <v>83240</v>
      </c>
      <c r="M53">
        <v>118372</v>
      </c>
      <c r="N53">
        <v>123761</v>
      </c>
      <c r="O53">
        <v>125804</v>
      </c>
      <c r="P53">
        <v>139513</v>
      </c>
      <c r="Q53">
        <v>155155</v>
      </c>
      <c r="R53">
        <v>157893</v>
      </c>
      <c r="S53">
        <v>147752</v>
      </c>
      <c r="T53">
        <v>178532</v>
      </c>
      <c r="U53">
        <v>233940</v>
      </c>
      <c r="V53">
        <v>187054</v>
      </c>
      <c r="W53">
        <v>203445</v>
      </c>
      <c r="X53">
        <v>182809</v>
      </c>
      <c r="Y53">
        <v>207673</v>
      </c>
      <c r="Z53">
        <v>205989</v>
      </c>
      <c r="AA53">
        <v>199708</v>
      </c>
      <c r="AB53">
        <v>212835</v>
      </c>
      <c r="AC53">
        <v>188990</v>
      </c>
      <c r="AD53">
        <v>241699</v>
      </c>
      <c r="AE53">
        <v>227657</v>
      </c>
      <c r="AF53">
        <v>267025</v>
      </c>
      <c r="AG53">
        <v>262221</v>
      </c>
      <c r="AH53">
        <v>281724</v>
      </c>
      <c r="AI53">
        <v>283575</v>
      </c>
      <c r="AJ53">
        <v>296824</v>
      </c>
      <c r="AK53">
        <v>299455</v>
      </c>
      <c r="AL53">
        <v>312337</v>
      </c>
      <c r="AM53">
        <v>338720</v>
      </c>
      <c r="AN53">
        <v>378082</v>
      </c>
      <c r="AO53">
        <v>367725</v>
      </c>
      <c r="AP53">
        <v>364046</v>
      </c>
      <c r="AQ53">
        <v>383879</v>
      </c>
      <c r="AR53">
        <v>424388</v>
      </c>
      <c r="AS53">
        <v>409506</v>
      </c>
      <c r="AT53">
        <v>429556</v>
      </c>
      <c r="AU53">
        <v>483710</v>
      </c>
      <c r="AV53">
        <v>520599</v>
      </c>
      <c r="AW53">
        <v>545232</v>
      </c>
      <c r="AX53">
        <v>509710</v>
      </c>
      <c r="AY53">
        <v>518223</v>
      </c>
    </row>
    <row r="54" spans="1:52" hidden="1">
      <c r="A54" t="s">
        <v>199</v>
      </c>
      <c r="B54" t="s">
        <v>200</v>
      </c>
      <c r="C54" t="s">
        <v>163</v>
      </c>
      <c r="D54" t="s">
        <v>164</v>
      </c>
      <c r="E54">
        <v>14376</v>
      </c>
      <c r="F54">
        <v>14883</v>
      </c>
      <c r="G54">
        <v>14840</v>
      </c>
      <c r="H54">
        <v>14497</v>
      </c>
      <c r="I54">
        <v>14837</v>
      </c>
      <c r="J54">
        <v>14880</v>
      </c>
      <c r="K54">
        <v>15063</v>
      </c>
      <c r="L54">
        <v>14975</v>
      </c>
      <c r="M54">
        <v>15080</v>
      </c>
      <c r="N54">
        <v>15065</v>
      </c>
      <c r="O54">
        <v>15192</v>
      </c>
      <c r="P54">
        <v>14814</v>
      </c>
      <c r="Q54">
        <v>14626</v>
      </c>
      <c r="R54">
        <v>14484</v>
      </c>
      <c r="S54">
        <v>14353</v>
      </c>
      <c r="T54">
        <v>14157</v>
      </c>
      <c r="U54">
        <v>13954</v>
      </c>
      <c r="V54">
        <v>13636</v>
      </c>
      <c r="W54">
        <v>13419</v>
      </c>
      <c r="X54">
        <v>13190</v>
      </c>
      <c r="Y54">
        <v>12928</v>
      </c>
      <c r="Z54">
        <v>12652</v>
      </c>
      <c r="AA54">
        <v>12486</v>
      </c>
      <c r="AB54">
        <v>12575</v>
      </c>
      <c r="AC54">
        <v>12592</v>
      </c>
      <c r="AD54">
        <v>12605</v>
      </c>
      <c r="AE54">
        <v>12563</v>
      </c>
      <c r="AF54">
        <v>12476</v>
      </c>
      <c r="AG54">
        <v>12357</v>
      </c>
      <c r="AH54">
        <v>12290</v>
      </c>
      <c r="AI54">
        <v>12250</v>
      </c>
      <c r="AJ54">
        <v>12167</v>
      </c>
      <c r="AK54">
        <v>12140</v>
      </c>
      <c r="AL54">
        <v>12104</v>
      </c>
      <c r="AM54">
        <v>12096</v>
      </c>
      <c r="AN54">
        <v>12151</v>
      </c>
      <c r="AO54">
        <v>11967</v>
      </c>
      <c r="AP54">
        <v>11789</v>
      </c>
      <c r="AQ54">
        <v>11748</v>
      </c>
      <c r="AR54">
        <v>11701</v>
      </c>
      <c r="AS54">
        <v>11632</v>
      </c>
      <c r="AT54">
        <v>11700</v>
      </c>
      <c r="AU54">
        <v>11741</v>
      </c>
      <c r="AV54">
        <v>11646</v>
      </c>
      <c r="AW54">
        <v>11637</v>
      </c>
      <c r="AX54">
        <v>11589</v>
      </c>
      <c r="AY54">
        <v>11549</v>
      </c>
    </row>
    <row r="55" spans="1:52">
      <c r="A55" t="s">
        <v>199</v>
      </c>
      <c r="B55" t="s">
        <v>200</v>
      </c>
      <c r="C55" t="s">
        <v>165</v>
      </c>
      <c r="D55" t="s">
        <v>166</v>
      </c>
      <c r="E55">
        <v>3292</v>
      </c>
      <c r="F55">
        <v>3666</v>
      </c>
      <c r="G55">
        <v>3769</v>
      </c>
      <c r="H55">
        <v>4511</v>
      </c>
      <c r="I55">
        <v>5859</v>
      </c>
      <c r="J55">
        <v>6101</v>
      </c>
      <c r="K55">
        <v>6013</v>
      </c>
      <c r="L55">
        <v>5559</v>
      </c>
      <c r="M55">
        <v>7850</v>
      </c>
      <c r="N55">
        <v>8215</v>
      </c>
      <c r="O55">
        <v>8281</v>
      </c>
      <c r="P55">
        <v>9418</v>
      </c>
      <c r="Q55">
        <v>10608</v>
      </c>
      <c r="R55">
        <v>10901</v>
      </c>
      <c r="S55">
        <v>10294</v>
      </c>
      <c r="T55">
        <v>12611</v>
      </c>
      <c r="U55">
        <v>16765</v>
      </c>
      <c r="V55">
        <v>13718</v>
      </c>
      <c r="W55">
        <v>15161</v>
      </c>
      <c r="X55">
        <v>13860</v>
      </c>
      <c r="Y55">
        <v>16064</v>
      </c>
      <c r="Z55">
        <v>16281</v>
      </c>
      <c r="AA55">
        <v>15995</v>
      </c>
      <c r="AB55">
        <v>16925</v>
      </c>
      <c r="AC55">
        <v>15009</v>
      </c>
      <c r="AD55">
        <v>19175</v>
      </c>
      <c r="AE55">
        <v>18121</v>
      </c>
      <c r="AF55">
        <v>21403</v>
      </c>
      <c r="AG55">
        <v>21220</v>
      </c>
      <c r="AH55">
        <v>22923</v>
      </c>
      <c r="AI55">
        <v>23149</v>
      </c>
      <c r="AJ55">
        <v>24396</v>
      </c>
      <c r="AK55">
        <v>24667</v>
      </c>
      <c r="AL55">
        <v>25804</v>
      </c>
      <c r="AM55">
        <v>28003</v>
      </c>
      <c r="AN55">
        <v>31115</v>
      </c>
      <c r="AO55">
        <v>30728</v>
      </c>
      <c r="AP55">
        <v>30880</v>
      </c>
      <c r="AQ55">
        <v>32676</v>
      </c>
      <c r="AR55">
        <v>36269</v>
      </c>
      <c r="AS55">
        <v>35205</v>
      </c>
      <c r="AT55">
        <v>36714</v>
      </c>
      <c r="AU55">
        <v>41198</v>
      </c>
      <c r="AV55">
        <v>44702</v>
      </c>
      <c r="AW55">
        <v>46853</v>
      </c>
      <c r="AX55">
        <v>43982</v>
      </c>
      <c r="AY55">
        <v>44872</v>
      </c>
      <c r="AZ55">
        <f>((AY55-AJ55) / AJ55) * 100</f>
        <v>83.931792097065099</v>
      </c>
    </row>
    <row r="56" spans="1:52" hidden="1">
      <c r="A56" t="s">
        <v>201</v>
      </c>
      <c r="B56" t="s">
        <v>202</v>
      </c>
      <c r="C56" t="s">
        <v>161</v>
      </c>
      <c r="D56" t="s">
        <v>162</v>
      </c>
      <c r="E56">
        <v>94655</v>
      </c>
      <c r="F56">
        <v>104631</v>
      </c>
      <c r="G56">
        <v>115568</v>
      </c>
      <c r="H56">
        <v>128766</v>
      </c>
      <c r="I56">
        <v>144636</v>
      </c>
      <c r="J56">
        <v>162230</v>
      </c>
      <c r="K56">
        <v>183123</v>
      </c>
      <c r="L56">
        <v>205811</v>
      </c>
      <c r="M56">
        <v>228952</v>
      </c>
      <c r="N56">
        <v>258294</v>
      </c>
      <c r="O56">
        <v>290878</v>
      </c>
      <c r="P56">
        <v>322691</v>
      </c>
      <c r="Q56">
        <v>361838</v>
      </c>
      <c r="R56">
        <v>399782</v>
      </c>
      <c r="S56">
        <v>428238</v>
      </c>
      <c r="T56">
        <v>477074</v>
      </c>
      <c r="U56">
        <v>503750</v>
      </c>
      <c r="V56">
        <v>527460</v>
      </c>
      <c r="W56">
        <v>545220</v>
      </c>
      <c r="X56">
        <v>590156</v>
      </c>
      <c r="Y56">
        <v>650916</v>
      </c>
      <c r="Z56">
        <v>690254</v>
      </c>
      <c r="AA56">
        <v>728648</v>
      </c>
      <c r="AB56">
        <v>785864</v>
      </c>
      <c r="AC56">
        <v>847352</v>
      </c>
      <c r="AD56">
        <v>901639</v>
      </c>
      <c r="AE56">
        <v>960295</v>
      </c>
      <c r="AF56">
        <v>1036324</v>
      </c>
      <c r="AG56">
        <v>1096250</v>
      </c>
      <c r="AH56">
        <v>1169527</v>
      </c>
      <c r="AI56">
        <v>1219632</v>
      </c>
      <c r="AJ56">
        <v>1313449</v>
      </c>
      <c r="AK56">
        <v>1451018</v>
      </c>
      <c r="AL56">
        <v>1513986</v>
      </c>
      <c r="AM56">
        <v>1581187</v>
      </c>
      <c r="AN56">
        <v>1686697</v>
      </c>
      <c r="AO56">
        <v>1734090</v>
      </c>
      <c r="AP56">
        <v>1857608</v>
      </c>
      <c r="AQ56">
        <v>1946812</v>
      </c>
      <c r="AR56">
        <v>2027788</v>
      </c>
      <c r="AS56">
        <v>2036023</v>
      </c>
      <c r="AT56">
        <v>2102934</v>
      </c>
      <c r="AU56">
        <v>2189476</v>
      </c>
      <c r="AV56">
        <v>2260488</v>
      </c>
      <c r="AW56">
        <v>2324633</v>
      </c>
      <c r="AX56">
        <v>2472709</v>
      </c>
      <c r="AY56">
        <v>2582156</v>
      </c>
    </row>
    <row r="57" spans="1:52" hidden="1">
      <c r="A57" t="s">
        <v>201</v>
      </c>
      <c r="B57" t="s">
        <v>202</v>
      </c>
      <c r="C57" t="s">
        <v>163</v>
      </c>
      <c r="D57" t="s">
        <v>164</v>
      </c>
      <c r="E57">
        <v>33692</v>
      </c>
      <c r="F57">
        <v>35125</v>
      </c>
      <c r="G57">
        <v>36350</v>
      </c>
      <c r="H57">
        <v>37541</v>
      </c>
      <c r="I57">
        <v>37922</v>
      </c>
      <c r="J57">
        <v>38019</v>
      </c>
      <c r="K57">
        <v>38716</v>
      </c>
      <c r="L57">
        <v>38815</v>
      </c>
      <c r="M57">
        <v>39551</v>
      </c>
      <c r="N57">
        <v>40182</v>
      </c>
      <c r="O57">
        <v>40870</v>
      </c>
      <c r="P57">
        <v>41723</v>
      </c>
      <c r="Q57">
        <v>41634</v>
      </c>
      <c r="R57">
        <v>41723</v>
      </c>
      <c r="S57">
        <v>41812</v>
      </c>
      <c r="T57">
        <v>42209</v>
      </c>
      <c r="U57">
        <v>42369</v>
      </c>
      <c r="V57">
        <v>42438</v>
      </c>
      <c r="W57">
        <v>42457</v>
      </c>
      <c r="X57">
        <v>43092</v>
      </c>
      <c r="Y57">
        <v>43790</v>
      </c>
      <c r="Z57">
        <v>44474</v>
      </c>
      <c r="AA57">
        <v>45587</v>
      </c>
      <c r="AB57">
        <v>46911</v>
      </c>
      <c r="AC57">
        <v>48273</v>
      </c>
      <c r="AD57">
        <v>49388</v>
      </c>
      <c r="AE57">
        <v>50437</v>
      </c>
      <c r="AF57">
        <v>51606</v>
      </c>
      <c r="AG57">
        <v>52339</v>
      </c>
      <c r="AH57">
        <v>53177</v>
      </c>
      <c r="AI57">
        <v>54173</v>
      </c>
      <c r="AJ57">
        <v>55184</v>
      </c>
      <c r="AK57">
        <v>55973</v>
      </c>
      <c r="AL57">
        <v>57013</v>
      </c>
      <c r="AM57">
        <v>58023</v>
      </c>
      <c r="AN57">
        <v>58814</v>
      </c>
      <c r="AO57">
        <v>59606</v>
      </c>
      <c r="AP57">
        <v>60654</v>
      </c>
      <c r="AQ57">
        <v>61484</v>
      </c>
      <c r="AR57">
        <v>62178</v>
      </c>
      <c r="AS57">
        <v>62307</v>
      </c>
      <c r="AT57">
        <v>62624</v>
      </c>
      <c r="AU57">
        <v>62662</v>
      </c>
      <c r="AV57">
        <v>62854</v>
      </c>
      <c r="AW57">
        <v>63075</v>
      </c>
      <c r="AX57">
        <v>63220</v>
      </c>
      <c r="AY57">
        <v>63428</v>
      </c>
    </row>
    <row r="58" spans="1:52">
      <c r="A58" t="s">
        <v>201</v>
      </c>
      <c r="B58" t="s">
        <v>202</v>
      </c>
      <c r="C58" t="s">
        <v>165</v>
      </c>
      <c r="D58" t="s">
        <v>166</v>
      </c>
      <c r="E58">
        <v>2809</v>
      </c>
      <c r="F58">
        <v>2979</v>
      </c>
      <c r="G58">
        <v>3179</v>
      </c>
      <c r="H58">
        <v>3430</v>
      </c>
      <c r="I58">
        <v>3814</v>
      </c>
      <c r="J58">
        <v>4267</v>
      </c>
      <c r="K58">
        <v>4730</v>
      </c>
      <c r="L58">
        <v>5302</v>
      </c>
      <c r="M58">
        <v>5789</v>
      </c>
      <c r="N58">
        <v>6428</v>
      </c>
      <c r="O58">
        <v>7117</v>
      </c>
      <c r="P58">
        <v>7734</v>
      </c>
      <c r="Q58">
        <v>8691</v>
      </c>
      <c r="R58">
        <v>9582</v>
      </c>
      <c r="S58">
        <v>10242</v>
      </c>
      <c r="T58">
        <v>11303</v>
      </c>
      <c r="U58">
        <v>11890</v>
      </c>
      <c r="V58">
        <v>12429</v>
      </c>
      <c r="W58">
        <v>12842</v>
      </c>
      <c r="X58">
        <v>13695</v>
      </c>
      <c r="Y58">
        <v>14864</v>
      </c>
      <c r="Z58">
        <v>15520</v>
      </c>
      <c r="AA58">
        <v>15984</v>
      </c>
      <c r="AB58">
        <v>16752</v>
      </c>
      <c r="AC58">
        <v>17553</v>
      </c>
      <c r="AD58">
        <v>18256</v>
      </c>
      <c r="AE58">
        <v>19039</v>
      </c>
      <c r="AF58">
        <v>20081</v>
      </c>
      <c r="AG58">
        <v>20945</v>
      </c>
      <c r="AH58">
        <v>21993</v>
      </c>
      <c r="AI58">
        <v>22514</v>
      </c>
      <c r="AJ58">
        <v>23801</v>
      </c>
      <c r="AK58">
        <v>25924</v>
      </c>
      <c r="AL58">
        <v>26555</v>
      </c>
      <c r="AM58">
        <v>27251</v>
      </c>
      <c r="AN58">
        <v>28678</v>
      </c>
      <c r="AO58">
        <v>29093</v>
      </c>
      <c r="AP58">
        <v>30626</v>
      </c>
      <c r="AQ58">
        <v>31664</v>
      </c>
      <c r="AR58">
        <v>32613</v>
      </c>
      <c r="AS58">
        <v>32677</v>
      </c>
      <c r="AT58">
        <v>33580</v>
      </c>
      <c r="AU58">
        <v>34941</v>
      </c>
      <c r="AV58">
        <v>35964</v>
      </c>
      <c r="AW58">
        <v>36855</v>
      </c>
      <c r="AX58">
        <v>39113</v>
      </c>
      <c r="AY58">
        <v>40710</v>
      </c>
      <c r="AZ58">
        <f>((AY58-AJ58) / AJ58) * 100</f>
        <v>71.043233477584977</v>
      </c>
    </row>
    <row r="59" spans="1:52" hidden="1">
      <c r="A59" t="s">
        <v>203</v>
      </c>
      <c r="B59" t="s">
        <v>204</v>
      </c>
      <c r="C59" t="s">
        <v>161</v>
      </c>
      <c r="D59" t="s">
        <v>162</v>
      </c>
      <c r="E59">
        <v>582736</v>
      </c>
      <c r="F59">
        <v>622802</v>
      </c>
      <c r="G59">
        <v>683614</v>
      </c>
      <c r="H59">
        <v>756927</v>
      </c>
      <c r="I59">
        <v>874812</v>
      </c>
      <c r="J59">
        <v>992707</v>
      </c>
      <c r="K59">
        <v>1113332</v>
      </c>
      <c r="L59">
        <v>1251048</v>
      </c>
      <c r="M59">
        <v>1440378</v>
      </c>
      <c r="N59">
        <v>1661929</v>
      </c>
      <c r="O59">
        <v>1945726</v>
      </c>
      <c r="P59">
        <v>2218271</v>
      </c>
      <c r="Q59">
        <v>2508398</v>
      </c>
      <c r="R59">
        <v>2749717</v>
      </c>
      <c r="S59">
        <v>2998837</v>
      </c>
      <c r="T59">
        <v>3473581</v>
      </c>
      <c r="U59">
        <v>3835338</v>
      </c>
      <c r="V59">
        <v>4124589</v>
      </c>
      <c r="W59">
        <v>4568435</v>
      </c>
      <c r="X59">
        <v>5100055</v>
      </c>
      <c r="Y59">
        <v>5690796</v>
      </c>
      <c r="Z59">
        <v>6139387</v>
      </c>
      <c r="AA59">
        <v>6485734</v>
      </c>
      <c r="AB59">
        <v>7114858</v>
      </c>
      <c r="AC59">
        <v>7534828</v>
      </c>
      <c r="AD59">
        <v>8143160</v>
      </c>
      <c r="AE59">
        <v>8708681</v>
      </c>
      <c r="AF59">
        <v>9463699</v>
      </c>
      <c r="AG59">
        <v>10232373</v>
      </c>
      <c r="AH59">
        <v>11322253</v>
      </c>
      <c r="AI59">
        <v>11999845</v>
      </c>
      <c r="AJ59">
        <v>13015981</v>
      </c>
      <c r="AK59">
        <v>13652469</v>
      </c>
      <c r="AL59">
        <v>14268359</v>
      </c>
      <c r="AM59">
        <v>15059203</v>
      </c>
      <c r="AN59">
        <v>15839201</v>
      </c>
      <c r="AO59">
        <v>16277258</v>
      </c>
      <c r="AP59">
        <v>16870989</v>
      </c>
      <c r="AQ59">
        <v>17652493</v>
      </c>
      <c r="AR59">
        <v>18138868</v>
      </c>
      <c r="AS59">
        <v>17266519</v>
      </c>
      <c r="AT59">
        <v>17689924</v>
      </c>
      <c r="AU59">
        <v>19073458</v>
      </c>
      <c r="AV59">
        <v>19836695</v>
      </c>
      <c r="AW59">
        <v>20245201</v>
      </c>
      <c r="AX59">
        <v>21300194</v>
      </c>
      <c r="AY59">
        <v>22272614</v>
      </c>
    </row>
    <row r="60" spans="1:52" hidden="1">
      <c r="A60" t="s">
        <v>203</v>
      </c>
      <c r="B60" t="s">
        <v>204</v>
      </c>
      <c r="C60" t="s">
        <v>163</v>
      </c>
      <c r="D60" t="s">
        <v>164</v>
      </c>
      <c r="E60">
        <v>128666</v>
      </c>
      <c r="F60">
        <v>140804</v>
      </c>
      <c r="G60">
        <v>144211</v>
      </c>
      <c r="H60">
        <v>150428</v>
      </c>
      <c r="I60">
        <v>158962</v>
      </c>
      <c r="J60">
        <v>165930</v>
      </c>
      <c r="K60">
        <v>166898</v>
      </c>
      <c r="L60">
        <v>175760</v>
      </c>
      <c r="M60">
        <v>179885</v>
      </c>
      <c r="N60">
        <v>184526</v>
      </c>
      <c r="O60">
        <v>190573</v>
      </c>
      <c r="P60">
        <v>195537</v>
      </c>
      <c r="Q60">
        <v>200120</v>
      </c>
      <c r="R60">
        <v>204814</v>
      </c>
      <c r="S60">
        <v>207632</v>
      </c>
      <c r="T60">
        <v>213995</v>
      </c>
      <c r="U60">
        <v>221244</v>
      </c>
      <c r="V60">
        <v>228968</v>
      </c>
      <c r="W60">
        <v>241271</v>
      </c>
      <c r="X60">
        <v>255030</v>
      </c>
      <c r="Y60">
        <v>265585</v>
      </c>
      <c r="Z60">
        <v>277866</v>
      </c>
      <c r="AA60">
        <v>286916</v>
      </c>
      <c r="AB60">
        <v>296694</v>
      </c>
      <c r="AC60">
        <v>305852</v>
      </c>
      <c r="AD60">
        <v>311008</v>
      </c>
      <c r="AE60">
        <v>319218</v>
      </c>
      <c r="AF60">
        <v>328159</v>
      </c>
      <c r="AG60">
        <v>335640</v>
      </c>
      <c r="AH60">
        <v>343231</v>
      </c>
      <c r="AI60">
        <v>350520</v>
      </c>
      <c r="AJ60">
        <v>357848</v>
      </c>
      <c r="AK60">
        <v>363602</v>
      </c>
      <c r="AL60">
        <v>368252</v>
      </c>
      <c r="AM60">
        <v>372265</v>
      </c>
      <c r="AN60">
        <v>377143</v>
      </c>
      <c r="AO60">
        <v>381829</v>
      </c>
      <c r="AP60">
        <v>386228</v>
      </c>
      <c r="AQ60">
        <v>390767</v>
      </c>
      <c r="AR60">
        <v>393900</v>
      </c>
      <c r="AS60">
        <v>396906</v>
      </c>
      <c r="AT60">
        <v>399188</v>
      </c>
      <c r="AU60">
        <v>401977</v>
      </c>
      <c r="AV60">
        <v>404925</v>
      </c>
      <c r="AW60">
        <v>408508</v>
      </c>
      <c r="AX60">
        <v>412182</v>
      </c>
      <c r="AY60">
        <v>414686</v>
      </c>
    </row>
    <row r="61" spans="1:52">
      <c r="A61" t="s">
        <v>203</v>
      </c>
      <c r="B61" t="s">
        <v>204</v>
      </c>
      <c r="C61" t="s">
        <v>165</v>
      </c>
      <c r="D61" t="s">
        <v>166</v>
      </c>
      <c r="E61">
        <v>4529</v>
      </c>
      <c r="F61">
        <v>4423</v>
      </c>
      <c r="G61">
        <v>4740</v>
      </c>
      <c r="H61">
        <v>5032</v>
      </c>
      <c r="I61">
        <v>5503</v>
      </c>
      <c r="J61">
        <v>5983</v>
      </c>
      <c r="K61">
        <v>6671</v>
      </c>
      <c r="L61">
        <v>7118</v>
      </c>
      <c r="M61">
        <v>8007</v>
      </c>
      <c r="N61">
        <v>9006</v>
      </c>
      <c r="O61">
        <v>10210</v>
      </c>
      <c r="P61">
        <v>11345</v>
      </c>
      <c r="Q61">
        <v>12534</v>
      </c>
      <c r="R61">
        <v>13425</v>
      </c>
      <c r="S61">
        <v>14443</v>
      </c>
      <c r="T61">
        <v>16232</v>
      </c>
      <c r="U61">
        <v>17335</v>
      </c>
      <c r="V61">
        <v>18014</v>
      </c>
      <c r="W61">
        <v>18935</v>
      </c>
      <c r="X61">
        <v>19998</v>
      </c>
      <c r="Y61">
        <v>21427</v>
      </c>
      <c r="Z61">
        <v>22095</v>
      </c>
      <c r="AA61">
        <v>22605</v>
      </c>
      <c r="AB61">
        <v>23980</v>
      </c>
      <c r="AC61">
        <v>24636</v>
      </c>
      <c r="AD61">
        <v>26183</v>
      </c>
      <c r="AE61">
        <v>27281</v>
      </c>
      <c r="AF61">
        <v>28839</v>
      </c>
      <c r="AG61">
        <v>30486</v>
      </c>
      <c r="AH61">
        <v>32987</v>
      </c>
      <c r="AI61">
        <v>34234</v>
      </c>
      <c r="AJ61">
        <v>36373</v>
      </c>
      <c r="AK61">
        <v>37548</v>
      </c>
      <c r="AL61">
        <v>38746</v>
      </c>
      <c r="AM61">
        <v>40453</v>
      </c>
      <c r="AN61">
        <v>41998</v>
      </c>
      <c r="AO61">
        <v>42630</v>
      </c>
      <c r="AP61">
        <v>43681</v>
      </c>
      <c r="AQ61">
        <v>45174</v>
      </c>
      <c r="AR61">
        <v>46049</v>
      </c>
      <c r="AS61">
        <v>43503</v>
      </c>
      <c r="AT61">
        <v>44315</v>
      </c>
      <c r="AU61">
        <v>47449</v>
      </c>
      <c r="AV61">
        <v>48989</v>
      </c>
      <c r="AW61">
        <v>49559</v>
      </c>
      <c r="AX61">
        <v>51677</v>
      </c>
      <c r="AY61">
        <v>53710</v>
      </c>
      <c r="AZ61">
        <f>((AY61-AJ61) / AJ61) * 100</f>
        <v>47.664476397327689</v>
      </c>
    </row>
    <row r="62" spans="1:52" hidden="1">
      <c r="A62" t="s">
        <v>205</v>
      </c>
      <c r="B62" t="s">
        <v>206</v>
      </c>
      <c r="C62" t="s">
        <v>161</v>
      </c>
      <c r="D62" t="s">
        <v>162</v>
      </c>
      <c r="E62">
        <v>42405</v>
      </c>
      <c r="F62">
        <v>45243</v>
      </c>
      <c r="G62">
        <v>47740</v>
      </c>
      <c r="H62">
        <v>53699</v>
      </c>
      <c r="I62">
        <v>69382</v>
      </c>
      <c r="J62">
        <v>70602</v>
      </c>
      <c r="K62">
        <v>74313</v>
      </c>
      <c r="L62">
        <v>75472</v>
      </c>
      <c r="M62">
        <v>102181</v>
      </c>
      <c r="N62">
        <v>118646</v>
      </c>
      <c r="O62">
        <v>116788</v>
      </c>
      <c r="P62">
        <v>129479</v>
      </c>
      <c r="Q62">
        <v>140414</v>
      </c>
      <c r="R62">
        <v>150945</v>
      </c>
      <c r="S62">
        <v>145462</v>
      </c>
      <c r="T62">
        <v>182531</v>
      </c>
      <c r="U62">
        <v>190025</v>
      </c>
      <c r="V62">
        <v>202150</v>
      </c>
      <c r="W62">
        <v>218127</v>
      </c>
      <c r="X62">
        <v>222919</v>
      </c>
      <c r="Y62">
        <v>253617</v>
      </c>
      <c r="Z62">
        <v>266979</v>
      </c>
      <c r="AA62">
        <v>271005</v>
      </c>
      <c r="AB62">
        <v>283848</v>
      </c>
      <c r="AC62">
        <v>280256</v>
      </c>
      <c r="AD62">
        <v>319161</v>
      </c>
      <c r="AE62">
        <v>320364</v>
      </c>
      <c r="AF62">
        <v>356122</v>
      </c>
      <c r="AG62">
        <v>376324</v>
      </c>
      <c r="AH62">
        <v>415428</v>
      </c>
      <c r="AI62">
        <v>440215</v>
      </c>
      <c r="AJ62">
        <v>472568</v>
      </c>
      <c r="AK62">
        <v>502838</v>
      </c>
      <c r="AL62">
        <v>542926</v>
      </c>
      <c r="AM62">
        <v>553027</v>
      </c>
      <c r="AN62">
        <v>601232</v>
      </c>
      <c r="AO62">
        <v>613863</v>
      </c>
      <c r="AP62">
        <v>645409</v>
      </c>
      <c r="AQ62">
        <v>673837</v>
      </c>
      <c r="AR62">
        <v>726383</v>
      </c>
      <c r="AS62">
        <v>711167</v>
      </c>
      <c r="AT62">
        <v>745401</v>
      </c>
      <c r="AU62">
        <v>826618</v>
      </c>
      <c r="AV62">
        <v>895387</v>
      </c>
      <c r="AW62">
        <v>855428</v>
      </c>
      <c r="AX62">
        <v>865372</v>
      </c>
      <c r="AY62">
        <v>877055</v>
      </c>
    </row>
    <row r="63" spans="1:52" hidden="1">
      <c r="A63" t="s">
        <v>205</v>
      </c>
      <c r="B63" t="s">
        <v>206</v>
      </c>
      <c r="C63" t="s">
        <v>163</v>
      </c>
      <c r="D63" t="s">
        <v>164</v>
      </c>
      <c r="E63">
        <v>13540</v>
      </c>
      <c r="F63">
        <v>13064</v>
      </c>
      <c r="G63">
        <v>13157</v>
      </c>
      <c r="H63">
        <v>13395</v>
      </c>
      <c r="I63">
        <v>13453</v>
      </c>
      <c r="J63">
        <v>13316</v>
      </c>
      <c r="K63">
        <v>13543</v>
      </c>
      <c r="L63">
        <v>13662</v>
      </c>
      <c r="M63">
        <v>13867</v>
      </c>
      <c r="N63">
        <v>14212</v>
      </c>
      <c r="O63">
        <v>14544</v>
      </c>
      <c r="P63">
        <v>14796</v>
      </c>
      <c r="Q63">
        <v>14859</v>
      </c>
      <c r="R63">
        <v>15052</v>
      </c>
      <c r="S63">
        <v>15251</v>
      </c>
      <c r="T63">
        <v>15271</v>
      </c>
      <c r="U63">
        <v>15249</v>
      </c>
      <c r="V63">
        <v>15231</v>
      </c>
      <c r="W63">
        <v>15206</v>
      </c>
      <c r="X63">
        <v>15384</v>
      </c>
      <c r="Y63">
        <v>15490</v>
      </c>
      <c r="Z63">
        <v>15813</v>
      </c>
      <c r="AA63">
        <v>15998</v>
      </c>
      <c r="AB63">
        <v>16206</v>
      </c>
      <c r="AC63">
        <v>16435</v>
      </c>
      <c r="AD63">
        <v>16541</v>
      </c>
      <c r="AE63">
        <v>16679</v>
      </c>
      <c r="AF63">
        <v>16801</v>
      </c>
      <c r="AG63">
        <v>17047</v>
      </c>
      <c r="AH63">
        <v>17146</v>
      </c>
      <c r="AI63">
        <v>17387</v>
      </c>
      <c r="AJ63">
        <v>17857</v>
      </c>
      <c r="AK63">
        <v>18118</v>
      </c>
      <c r="AL63">
        <v>18529</v>
      </c>
      <c r="AM63">
        <v>18802</v>
      </c>
      <c r="AN63">
        <v>19162</v>
      </c>
      <c r="AO63">
        <v>19391</v>
      </c>
      <c r="AP63">
        <v>19601</v>
      </c>
      <c r="AQ63">
        <v>19613</v>
      </c>
      <c r="AR63">
        <v>19876</v>
      </c>
      <c r="AS63">
        <v>19921</v>
      </c>
      <c r="AT63">
        <v>20156</v>
      </c>
      <c r="AU63">
        <v>20186</v>
      </c>
      <c r="AV63">
        <v>20242</v>
      </c>
      <c r="AW63">
        <v>20311</v>
      </c>
      <c r="AX63">
        <v>20347</v>
      </c>
      <c r="AY63">
        <v>20364</v>
      </c>
    </row>
    <row r="64" spans="1:52">
      <c r="A64" t="s">
        <v>205</v>
      </c>
      <c r="B64" t="s">
        <v>206</v>
      </c>
      <c r="C64" t="s">
        <v>165</v>
      </c>
      <c r="D64" t="s">
        <v>166</v>
      </c>
      <c r="E64">
        <v>3132</v>
      </c>
      <c r="F64">
        <v>3463</v>
      </c>
      <c r="G64">
        <v>3628</v>
      </c>
      <c r="H64">
        <v>4009</v>
      </c>
      <c r="I64">
        <v>5157</v>
      </c>
      <c r="J64">
        <v>5302</v>
      </c>
      <c r="K64">
        <v>5487</v>
      </c>
      <c r="L64">
        <v>5524</v>
      </c>
      <c r="M64">
        <v>7369</v>
      </c>
      <c r="N64">
        <v>8348</v>
      </c>
      <c r="O64">
        <v>8030</v>
      </c>
      <c r="P64">
        <v>8751</v>
      </c>
      <c r="Q64">
        <v>9450</v>
      </c>
      <c r="R64">
        <v>10028</v>
      </c>
      <c r="S64">
        <v>9538</v>
      </c>
      <c r="T64">
        <v>11953</v>
      </c>
      <c r="U64">
        <v>12461</v>
      </c>
      <c r="V64">
        <v>13272</v>
      </c>
      <c r="W64">
        <v>14345</v>
      </c>
      <c r="X64">
        <v>14490</v>
      </c>
      <c r="Y64">
        <v>16373</v>
      </c>
      <c r="Z64">
        <v>16884</v>
      </c>
      <c r="AA64">
        <v>16940</v>
      </c>
      <c r="AB64">
        <v>17515</v>
      </c>
      <c r="AC64">
        <v>17052</v>
      </c>
      <c r="AD64">
        <v>19295</v>
      </c>
      <c r="AE64">
        <v>19208</v>
      </c>
      <c r="AF64">
        <v>21196</v>
      </c>
      <c r="AG64">
        <v>22076</v>
      </c>
      <c r="AH64">
        <v>24229</v>
      </c>
      <c r="AI64">
        <v>25319</v>
      </c>
      <c r="AJ64">
        <v>26464</v>
      </c>
      <c r="AK64">
        <v>27754</v>
      </c>
      <c r="AL64">
        <v>29301</v>
      </c>
      <c r="AM64">
        <v>29413</v>
      </c>
      <c r="AN64">
        <v>31376</v>
      </c>
      <c r="AO64">
        <v>31657</v>
      </c>
      <c r="AP64">
        <v>32927</v>
      </c>
      <c r="AQ64">
        <v>34357</v>
      </c>
      <c r="AR64">
        <v>36546</v>
      </c>
      <c r="AS64">
        <v>35699</v>
      </c>
      <c r="AT64">
        <v>36982</v>
      </c>
      <c r="AU64">
        <v>40950</v>
      </c>
      <c r="AV64">
        <v>44234</v>
      </c>
      <c r="AW64">
        <v>42116</v>
      </c>
      <c r="AX64">
        <v>42531</v>
      </c>
      <c r="AY64">
        <v>43069</v>
      </c>
      <c r="AZ64">
        <f>((AY64-AJ64) / AJ64) * 100</f>
        <v>62.74561668681983</v>
      </c>
    </row>
    <row r="65" spans="1:52" hidden="1">
      <c r="A65" t="s">
        <v>207</v>
      </c>
      <c r="B65" t="s">
        <v>208</v>
      </c>
      <c r="C65" t="s">
        <v>161</v>
      </c>
      <c r="D65" t="s">
        <v>162</v>
      </c>
      <c r="E65">
        <v>65222</v>
      </c>
      <c r="F65">
        <v>71511</v>
      </c>
      <c r="G65">
        <v>80063</v>
      </c>
      <c r="H65">
        <v>88330</v>
      </c>
      <c r="I65">
        <v>107738</v>
      </c>
      <c r="J65">
        <v>115840</v>
      </c>
      <c r="K65">
        <v>123532</v>
      </c>
      <c r="L65">
        <v>131835</v>
      </c>
      <c r="M65">
        <v>152898</v>
      </c>
      <c r="N65">
        <v>168969</v>
      </c>
      <c r="O65">
        <v>189531</v>
      </c>
      <c r="P65">
        <v>208702</v>
      </c>
      <c r="Q65">
        <v>238046</v>
      </c>
      <c r="R65">
        <v>257811</v>
      </c>
      <c r="S65">
        <v>275049</v>
      </c>
      <c r="T65">
        <v>305574</v>
      </c>
      <c r="U65">
        <v>323465</v>
      </c>
      <c r="V65">
        <v>339917</v>
      </c>
      <c r="W65">
        <v>362696</v>
      </c>
      <c r="X65">
        <v>371257</v>
      </c>
      <c r="Y65">
        <v>408158</v>
      </c>
      <c r="Z65">
        <v>432284</v>
      </c>
      <c r="AA65">
        <v>444041</v>
      </c>
      <c r="AB65">
        <v>477859</v>
      </c>
      <c r="AC65">
        <v>501039</v>
      </c>
      <c r="AD65">
        <v>544199</v>
      </c>
      <c r="AE65">
        <v>572175</v>
      </c>
      <c r="AF65">
        <v>630137</v>
      </c>
      <c r="AG65">
        <v>665254</v>
      </c>
      <c r="AH65">
        <v>725714</v>
      </c>
      <c r="AI65">
        <v>767506</v>
      </c>
      <c r="AJ65">
        <v>847712</v>
      </c>
      <c r="AK65">
        <v>883130</v>
      </c>
      <c r="AL65">
        <v>931452</v>
      </c>
      <c r="AM65">
        <v>1004417</v>
      </c>
      <c r="AN65">
        <v>1067207</v>
      </c>
      <c r="AO65">
        <v>1073779</v>
      </c>
      <c r="AP65">
        <v>1144031</v>
      </c>
      <c r="AQ65">
        <v>1241377</v>
      </c>
      <c r="AR65">
        <v>1409335</v>
      </c>
      <c r="AS65">
        <v>1391906</v>
      </c>
      <c r="AT65">
        <v>1461118</v>
      </c>
      <c r="AU65">
        <v>1502925</v>
      </c>
      <c r="AV65">
        <v>1645262</v>
      </c>
      <c r="AW65">
        <v>1641444</v>
      </c>
      <c r="AX65">
        <v>1642363</v>
      </c>
      <c r="AY65">
        <v>1738891</v>
      </c>
    </row>
    <row r="66" spans="1:52" hidden="1">
      <c r="A66" t="s">
        <v>207</v>
      </c>
      <c r="B66" t="s">
        <v>208</v>
      </c>
      <c r="C66" t="s">
        <v>163</v>
      </c>
      <c r="D66" t="s">
        <v>164</v>
      </c>
      <c r="E66">
        <v>22514</v>
      </c>
      <c r="F66">
        <v>22938</v>
      </c>
      <c r="G66">
        <v>23145</v>
      </c>
      <c r="H66">
        <v>24077</v>
      </c>
      <c r="I66">
        <v>24652</v>
      </c>
      <c r="J66">
        <v>24703</v>
      </c>
      <c r="K66">
        <v>25412</v>
      </c>
      <c r="L66">
        <v>25694</v>
      </c>
      <c r="M66">
        <v>26389</v>
      </c>
      <c r="N66">
        <v>26833</v>
      </c>
      <c r="O66">
        <v>27410</v>
      </c>
      <c r="P66">
        <v>27898</v>
      </c>
      <c r="Q66">
        <v>28074</v>
      </c>
      <c r="R66">
        <v>28130</v>
      </c>
      <c r="S66">
        <v>28280</v>
      </c>
      <c r="T66">
        <v>28456</v>
      </c>
      <c r="U66">
        <v>28606</v>
      </c>
      <c r="V66">
        <v>28481</v>
      </c>
      <c r="W66">
        <v>28252</v>
      </c>
      <c r="X66">
        <v>28546</v>
      </c>
      <c r="Y66">
        <v>28679</v>
      </c>
      <c r="Z66">
        <v>28727</v>
      </c>
      <c r="AA66">
        <v>29193</v>
      </c>
      <c r="AB66">
        <v>29539</v>
      </c>
      <c r="AC66">
        <v>30050</v>
      </c>
      <c r="AD66">
        <v>30417</v>
      </c>
      <c r="AE66">
        <v>30831</v>
      </c>
      <c r="AF66">
        <v>31305</v>
      </c>
      <c r="AG66">
        <v>31677</v>
      </c>
      <c r="AH66">
        <v>32207</v>
      </c>
      <c r="AI66">
        <v>32489</v>
      </c>
      <c r="AJ66">
        <v>32882</v>
      </c>
      <c r="AK66">
        <v>33201</v>
      </c>
      <c r="AL66">
        <v>33601</v>
      </c>
      <c r="AM66">
        <v>34125</v>
      </c>
      <c r="AN66">
        <v>34555</v>
      </c>
      <c r="AO66">
        <v>35110</v>
      </c>
      <c r="AP66">
        <v>35472</v>
      </c>
      <c r="AQ66">
        <v>35903</v>
      </c>
      <c r="AR66">
        <v>36108</v>
      </c>
      <c r="AS66">
        <v>36076</v>
      </c>
      <c r="AT66">
        <v>35997</v>
      </c>
      <c r="AU66">
        <v>36248</v>
      </c>
      <c r="AV66">
        <v>36435</v>
      </c>
      <c r="AW66">
        <v>36545</v>
      </c>
      <c r="AX66">
        <v>36798</v>
      </c>
      <c r="AY66">
        <v>37075</v>
      </c>
    </row>
    <row r="67" spans="1:52">
      <c r="A67" t="s">
        <v>207</v>
      </c>
      <c r="B67" t="s">
        <v>208</v>
      </c>
      <c r="C67" t="s">
        <v>165</v>
      </c>
      <c r="D67" t="s">
        <v>166</v>
      </c>
      <c r="E67">
        <v>2897</v>
      </c>
      <c r="F67">
        <v>3118</v>
      </c>
      <c r="G67">
        <v>3459</v>
      </c>
      <c r="H67">
        <v>3669</v>
      </c>
      <c r="I67">
        <v>4370</v>
      </c>
      <c r="J67">
        <v>4689</v>
      </c>
      <c r="K67">
        <v>4861</v>
      </c>
      <c r="L67">
        <v>5131</v>
      </c>
      <c r="M67">
        <v>5794</v>
      </c>
      <c r="N67">
        <v>6297</v>
      </c>
      <c r="O67">
        <v>6915</v>
      </c>
      <c r="P67">
        <v>7481</v>
      </c>
      <c r="Q67">
        <v>8479</v>
      </c>
      <c r="R67">
        <v>9165</v>
      </c>
      <c r="S67">
        <v>9726</v>
      </c>
      <c r="T67">
        <v>10738</v>
      </c>
      <c r="U67">
        <v>11308</v>
      </c>
      <c r="V67">
        <v>11935</v>
      </c>
      <c r="W67">
        <v>12838</v>
      </c>
      <c r="X67">
        <v>13006</v>
      </c>
      <c r="Y67">
        <v>14232</v>
      </c>
      <c r="Z67">
        <v>15048</v>
      </c>
      <c r="AA67">
        <v>15211</v>
      </c>
      <c r="AB67">
        <v>16177</v>
      </c>
      <c r="AC67">
        <v>16674</v>
      </c>
      <c r="AD67">
        <v>17891</v>
      </c>
      <c r="AE67">
        <v>18558</v>
      </c>
      <c r="AF67">
        <v>20129</v>
      </c>
      <c r="AG67">
        <v>21001</v>
      </c>
      <c r="AH67">
        <v>22533</v>
      </c>
      <c r="AI67">
        <v>23624</v>
      </c>
      <c r="AJ67">
        <v>25780</v>
      </c>
      <c r="AK67">
        <v>26600</v>
      </c>
      <c r="AL67">
        <v>27721</v>
      </c>
      <c r="AM67">
        <v>29433</v>
      </c>
      <c r="AN67">
        <v>30884</v>
      </c>
      <c r="AO67">
        <v>30583</v>
      </c>
      <c r="AP67">
        <v>32252</v>
      </c>
      <c r="AQ67">
        <v>34576</v>
      </c>
      <c r="AR67">
        <v>39031</v>
      </c>
      <c r="AS67">
        <v>38583</v>
      </c>
      <c r="AT67">
        <v>40590</v>
      </c>
      <c r="AU67">
        <v>41462</v>
      </c>
      <c r="AV67">
        <v>45156</v>
      </c>
      <c r="AW67">
        <v>44916</v>
      </c>
      <c r="AX67">
        <v>44632</v>
      </c>
      <c r="AY67">
        <v>46902</v>
      </c>
      <c r="AZ67">
        <f>((AY67-AJ67) / AJ67) * 100</f>
        <v>81.931730023273857</v>
      </c>
    </row>
    <row r="68" spans="1:52" hidden="1">
      <c r="A68" t="s">
        <v>209</v>
      </c>
      <c r="B68" t="s">
        <v>210</v>
      </c>
      <c r="C68" t="s">
        <v>161</v>
      </c>
      <c r="D68" t="s">
        <v>162</v>
      </c>
      <c r="E68">
        <v>66722</v>
      </c>
      <c r="F68">
        <v>74744</v>
      </c>
      <c r="G68">
        <v>78903</v>
      </c>
      <c r="H68">
        <v>83753</v>
      </c>
      <c r="I68">
        <v>121826</v>
      </c>
      <c r="J68">
        <v>122648</v>
      </c>
      <c r="K68">
        <v>124430</v>
      </c>
      <c r="L68">
        <v>120754</v>
      </c>
      <c r="M68">
        <v>162067</v>
      </c>
      <c r="N68">
        <v>167150</v>
      </c>
      <c r="O68">
        <v>166736</v>
      </c>
      <c r="P68">
        <v>177609</v>
      </c>
      <c r="Q68">
        <v>195069</v>
      </c>
      <c r="R68">
        <v>203677</v>
      </c>
      <c r="S68">
        <v>199585</v>
      </c>
      <c r="T68">
        <v>245103</v>
      </c>
      <c r="U68">
        <v>247874</v>
      </c>
      <c r="V68">
        <v>253400</v>
      </c>
      <c r="W68">
        <v>264321</v>
      </c>
      <c r="X68">
        <v>250957</v>
      </c>
      <c r="Y68">
        <v>282503</v>
      </c>
      <c r="Z68">
        <v>279080</v>
      </c>
      <c r="AA68">
        <v>263522</v>
      </c>
      <c r="AB68">
        <v>287361</v>
      </c>
      <c r="AC68">
        <v>259207</v>
      </c>
      <c r="AD68">
        <v>313739</v>
      </c>
      <c r="AE68">
        <v>306773</v>
      </c>
      <c r="AF68">
        <v>354956</v>
      </c>
      <c r="AG68">
        <v>350973</v>
      </c>
      <c r="AH68">
        <v>366307</v>
      </c>
      <c r="AI68">
        <v>369353</v>
      </c>
      <c r="AJ68">
        <v>393095</v>
      </c>
      <c r="AK68">
        <v>418014</v>
      </c>
      <c r="AL68">
        <v>447175</v>
      </c>
      <c r="AM68">
        <v>466433</v>
      </c>
      <c r="AN68">
        <v>504637</v>
      </c>
      <c r="AO68">
        <v>542936</v>
      </c>
      <c r="AP68">
        <v>524755</v>
      </c>
      <c r="AQ68">
        <v>546892</v>
      </c>
      <c r="AR68">
        <v>611045</v>
      </c>
      <c r="AS68">
        <v>577187</v>
      </c>
      <c r="AT68">
        <v>551693</v>
      </c>
      <c r="AU68">
        <v>634587</v>
      </c>
      <c r="AV68">
        <v>688855</v>
      </c>
      <c r="AW68">
        <v>674333</v>
      </c>
      <c r="AX68">
        <v>571529</v>
      </c>
      <c r="AY68">
        <v>603687</v>
      </c>
    </row>
    <row r="69" spans="1:52" hidden="1">
      <c r="A69" t="s">
        <v>209</v>
      </c>
      <c r="B69" t="s">
        <v>210</v>
      </c>
      <c r="C69" t="s">
        <v>163</v>
      </c>
      <c r="D69" t="s">
        <v>164</v>
      </c>
      <c r="E69">
        <v>21186</v>
      </c>
      <c r="F69">
        <v>20928</v>
      </c>
      <c r="G69">
        <v>20982</v>
      </c>
      <c r="H69">
        <v>20364</v>
      </c>
      <c r="I69">
        <v>20522</v>
      </c>
      <c r="J69">
        <v>20215</v>
      </c>
      <c r="K69">
        <v>20367</v>
      </c>
      <c r="L69">
        <v>20251</v>
      </c>
      <c r="M69">
        <v>20040</v>
      </c>
      <c r="N69">
        <v>19908</v>
      </c>
      <c r="O69">
        <v>19546</v>
      </c>
      <c r="P69">
        <v>19676</v>
      </c>
      <c r="Q69">
        <v>19481</v>
      </c>
      <c r="R69">
        <v>19302</v>
      </c>
      <c r="S69">
        <v>19023</v>
      </c>
      <c r="T69">
        <v>18870</v>
      </c>
      <c r="U69">
        <v>18624</v>
      </c>
      <c r="V69">
        <v>18242</v>
      </c>
      <c r="W69">
        <v>17865</v>
      </c>
      <c r="X69">
        <v>17616</v>
      </c>
      <c r="Y69">
        <v>17263</v>
      </c>
      <c r="Z69">
        <v>16884</v>
      </c>
      <c r="AA69">
        <v>16666</v>
      </c>
      <c r="AB69">
        <v>16640</v>
      </c>
      <c r="AC69">
        <v>16583</v>
      </c>
      <c r="AD69">
        <v>16553</v>
      </c>
      <c r="AE69">
        <v>16522</v>
      </c>
      <c r="AF69">
        <v>16413</v>
      </c>
      <c r="AG69">
        <v>16469</v>
      </c>
      <c r="AH69">
        <v>16317</v>
      </c>
      <c r="AI69">
        <v>16288</v>
      </c>
      <c r="AJ69">
        <v>16143</v>
      </c>
      <c r="AK69">
        <v>15929</v>
      </c>
      <c r="AL69">
        <v>15799</v>
      </c>
      <c r="AM69">
        <v>15628</v>
      </c>
      <c r="AN69">
        <v>15554</v>
      </c>
      <c r="AO69">
        <v>15255</v>
      </c>
      <c r="AP69">
        <v>15150</v>
      </c>
      <c r="AQ69">
        <v>14986</v>
      </c>
      <c r="AR69">
        <v>14790</v>
      </c>
      <c r="AS69">
        <v>14651</v>
      </c>
      <c r="AT69">
        <v>14488</v>
      </c>
      <c r="AU69">
        <v>14525</v>
      </c>
      <c r="AV69">
        <v>14247</v>
      </c>
      <c r="AW69">
        <v>14170</v>
      </c>
      <c r="AX69">
        <v>14156</v>
      </c>
      <c r="AY69">
        <v>14050</v>
      </c>
    </row>
    <row r="70" spans="1:52">
      <c r="A70" t="s">
        <v>209</v>
      </c>
      <c r="B70" t="s">
        <v>210</v>
      </c>
      <c r="C70" t="s">
        <v>165</v>
      </c>
      <c r="D70" t="s">
        <v>166</v>
      </c>
      <c r="E70">
        <v>3149</v>
      </c>
      <c r="F70">
        <v>3571</v>
      </c>
      <c r="G70">
        <v>3761</v>
      </c>
      <c r="H70">
        <v>4113</v>
      </c>
      <c r="I70">
        <v>5936</v>
      </c>
      <c r="J70">
        <v>6067</v>
      </c>
      <c r="K70">
        <v>6109</v>
      </c>
      <c r="L70">
        <v>5963</v>
      </c>
      <c r="M70">
        <v>8087</v>
      </c>
      <c r="N70">
        <v>8396</v>
      </c>
      <c r="O70">
        <v>8530</v>
      </c>
      <c r="P70">
        <v>9027</v>
      </c>
      <c r="Q70">
        <v>10013</v>
      </c>
      <c r="R70">
        <v>10552</v>
      </c>
      <c r="S70">
        <v>10492</v>
      </c>
      <c r="T70">
        <v>12989</v>
      </c>
      <c r="U70">
        <v>13309</v>
      </c>
      <c r="V70">
        <v>13891</v>
      </c>
      <c r="W70">
        <v>14795</v>
      </c>
      <c r="X70">
        <v>14246</v>
      </c>
      <c r="Y70">
        <v>16365</v>
      </c>
      <c r="Z70">
        <v>16529</v>
      </c>
      <c r="AA70">
        <v>15812</v>
      </c>
      <c r="AB70">
        <v>17269</v>
      </c>
      <c r="AC70">
        <v>15631</v>
      </c>
      <c r="AD70">
        <v>18954</v>
      </c>
      <c r="AE70">
        <v>18568</v>
      </c>
      <c r="AF70">
        <v>21627</v>
      </c>
      <c r="AG70">
        <v>21311</v>
      </c>
      <c r="AH70">
        <v>22449</v>
      </c>
      <c r="AI70">
        <v>22676</v>
      </c>
      <c r="AJ70">
        <v>24351</v>
      </c>
      <c r="AK70">
        <v>26242</v>
      </c>
      <c r="AL70">
        <v>28304</v>
      </c>
      <c r="AM70">
        <v>29846</v>
      </c>
      <c r="AN70">
        <v>32444</v>
      </c>
      <c r="AO70">
        <v>35591</v>
      </c>
      <c r="AP70">
        <v>34637</v>
      </c>
      <c r="AQ70">
        <v>36494</v>
      </c>
      <c r="AR70">
        <v>41315</v>
      </c>
      <c r="AS70">
        <v>39396</v>
      </c>
      <c r="AT70">
        <v>38079</v>
      </c>
      <c r="AU70">
        <v>43689</v>
      </c>
      <c r="AV70">
        <v>48351</v>
      </c>
      <c r="AW70">
        <v>47589</v>
      </c>
      <c r="AX70">
        <v>40374</v>
      </c>
      <c r="AY70">
        <v>42967</v>
      </c>
      <c r="AZ70">
        <f>((AY70-AJ70) / AJ70) * 100</f>
        <v>76.448605806743046</v>
      </c>
    </row>
    <row r="71" spans="1:52" hidden="1">
      <c r="A71" t="s">
        <v>211</v>
      </c>
      <c r="B71" t="s">
        <v>212</v>
      </c>
      <c r="C71" t="s">
        <v>161</v>
      </c>
      <c r="D71" t="s">
        <v>162</v>
      </c>
      <c r="E71">
        <v>67167</v>
      </c>
      <c r="F71">
        <v>72695</v>
      </c>
      <c r="G71">
        <v>77028</v>
      </c>
      <c r="H71">
        <v>87586</v>
      </c>
      <c r="I71">
        <v>113846</v>
      </c>
      <c r="J71">
        <v>114467</v>
      </c>
      <c r="K71">
        <v>117922</v>
      </c>
      <c r="L71">
        <v>119901</v>
      </c>
      <c r="M71">
        <v>146505</v>
      </c>
      <c r="N71">
        <v>160857</v>
      </c>
      <c r="O71">
        <v>164084</v>
      </c>
      <c r="P71">
        <v>181128</v>
      </c>
      <c r="Q71">
        <v>202512</v>
      </c>
      <c r="R71">
        <v>221055</v>
      </c>
      <c r="S71">
        <v>209069</v>
      </c>
      <c r="T71">
        <v>260888</v>
      </c>
      <c r="U71">
        <v>261153</v>
      </c>
      <c r="V71">
        <v>276038</v>
      </c>
      <c r="W71">
        <v>297397</v>
      </c>
      <c r="X71">
        <v>279561</v>
      </c>
      <c r="Y71">
        <v>316022</v>
      </c>
      <c r="Z71">
        <v>327337</v>
      </c>
      <c r="AA71">
        <v>332174</v>
      </c>
      <c r="AB71">
        <v>339682</v>
      </c>
      <c r="AC71">
        <v>335590</v>
      </c>
      <c r="AD71">
        <v>361253</v>
      </c>
      <c r="AE71">
        <v>367356</v>
      </c>
      <c r="AF71">
        <v>409726</v>
      </c>
      <c r="AG71">
        <v>421075</v>
      </c>
      <c r="AH71">
        <v>455314</v>
      </c>
      <c r="AI71">
        <v>472255</v>
      </c>
      <c r="AJ71">
        <v>496473</v>
      </c>
      <c r="AK71">
        <v>548340</v>
      </c>
      <c r="AL71">
        <v>557148</v>
      </c>
      <c r="AM71">
        <v>577064</v>
      </c>
      <c r="AN71">
        <v>628293</v>
      </c>
      <c r="AO71">
        <v>621056</v>
      </c>
      <c r="AP71">
        <v>644461</v>
      </c>
      <c r="AQ71">
        <v>696790</v>
      </c>
      <c r="AR71">
        <v>759153</v>
      </c>
      <c r="AS71">
        <v>728294</v>
      </c>
      <c r="AT71">
        <v>734946</v>
      </c>
      <c r="AU71">
        <v>808505</v>
      </c>
      <c r="AV71">
        <v>842304</v>
      </c>
      <c r="AW71">
        <v>842356</v>
      </c>
      <c r="AX71">
        <v>867100</v>
      </c>
      <c r="AY71">
        <v>938279</v>
      </c>
    </row>
    <row r="72" spans="1:52" hidden="1">
      <c r="A72" t="s">
        <v>211</v>
      </c>
      <c r="B72" t="s">
        <v>212</v>
      </c>
      <c r="C72" t="s">
        <v>163</v>
      </c>
      <c r="D72" t="s">
        <v>164</v>
      </c>
      <c r="E72">
        <v>21864</v>
      </c>
      <c r="F72">
        <v>21943</v>
      </c>
      <c r="G72">
        <v>22048</v>
      </c>
      <c r="H72">
        <v>22009</v>
      </c>
      <c r="I72">
        <v>21929</v>
      </c>
      <c r="J72">
        <v>21715</v>
      </c>
      <c r="K72">
        <v>22046</v>
      </c>
      <c r="L72">
        <v>22152</v>
      </c>
      <c r="M72">
        <v>21919</v>
      </c>
      <c r="N72">
        <v>21843</v>
      </c>
      <c r="O72">
        <v>22088</v>
      </c>
      <c r="P72">
        <v>21939</v>
      </c>
      <c r="Q72">
        <v>21925</v>
      </c>
      <c r="R72">
        <v>21800</v>
      </c>
      <c r="S72">
        <v>21706</v>
      </c>
      <c r="T72">
        <v>21605</v>
      </c>
      <c r="U72">
        <v>21474</v>
      </c>
      <c r="V72">
        <v>21214</v>
      </c>
      <c r="W72">
        <v>20938</v>
      </c>
      <c r="X72">
        <v>20915</v>
      </c>
      <c r="Y72">
        <v>20875</v>
      </c>
      <c r="Z72">
        <v>20775</v>
      </c>
      <c r="AA72">
        <v>20651</v>
      </c>
      <c r="AB72">
        <v>20726</v>
      </c>
      <c r="AC72">
        <v>20757</v>
      </c>
      <c r="AD72">
        <v>20829</v>
      </c>
      <c r="AE72">
        <v>20909</v>
      </c>
      <c r="AF72">
        <v>21059</v>
      </c>
      <c r="AG72">
        <v>20970</v>
      </c>
      <c r="AH72">
        <v>21092</v>
      </c>
      <c r="AI72">
        <v>21050</v>
      </c>
      <c r="AJ72">
        <v>21142</v>
      </c>
      <c r="AK72">
        <v>21184</v>
      </c>
      <c r="AL72">
        <v>21233</v>
      </c>
      <c r="AM72">
        <v>21248</v>
      </c>
      <c r="AN72">
        <v>21188</v>
      </c>
      <c r="AO72">
        <v>21138</v>
      </c>
      <c r="AP72">
        <v>21043</v>
      </c>
      <c r="AQ72">
        <v>21092</v>
      </c>
      <c r="AR72">
        <v>20991</v>
      </c>
      <c r="AS72">
        <v>20921</v>
      </c>
      <c r="AT72">
        <v>20832</v>
      </c>
      <c r="AU72">
        <v>20870</v>
      </c>
      <c r="AV72">
        <v>20882</v>
      </c>
      <c r="AW72">
        <v>20817</v>
      </c>
      <c r="AX72">
        <v>20812</v>
      </c>
      <c r="AY72">
        <v>20834</v>
      </c>
    </row>
    <row r="73" spans="1:52">
      <c r="A73" t="s">
        <v>211</v>
      </c>
      <c r="B73" t="s">
        <v>212</v>
      </c>
      <c r="C73" t="s">
        <v>165</v>
      </c>
      <c r="D73" t="s">
        <v>166</v>
      </c>
      <c r="E73">
        <v>3072</v>
      </c>
      <c r="F73">
        <v>3313</v>
      </c>
      <c r="G73">
        <v>3494</v>
      </c>
      <c r="H73">
        <v>3980</v>
      </c>
      <c r="I73">
        <v>5192</v>
      </c>
      <c r="J73">
        <v>5271</v>
      </c>
      <c r="K73">
        <v>5349</v>
      </c>
      <c r="L73">
        <v>5413</v>
      </c>
      <c r="M73">
        <v>6684</v>
      </c>
      <c r="N73">
        <v>7364</v>
      </c>
      <c r="O73">
        <v>7429</v>
      </c>
      <c r="P73">
        <v>8256</v>
      </c>
      <c r="Q73">
        <v>9237</v>
      </c>
      <c r="R73">
        <v>10140</v>
      </c>
      <c r="S73">
        <v>9632</v>
      </c>
      <c r="T73">
        <v>12075</v>
      </c>
      <c r="U73">
        <v>12161</v>
      </c>
      <c r="V73">
        <v>13012</v>
      </c>
      <c r="W73">
        <v>14204</v>
      </c>
      <c r="X73">
        <v>13367</v>
      </c>
      <c r="Y73">
        <v>15139</v>
      </c>
      <c r="Z73">
        <v>15756</v>
      </c>
      <c r="AA73">
        <v>16085</v>
      </c>
      <c r="AB73">
        <v>16389</v>
      </c>
      <c r="AC73">
        <v>16168</v>
      </c>
      <c r="AD73">
        <v>17344</v>
      </c>
      <c r="AE73">
        <v>17569</v>
      </c>
      <c r="AF73">
        <v>19456</v>
      </c>
      <c r="AG73">
        <v>20080</v>
      </c>
      <c r="AH73">
        <v>21587</v>
      </c>
      <c r="AI73">
        <v>22435</v>
      </c>
      <c r="AJ73">
        <v>23483</v>
      </c>
      <c r="AK73">
        <v>25885</v>
      </c>
      <c r="AL73">
        <v>26240</v>
      </c>
      <c r="AM73">
        <v>27159</v>
      </c>
      <c r="AN73">
        <v>29653</v>
      </c>
      <c r="AO73">
        <v>29381</v>
      </c>
      <c r="AP73">
        <v>30626</v>
      </c>
      <c r="AQ73">
        <v>33036</v>
      </c>
      <c r="AR73">
        <v>36166</v>
      </c>
      <c r="AS73">
        <v>34812</v>
      </c>
      <c r="AT73">
        <v>35280</v>
      </c>
      <c r="AU73">
        <v>38740</v>
      </c>
      <c r="AV73">
        <v>40336</v>
      </c>
      <c r="AW73">
        <v>40465</v>
      </c>
      <c r="AX73">
        <v>41663</v>
      </c>
      <c r="AY73">
        <v>45036</v>
      </c>
      <c r="AZ73">
        <f>((AY73-AJ73) / AJ73) * 100</f>
        <v>91.781288591747227</v>
      </c>
    </row>
    <row r="74" spans="1:52" hidden="1">
      <c r="A74" t="s">
        <v>213</v>
      </c>
      <c r="B74" t="s">
        <v>214</v>
      </c>
      <c r="C74" t="s">
        <v>161</v>
      </c>
      <c r="D74" t="s">
        <v>162</v>
      </c>
      <c r="E74">
        <v>130358</v>
      </c>
      <c r="F74">
        <v>145526</v>
      </c>
      <c r="G74">
        <v>152761</v>
      </c>
      <c r="H74">
        <v>163247</v>
      </c>
      <c r="I74">
        <v>205786</v>
      </c>
      <c r="J74">
        <v>215586</v>
      </c>
      <c r="K74">
        <v>222532</v>
      </c>
      <c r="L74">
        <v>226170</v>
      </c>
      <c r="M74">
        <v>279258</v>
      </c>
      <c r="N74">
        <v>301348</v>
      </c>
      <c r="O74">
        <v>316719</v>
      </c>
      <c r="P74">
        <v>332544</v>
      </c>
      <c r="Q74">
        <v>362131</v>
      </c>
      <c r="R74">
        <v>384874</v>
      </c>
      <c r="S74">
        <v>380067</v>
      </c>
      <c r="T74">
        <v>438705</v>
      </c>
      <c r="U74">
        <v>439623</v>
      </c>
      <c r="V74">
        <v>461885</v>
      </c>
      <c r="W74">
        <v>493574</v>
      </c>
      <c r="X74">
        <v>488153</v>
      </c>
      <c r="Y74">
        <v>533085</v>
      </c>
      <c r="Z74">
        <v>528403</v>
      </c>
      <c r="AA74">
        <v>523379</v>
      </c>
      <c r="AB74">
        <v>557988</v>
      </c>
      <c r="AC74">
        <v>542431</v>
      </c>
      <c r="AD74">
        <v>588096</v>
      </c>
      <c r="AE74">
        <v>591251</v>
      </c>
      <c r="AF74">
        <v>652072</v>
      </c>
      <c r="AG74">
        <v>672570</v>
      </c>
      <c r="AH74">
        <v>714336</v>
      </c>
      <c r="AI74">
        <v>741314</v>
      </c>
      <c r="AJ74">
        <v>790605</v>
      </c>
      <c r="AK74">
        <v>808901</v>
      </c>
      <c r="AL74">
        <v>817181</v>
      </c>
      <c r="AM74">
        <v>852127</v>
      </c>
      <c r="AN74">
        <v>899529</v>
      </c>
      <c r="AO74">
        <v>905549</v>
      </c>
      <c r="AP74">
        <v>943476</v>
      </c>
      <c r="AQ74">
        <v>993624</v>
      </c>
      <c r="AR74">
        <v>1073980</v>
      </c>
      <c r="AS74">
        <v>1068920</v>
      </c>
      <c r="AT74">
        <v>1084993</v>
      </c>
      <c r="AU74">
        <v>1167406</v>
      </c>
      <c r="AV74">
        <v>1220962</v>
      </c>
      <c r="AW74">
        <v>1199793</v>
      </c>
      <c r="AX74">
        <v>1225653</v>
      </c>
      <c r="AY74">
        <v>1266479</v>
      </c>
    </row>
    <row r="75" spans="1:52" hidden="1">
      <c r="A75" t="s">
        <v>213</v>
      </c>
      <c r="B75" t="s">
        <v>214</v>
      </c>
      <c r="C75" t="s">
        <v>163</v>
      </c>
      <c r="D75" t="s">
        <v>164</v>
      </c>
      <c r="E75">
        <v>37365</v>
      </c>
      <c r="F75">
        <v>38215</v>
      </c>
      <c r="G75">
        <v>38796</v>
      </c>
      <c r="H75">
        <v>38696</v>
      </c>
      <c r="I75">
        <v>37933</v>
      </c>
      <c r="J75">
        <v>37283</v>
      </c>
      <c r="K75">
        <v>36906</v>
      </c>
      <c r="L75">
        <v>37094</v>
      </c>
      <c r="M75">
        <v>37165</v>
      </c>
      <c r="N75">
        <v>36904</v>
      </c>
      <c r="O75">
        <v>36659</v>
      </c>
      <c r="P75">
        <v>36268</v>
      </c>
      <c r="Q75">
        <v>35944</v>
      </c>
      <c r="R75">
        <v>35555</v>
      </c>
      <c r="S75">
        <v>35342</v>
      </c>
      <c r="T75">
        <v>35013</v>
      </c>
      <c r="U75">
        <v>34474</v>
      </c>
      <c r="V75">
        <v>33998</v>
      </c>
      <c r="W75">
        <v>33553</v>
      </c>
      <c r="X75">
        <v>33566</v>
      </c>
      <c r="Y75">
        <v>33252</v>
      </c>
      <c r="Z75">
        <v>33081</v>
      </c>
      <c r="AA75">
        <v>32884</v>
      </c>
      <c r="AB75">
        <v>32848</v>
      </c>
      <c r="AC75">
        <v>33038</v>
      </c>
      <c r="AD75">
        <v>32941</v>
      </c>
      <c r="AE75">
        <v>32541</v>
      </c>
      <c r="AF75">
        <v>32613</v>
      </c>
      <c r="AG75">
        <v>32505</v>
      </c>
      <c r="AH75">
        <v>32624</v>
      </c>
      <c r="AI75">
        <v>32638</v>
      </c>
      <c r="AJ75">
        <v>32555</v>
      </c>
      <c r="AK75">
        <v>32474</v>
      </c>
      <c r="AL75">
        <v>32053</v>
      </c>
      <c r="AM75">
        <v>32031</v>
      </c>
      <c r="AN75">
        <v>31948</v>
      </c>
      <c r="AO75">
        <v>31704</v>
      </c>
      <c r="AP75">
        <v>31622</v>
      </c>
      <c r="AQ75">
        <v>31511</v>
      </c>
      <c r="AR75">
        <v>31270</v>
      </c>
      <c r="AS75">
        <v>31313</v>
      </c>
      <c r="AT75">
        <v>31210</v>
      </c>
      <c r="AU75">
        <v>31093</v>
      </c>
      <c r="AV75">
        <v>31042</v>
      </c>
      <c r="AW75">
        <v>30946</v>
      </c>
      <c r="AX75">
        <v>30789</v>
      </c>
      <c r="AY75">
        <v>30613</v>
      </c>
    </row>
    <row r="76" spans="1:52">
      <c r="A76" t="s">
        <v>213</v>
      </c>
      <c r="B76" t="s">
        <v>214</v>
      </c>
      <c r="C76" t="s">
        <v>165</v>
      </c>
      <c r="D76" t="s">
        <v>166</v>
      </c>
      <c r="E76">
        <v>3489</v>
      </c>
      <c r="F76">
        <v>3808</v>
      </c>
      <c r="G76">
        <v>3938</v>
      </c>
      <c r="H76">
        <v>4219</v>
      </c>
      <c r="I76">
        <v>5425</v>
      </c>
      <c r="J76">
        <v>5782</v>
      </c>
      <c r="K76">
        <v>6030</v>
      </c>
      <c r="L76">
        <v>6097</v>
      </c>
      <c r="M76">
        <v>7514</v>
      </c>
      <c r="N76">
        <v>8166</v>
      </c>
      <c r="O76">
        <v>8640</v>
      </c>
      <c r="P76">
        <v>9169</v>
      </c>
      <c r="Q76">
        <v>10075</v>
      </c>
      <c r="R76">
        <v>10825</v>
      </c>
      <c r="S76">
        <v>10754</v>
      </c>
      <c r="T76">
        <v>12530</v>
      </c>
      <c r="U76">
        <v>12752</v>
      </c>
      <c r="V76">
        <v>13586</v>
      </c>
      <c r="W76">
        <v>14710</v>
      </c>
      <c r="X76">
        <v>14543</v>
      </c>
      <c r="Y76">
        <v>16032</v>
      </c>
      <c r="Z76">
        <v>15973</v>
      </c>
      <c r="AA76">
        <v>15916</v>
      </c>
      <c r="AB76">
        <v>16987</v>
      </c>
      <c r="AC76">
        <v>16418</v>
      </c>
      <c r="AD76">
        <v>17853</v>
      </c>
      <c r="AE76">
        <v>18169</v>
      </c>
      <c r="AF76">
        <v>19994</v>
      </c>
      <c r="AG76">
        <v>20691</v>
      </c>
      <c r="AH76">
        <v>21896</v>
      </c>
      <c r="AI76">
        <v>22713</v>
      </c>
      <c r="AJ76">
        <v>24285</v>
      </c>
      <c r="AK76">
        <v>24909</v>
      </c>
      <c r="AL76">
        <v>25495</v>
      </c>
      <c r="AM76">
        <v>26603</v>
      </c>
      <c r="AN76">
        <v>28156</v>
      </c>
      <c r="AO76">
        <v>28563</v>
      </c>
      <c r="AP76">
        <v>29836</v>
      </c>
      <c r="AQ76">
        <v>31533</v>
      </c>
      <c r="AR76">
        <v>34345</v>
      </c>
      <c r="AS76">
        <v>34137</v>
      </c>
      <c r="AT76">
        <v>34764</v>
      </c>
      <c r="AU76">
        <v>37546</v>
      </c>
      <c r="AV76">
        <v>39333</v>
      </c>
      <c r="AW76">
        <v>38771</v>
      </c>
      <c r="AX76">
        <v>39808</v>
      </c>
      <c r="AY76">
        <v>41371</v>
      </c>
      <c r="AZ76">
        <f>((AY76-AJ76) / AJ76) * 100</f>
        <v>70.35618694667491</v>
      </c>
    </row>
    <row r="77" spans="1:52" hidden="1">
      <c r="A77" t="s">
        <v>215</v>
      </c>
      <c r="B77" t="s">
        <v>216</v>
      </c>
      <c r="C77" t="s">
        <v>161</v>
      </c>
      <c r="D77" t="s">
        <v>162</v>
      </c>
      <c r="E77">
        <v>119799</v>
      </c>
      <c r="F77">
        <v>131124</v>
      </c>
      <c r="G77">
        <v>140929</v>
      </c>
      <c r="H77">
        <v>158986</v>
      </c>
      <c r="I77">
        <v>189598</v>
      </c>
      <c r="J77">
        <v>205392</v>
      </c>
      <c r="K77">
        <v>219032</v>
      </c>
      <c r="L77">
        <v>237552</v>
      </c>
      <c r="M77">
        <v>269537</v>
      </c>
      <c r="N77">
        <v>300059</v>
      </c>
      <c r="O77">
        <v>321662</v>
      </c>
      <c r="P77">
        <v>350032</v>
      </c>
      <c r="Q77">
        <v>390807</v>
      </c>
      <c r="R77">
        <v>424652</v>
      </c>
      <c r="S77">
        <v>439579</v>
      </c>
      <c r="T77">
        <v>506788</v>
      </c>
      <c r="U77">
        <v>527073</v>
      </c>
      <c r="V77">
        <v>559193</v>
      </c>
      <c r="W77">
        <v>594330</v>
      </c>
      <c r="X77">
        <v>611787</v>
      </c>
      <c r="Y77">
        <v>678913</v>
      </c>
      <c r="Z77">
        <v>721859</v>
      </c>
      <c r="AA77">
        <v>756311</v>
      </c>
      <c r="AB77">
        <v>822755</v>
      </c>
      <c r="AC77">
        <v>841741</v>
      </c>
      <c r="AD77">
        <v>904979</v>
      </c>
      <c r="AE77">
        <v>932639</v>
      </c>
      <c r="AF77">
        <v>1016806</v>
      </c>
      <c r="AG77">
        <v>1060396</v>
      </c>
      <c r="AH77">
        <v>1131282</v>
      </c>
      <c r="AI77">
        <v>1166154</v>
      </c>
      <c r="AJ77">
        <v>1220313</v>
      </c>
      <c r="AK77">
        <v>1312110</v>
      </c>
      <c r="AL77">
        <v>1362058</v>
      </c>
      <c r="AM77">
        <v>1407859</v>
      </c>
      <c r="AN77">
        <v>1565969</v>
      </c>
      <c r="AO77">
        <v>1524889</v>
      </c>
      <c r="AP77">
        <v>1585285</v>
      </c>
      <c r="AQ77">
        <v>1666028</v>
      </c>
      <c r="AR77">
        <v>1818503</v>
      </c>
      <c r="AS77">
        <v>1747587</v>
      </c>
      <c r="AT77">
        <v>1817438</v>
      </c>
      <c r="AU77">
        <v>1930789</v>
      </c>
      <c r="AV77">
        <v>2064618</v>
      </c>
      <c r="AW77">
        <v>2048302</v>
      </c>
      <c r="AX77">
        <v>2179834</v>
      </c>
      <c r="AY77">
        <v>2248709</v>
      </c>
    </row>
    <row r="78" spans="1:52" hidden="1">
      <c r="A78" t="s">
        <v>215</v>
      </c>
      <c r="B78" t="s">
        <v>216</v>
      </c>
      <c r="C78" t="s">
        <v>163</v>
      </c>
      <c r="D78" t="s">
        <v>164</v>
      </c>
      <c r="E78">
        <v>34579</v>
      </c>
      <c r="F78">
        <v>35008</v>
      </c>
      <c r="G78">
        <v>35757</v>
      </c>
      <c r="H78">
        <v>36603</v>
      </c>
      <c r="I78">
        <v>36954</v>
      </c>
      <c r="J78">
        <v>37115</v>
      </c>
      <c r="K78">
        <v>37566</v>
      </c>
      <c r="L78">
        <v>38135</v>
      </c>
      <c r="M78">
        <v>38212</v>
      </c>
      <c r="N78">
        <v>38193</v>
      </c>
      <c r="O78">
        <v>38543</v>
      </c>
      <c r="P78">
        <v>38823</v>
      </c>
      <c r="Q78">
        <v>39027</v>
      </c>
      <c r="R78">
        <v>39177</v>
      </c>
      <c r="S78">
        <v>39151</v>
      </c>
      <c r="T78">
        <v>39339</v>
      </c>
      <c r="U78">
        <v>39375</v>
      </c>
      <c r="V78">
        <v>39409</v>
      </c>
      <c r="W78">
        <v>39564</v>
      </c>
      <c r="X78">
        <v>40106</v>
      </c>
      <c r="Y78">
        <v>40383</v>
      </c>
      <c r="Z78">
        <v>40835</v>
      </c>
      <c r="AA78">
        <v>41177</v>
      </c>
      <c r="AB78">
        <v>41393</v>
      </c>
      <c r="AC78">
        <v>42031</v>
      </c>
      <c r="AD78">
        <v>42274</v>
      </c>
      <c r="AE78">
        <v>42573</v>
      </c>
      <c r="AF78">
        <v>42831</v>
      </c>
      <c r="AG78">
        <v>43337</v>
      </c>
      <c r="AH78">
        <v>43785</v>
      </c>
      <c r="AI78">
        <v>43974</v>
      </c>
      <c r="AJ78">
        <v>44154</v>
      </c>
      <c r="AK78">
        <v>44574</v>
      </c>
      <c r="AL78">
        <v>44927</v>
      </c>
      <c r="AM78">
        <v>45029</v>
      </c>
      <c r="AN78">
        <v>45329</v>
      </c>
      <c r="AO78">
        <v>45339</v>
      </c>
      <c r="AP78">
        <v>45598</v>
      </c>
      <c r="AQ78">
        <v>45866</v>
      </c>
      <c r="AR78">
        <v>45919</v>
      </c>
      <c r="AS78">
        <v>46035</v>
      </c>
      <c r="AT78">
        <v>46199</v>
      </c>
      <c r="AU78">
        <v>46276</v>
      </c>
      <c r="AV78">
        <v>46402</v>
      </c>
      <c r="AW78">
        <v>46395</v>
      </c>
      <c r="AX78">
        <v>46375</v>
      </c>
      <c r="AY78">
        <v>46435</v>
      </c>
    </row>
    <row r="79" spans="1:52">
      <c r="A79" t="s">
        <v>215</v>
      </c>
      <c r="B79" t="s">
        <v>216</v>
      </c>
      <c r="C79" t="s">
        <v>165</v>
      </c>
      <c r="D79" t="s">
        <v>166</v>
      </c>
      <c r="E79">
        <v>3465</v>
      </c>
      <c r="F79">
        <v>3746</v>
      </c>
      <c r="G79">
        <v>3941</v>
      </c>
      <c r="H79">
        <v>4344</v>
      </c>
      <c r="I79">
        <v>5131</v>
      </c>
      <c r="J79">
        <v>5534</v>
      </c>
      <c r="K79">
        <v>5831</v>
      </c>
      <c r="L79">
        <v>6229</v>
      </c>
      <c r="M79">
        <v>7054</v>
      </c>
      <c r="N79">
        <v>7856</v>
      </c>
      <c r="O79">
        <v>8346</v>
      </c>
      <c r="P79">
        <v>9016</v>
      </c>
      <c r="Q79">
        <v>10014</v>
      </c>
      <c r="R79">
        <v>10839</v>
      </c>
      <c r="S79">
        <v>11228</v>
      </c>
      <c r="T79">
        <v>12883</v>
      </c>
      <c r="U79">
        <v>13386</v>
      </c>
      <c r="V79">
        <v>14189</v>
      </c>
      <c r="W79">
        <v>15022</v>
      </c>
      <c r="X79">
        <v>15254</v>
      </c>
      <c r="Y79">
        <v>16812</v>
      </c>
      <c r="Z79">
        <v>17677</v>
      </c>
      <c r="AA79">
        <v>18367</v>
      </c>
      <c r="AB79">
        <v>19877</v>
      </c>
      <c r="AC79">
        <v>20027</v>
      </c>
      <c r="AD79">
        <v>21407</v>
      </c>
      <c r="AE79">
        <v>21907</v>
      </c>
      <c r="AF79">
        <v>23740</v>
      </c>
      <c r="AG79">
        <v>24469</v>
      </c>
      <c r="AH79">
        <v>25837</v>
      </c>
      <c r="AI79">
        <v>26519</v>
      </c>
      <c r="AJ79">
        <v>27638</v>
      </c>
      <c r="AK79">
        <v>29437</v>
      </c>
      <c r="AL79">
        <v>30317</v>
      </c>
      <c r="AM79">
        <v>31266</v>
      </c>
      <c r="AN79">
        <v>34547</v>
      </c>
      <c r="AO79">
        <v>33633</v>
      </c>
      <c r="AP79">
        <v>34767</v>
      </c>
      <c r="AQ79">
        <v>36324</v>
      </c>
      <c r="AR79">
        <v>39602</v>
      </c>
      <c r="AS79">
        <v>37962</v>
      </c>
      <c r="AT79">
        <v>39339</v>
      </c>
      <c r="AU79">
        <v>41723</v>
      </c>
      <c r="AV79">
        <v>44494</v>
      </c>
      <c r="AW79">
        <v>44149</v>
      </c>
      <c r="AX79">
        <v>47005</v>
      </c>
      <c r="AY79">
        <v>48427</v>
      </c>
      <c r="AZ79">
        <f>((AY79-AJ79) / AJ79) * 100</f>
        <v>75.218901512410454</v>
      </c>
    </row>
    <row r="80" spans="1:52" hidden="1">
      <c r="A80" t="s">
        <v>217</v>
      </c>
      <c r="B80" t="s">
        <v>218</v>
      </c>
      <c r="C80" t="s">
        <v>161</v>
      </c>
      <c r="D80" t="s">
        <v>162</v>
      </c>
      <c r="E80">
        <v>21719</v>
      </c>
      <c r="F80">
        <v>25116</v>
      </c>
      <c r="G80">
        <v>27394</v>
      </c>
      <c r="H80">
        <v>28774</v>
      </c>
      <c r="I80">
        <v>56452</v>
      </c>
      <c r="J80">
        <v>49822</v>
      </c>
      <c r="K80">
        <v>49410</v>
      </c>
      <c r="L80">
        <v>43212</v>
      </c>
      <c r="M80">
        <v>47458</v>
      </c>
      <c r="N80">
        <v>52482</v>
      </c>
      <c r="O80">
        <v>55304</v>
      </c>
      <c r="P80">
        <v>59078</v>
      </c>
      <c r="Q80">
        <v>64050</v>
      </c>
      <c r="R80">
        <v>67054</v>
      </c>
      <c r="S80">
        <v>76927</v>
      </c>
      <c r="T80">
        <v>83519</v>
      </c>
      <c r="U80">
        <v>81899</v>
      </c>
      <c r="V80">
        <v>85376</v>
      </c>
      <c r="W80">
        <v>86925</v>
      </c>
      <c r="X80">
        <v>80399</v>
      </c>
      <c r="Y80">
        <v>94245</v>
      </c>
      <c r="Z80">
        <v>100958</v>
      </c>
      <c r="AA80">
        <v>97606</v>
      </c>
      <c r="AB80">
        <v>109752</v>
      </c>
      <c r="AC80">
        <v>96165</v>
      </c>
      <c r="AD80">
        <v>107782</v>
      </c>
      <c r="AE80">
        <v>113093</v>
      </c>
      <c r="AF80">
        <v>140069</v>
      </c>
      <c r="AG80">
        <v>130614</v>
      </c>
      <c r="AH80">
        <v>140385</v>
      </c>
      <c r="AI80">
        <v>148513</v>
      </c>
      <c r="AJ80">
        <v>161846</v>
      </c>
      <c r="AK80">
        <v>159479</v>
      </c>
      <c r="AL80">
        <v>162431</v>
      </c>
      <c r="AM80">
        <v>172813</v>
      </c>
      <c r="AN80">
        <v>179334</v>
      </c>
      <c r="AO80">
        <v>172251</v>
      </c>
      <c r="AP80">
        <v>174021</v>
      </c>
      <c r="AQ80">
        <v>192433</v>
      </c>
      <c r="AR80">
        <v>239145</v>
      </c>
      <c r="AS80">
        <v>224665</v>
      </c>
      <c r="AT80">
        <v>233459</v>
      </c>
      <c r="AU80">
        <v>249538</v>
      </c>
      <c r="AV80">
        <v>314133</v>
      </c>
      <c r="AW80">
        <v>299691</v>
      </c>
      <c r="AX80">
        <v>265727</v>
      </c>
      <c r="AY80">
        <v>283573</v>
      </c>
    </row>
    <row r="81" spans="1:52" hidden="1">
      <c r="A81" t="s">
        <v>217</v>
      </c>
      <c r="B81" t="s">
        <v>218</v>
      </c>
      <c r="C81" t="s">
        <v>163</v>
      </c>
      <c r="D81" t="s">
        <v>164</v>
      </c>
      <c r="E81">
        <v>7643</v>
      </c>
      <c r="F81">
        <v>7466</v>
      </c>
      <c r="G81">
        <v>7427</v>
      </c>
      <c r="H81">
        <v>7501</v>
      </c>
      <c r="I81">
        <v>7307</v>
      </c>
      <c r="J81">
        <v>7222</v>
      </c>
      <c r="K81">
        <v>7220</v>
      </c>
      <c r="L81">
        <v>7316</v>
      </c>
      <c r="M81">
        <v>7340</v>
      </c>
      <c r="N81">
        <v>7197</v>
      </c>
      <c r="O81">
        <v>7225</v>
      </c>
      <c r="P81">
        <v>7165</v>
      </c>
      <c r="Q81">
        <v>7125</v>
      </c>
      <c r="R81">
        <v>7084</v>
      </c>
      <c r="S81">
        <v>7070</v>
      </c>
      <c r="T81">
        <v>6934</v>
      </c>
      <c r="U81">
        <v>6796</v>
      </c>
      <c r="V81">
        <v>6674</v>
      </c>
      <c r="W81">
        <v>6518</v>
      </c>
      <c r="X81">
        <v>6399</v>
      </c>
      <c r="Y81">
        <v>6266</v>
      </c>
      <c r="Z81">
        <v>6247</v>
      </c>
      <c r="AA81">
        <v>6256</v>
      </c>
      <c r="AB81">
        <v>6197</v>
      </c>
      <c r="AC81">
        <v>6170</v>
      </c>
      <c r="AD81">
        <v>6253</v>
      </c>
      <c r="AE81">
        <v>6306</v>
      </c>
      <c r="AF81">
        <v>6301</v>
      </c>
      <c r="AG81">
        <v>6310</v>
      </c>
      <c r="AH81">
        <v>6284</v>
      </c>
      <c r="AI81">
        <v>6307</v>
      </c>
      <c r="AJ81">
        <v>6265</v>
      </c>
      <c r="AK81">
        <v>6261</v>
      </c>
      <c r="AL81">
        <v>6295</v>
      </c>
      <c r="AM81">
        <v>6236</v>
      </c>
      <c r="AN81">
        <v>6174</v>
      </c>
      <c r="AO81">
        <v>6165</v>
      </c>
      <c r="AP81">
        <v>6127</v>
      </c>
      <c r="AQ81">
        <v>6138</v>
      </c>
      <c r="AR81">
        <v>6113</v>
      </c>
      <c r="AS81">
        <v>6022</v>
      </c>
      <c r="AT81">
        <v>6003</v>
      </c>
      <c r="AU81">
        <v>6003</v>
      </c>
      <c r="AV81">
        <v>5945</v>
      </c>
      <c r="AW81">
        <v>5985</v>
      </c>
      <c r="AX81">
        <v>5969</v>
      </c>
      <c r="AY81">
        <v>5903</v>
      </c>
    </row>
    <row r="82" spans="1:52">
      <c r="A82" t="s">
        <v>217</v>
      </c>
      <c r="B82" t="s">
        <v>218</v>
      </c>
      <c r="C82" t="s">
        <v>165</v>
      </c>
      <c r="D82" t="s">
        <v>166</v>
      </c>
      <c r="E82">
        <v>2842</v>
      </c>
      <c r="F82">
        <v>3364</v>
      </c>
      <c r="G82">
        <v>3688</v>
      </c>
      <c r="H82">
        <v>3836</v>
      </c>
      <c r="I82">
        <v>7726</v>
      </c>
      <c r="J82">
        <v>6899</v>
      </c>
      <c r="K82">
        <v>6843</v>
      </c>
      <c r="L82">
        <v>5907</v>
      </c>
      <c r="M82">
        <v>6466</v>
      </c>
      <c r="N82">
        <v>7292</v>
      </c>
      <c r="O82">
        <v>7655</v>
      </c>
      <c r="P82">
        <v>8245</v>
      </c>
      <c r="Q82">
        <v>8989</v>
      </c>
      <c r="R82">
        <v>9466</v>
      </c>
      <c r="S82">
        <v>10881</v>
      </c>
      <c r="T82">
        <v>12045</v>
      </c>
      <c r="U82">
        <v>12051</v>
      </c>
      <c r="V82">
        <v>12792</v>
      </c>
      <c r="W82">
        <v>13336</v>
      </c>
      <c r="X82">
        <v>12564</v>
      </c>
      <c r="Y82">
        <v>15041</v>
      </c>
      <c r="Z82">
        <v>16161</v>
      </c>
      <c r="AA82">
        <v>15602</v>
      </c>
      <c r="AB82">
        <v>17711</v>
      </c>
      <c r="AC82">
        <v>15586</v>
      </c>
      <c r="AD82">
        <v>17237</v>
      </c>
      <c r="AE82">
        <v>17934</v>
      </c>
      <c r="AF82">
        <v>22230</v>
      </c>
      <c r="AG82">
        <v>20700</v>
      </c>
      <c r="AH82">
        <v>22340</v>
      </c>
      <c r="AI82">
        <v>23547</v>
      </c>
      <c r="AJ82">
        <v>25833</v>
      </c>
      <c r="AK82">
        <v>25472</v>
      </c>
      <c r="AL82">
        <v>25803</v>
      </c>
      <c r="AM82">
        <v>27712</v>
      </c>
      <c r="AN82">
        <v>29047</v>
      </c>
      <c r="AO82">
        <v>27940</v>
      </c>
      <c r="AP82">
        <v>28402</v>
      </c>
      <c r="AQ82">
        <v>31351</v>
      </c>
      <c r="AR82">
        <v>39121</v>
      </c>
      <c r="AS82">
        <v>37307</v>
      </c>
      <c r="AT82">
        <v>38890</v>
      </c>
      <c r="AU82">
        <v>41569</v>
      </c>
      <c r="AV82">
        <v>52840</v>
      </c>
      <c r="AW82">
        <v>50074</v>
      </c>
      <c r="AX82">
        <v>44518</v>
      </c>
      <c r="AY82">
        <v>48039</v>
      </c>
      <c r="AZ82">
        <f>((AY82-AJ82) / AJ82) * 100</f>
        <v>85.959818836372079</v>
      </c>
    </row>
    <row r="83" spans="1:52" hidden="1">
      <c r="A83" t="s">
        <v>219</v>
      </c>
      <c r="B83" t="s">
        <v>220</v>
      </c>
      <c r="C83" t="s">
        <v>161</v>
      </c>
      <c r="D83" t="s">
        <v>162</v>
      </c>
      <c r="E83">
        <v>4577395</v>
      </c>
      <c r="F83">
        <v>4963273</v>
      </c>
      <c r="G83">
        <v>5257356</v>
      </c>
      <c r="H83">
        <v>5575118</v>
      </c>
      <c r="I83">
        <v>6132636</v>
      </c>
      <c r="J83">
        <v>6742977</v>
      </c>
      <c r="K83">
        <v>7271162</v>
      </c>
      <c r="L83">
        <v>7889514</v>
      </c>
      <c r="M83">
        <v>8715229</v>
      </c>
      <c r="N83">
        <v>9667802</v>
      </c>
      <c r="O83">
        <v>10903863</v>
      </c>
      <c r="P83">
        <v>12210932</v>
      </c>
      <c r="Q83">
        <v>13497907</v>
      </c>
      <c r="R83">
        <v>14592711</v>
      </c>
      <c r="S83">
        <v>15558969</v>
      </c>
      <c r="T83">
        <v>17417090</v>
      </c>
      <c r="U83">
        <v>18811481</v>
      </c>
      <c r="V83">
        <v>20053040</v>
      </c>
      <c r="W83">
        <v>21517338</v>
      </c>
      <c r="X83">
        <v>23144659</v>
      </c>
      <c r="Y83">
        <v>25069847</v>
      </c>
      <c r="Z83">
        <v>26597509</v>
      </c>
      <c r="AA83">
        <v>27314121</v>
      </c>
      <c r="AB83">
        <v>29271268</v>
      </c>
      <c r="AC83">
        <v>30189782</v>
      </c>
      <c r="AD83">
        <v>31839811</v>
      </c>
      <c r="AE83">
        <v>34204813</v>
      </c>
      <c r="AF83">
        <v>36153751</v>
      </c>
      <c r="AG83">
        <v>39127611</v>
      </c>
      <c r="AH83">
        <v>42577300</v>
      </c>
      <c r="AI83">
        <v>44891887</v>
      </c>
      <c r="AJ83">
        <v>48902615</v>
      </c>
      <c r="AK83">
        <v>48789901</v>
      </c>
      <c r="AL83">
        <v>48466040</v>
      </c>
      <c r="AM83">
        <v>50222482</v>
      </c>
      <c r="AN83">
        <v>53735446</v>
      </c>
      <c r="AO83">
        <v>55557915</v>
      </c>
      <c r="AP83">
        <v>59273654</v>
      </c>
      <c r="AQ83">
        <v>62961960</v>
      </c>
      <c r="AR83">
        <v>64461038</v>
      </c>
      <c r="AS83">
        <v>59997225</v>
      </c>
      <c r="AT83">
        <v>62494200</v>
      </c>
      <c r="AU83">
        <v>66363149</v>
      </c>
      <c r="AV83">
        <v>72558116</v>
      </c>
      <c r="AW83">
        <v>71920028</v>
      </c>
      <c r="AX83">
        <v>76892393</v>
      </c>
      <c r="AY83">
        <v>79787174</v>
      </c>
    </row>
    <row r="84" spans="1:52" hidden="1">
      <c r="A84" t="s">
        <v>219</v>
      </c>
      <c r="B84" t="s">
        <v>220</v>
      </c>
      <c r="C84" t="s">
        <v>163</v>
      </c>
      <c r="D84" t="s">
        <v>164</v>
      </c>
      <c r="E84">
        <v>967826</v>
      </c>
      <c r="F84">
        <v>960224</v>
      </c>
      <c r="G84">
        <v>963550</v>
      </c>
      <c r="H84">
        <v>949197</v>
      </c>
      <c r="I84">
        <v>937861</v>
      </c>
      <c r="J84">
        <v>940052</v>
      </c>
      <c r="K84">
        <v>933394</v>
      </c>
      <c r="L84">
        <v>930074</v>
      </c>
      <c r="M84">
        <v>928131</v>
      </c>
      <c r="N84">
        <v>929757</v>
      </c>
      <c r="O84">
        <v>931812</v>
      </c>
      <c r="P84">
        <v>944339</v>
      </c>
      <c r="Q84">
        <v>953632</v>
      </c>
      <c r="R84">
        <v>961435</v>
      </c>
      <c r="S84">
        <v>966876</v>
      </c>
      <c r="T84">
        <v>972868</v>
      </c>
      <c r="U84">
        <v>985599</v>
      </c>
      <c r="V84">
        <v>997454</v>
      </c>
      <c r="W84">
        <v>1005648</v>
      </c>
      <c r="X84">
        <v>1018825</v>
      </c>
      <c r="Y84">
        <v>1026682</v>
      </c>
      <c r="Z84">
        <v>1035132</v>
      </c>
      <c r="AA84">
        <v>1043220</v>
      </c>
      <c r="AB84">
        <v>1050216</v>
      </c>
      <c r="AC84">
        <v>1059615</v>
      </c>
      <c r="AD84">
        <v>1069030</v>
      </c>
      <c r="AE84">
        <v>1076932</v>
      </c>
      <c r="AF84">
        <v>1083757</v>
      </c>
      <c r="AG84">
        <v>1089694</v>
      </c>
      <c r="AH84">
        <v>1099002</v>
      </c>
      <c r="AI84">
        <v>1109634</v>
      </c>
      <c r="AJ84">
        <v>1117775</v>
      </c>
      <c r="AK84">
        <v>1123375</v>
      </c>
      <c r="AL84">
        <v>1120730</v>
      </c>
      <c r="AM84">
        <v>1119458</v>
      </c>
      <c r="AN84">
        <v>1118756</v>
      </c>
      <c r="AO84">
        <v>1117015</v>
      </c>
      <c r="AP84">
        <v>1119507</v>
      </c>
      <c r="AQ84">
        <v>1126585</v>
      </c>
      <c r="AR84">
        <v>1135173</v>
      </c>
      <c r="AS84">
        <v>1146721</v>
      </c>
      <c r="AT84">
        <v>1154250</v>
      </c>
      <c r="AU84">
        <v>1169437</v>
      </c>
      <c r="AV84">
        <v>1184617</v>
      </c>
      <c r="AW84">
        <v>1199581</v>
      </c>
      <c r="AX84">
        <v>1212097</v>
      </c>
      <c r="AY84">
        <v>1223149</v>
      </c>
    </row>
    <row r="85" spans="1:52">
      <c r="A85" t="s">
        <v>219</v>
      </c>
      <c r="B85" t="s">
        <v>220</v>
      </c>
      <c r="C85" t="s">
        <v>165</v>
      </c>
      <c r="D85" t="s">
        <v>166</v>
      </c>
      <c r="E85">
        <v>4730</v>
      </c>
      <c r="F85">
        <v>5169</v>
      </c>
      <c r="G85">
        <v>5456</v>
      </c>
      <c r="H85">
        <v>5874</v>
      </c>
      <c r="I85">
        <v>6539</v>
      </c>
      <c r="J85">
        <v>7173</v>
      </c>
      <c r="K85">
        <v>7790</v>
      </c>
      <c r="L85">
        <v>8483</v>
      </c>
      <c r="M85">
        <v>9390</v>
      </c>
      <c r="N85">
        <v>10398</v>
      </c>
      <c r="O85">
        <v>11702</v>
      </c>
      <c r="P85">
        <v>12931</v>
      </c>
      <c r="Q85">
        <v>14154</v>
      </c>
      <c r="R85">
        <v>15178</v>
      </c>
      <c r="S85">
        <v>16092</v>
      </c>
      <c r="T85">
        <v>17903</v>
      </c>
      <c r="U85">
        <v>19086</v>
      </c>
      <c r="V85">
        <v>20104</v>
      </c>
      <c r="W85">
        <v>21396</v>
      </c>
      <c r="X85">
        <v>22717</v>
      </c>
      <c r="Y85">
        <v>24418</v>
      </c>
      <c r="Z85">
        <v>25695</v>
      </c>
      <c r="AA85">
        <v>26183</v>
      </c>
      <c r="AB85">
        <v>27872</v>
      </c>
      <c r="AC85">
        <v>28491</v>
      </c>
      <c r="AD85">
        <v>29784</v>
      </c>
      <c r="AE85">
        <v>31761</v>
      </c>
      <c r="AF85">
        <v>33360</v>
      </c>
      <c r="AG85">
        <v>35907</v>
      </c>
      <c r="AH85">
        <v>38742</v>
      </c>
      <c r="AI85">
        <v>40456</v>
      </c>
      <c r="AJ85">
        <v>43750</v>
      </c>
      <c r="AK85">
        <v>43432</v>
      </c>
      <c r="AL85">
        <v>43245</v>
      </c>
      <c r="AM85">
        <v>44863</v>
      </c>
      <c r="AN85">
        <v>48031</v>
      </c>
      <c r="AO85">
        <v>49738</v>
      </c>
      <c r="AP85">
        <v>52946</v>
      </c>
      <c r="AQ85">
        <v>55887</v>
      </c>
      <c r="AR85">
        <v>56785</v>
      </c>
      <c r="AS85">
        <v>52321</v>
      </c>
      <c r="AT85">
        <v>54143</v>
      </c>
      <c r="AU85">
        <v>56748</v>
      </c>
      <c r="AV85">
        <v>61250</v>
      </c>
      <c r="AW85">
        <v>59954</v>
      </c>
      <c r="AX85">
        <v>63437</v>
      </c>
      <c r="AY85">
        <v>65231</v>
      </c>
      <c r="AZ85">
        <f>((AY85-AJ85) / AJ85) * 100</f>
        <v>49.099428571428575</v>
      </c>
    </row>
    <row r="86" spans="1:52" hidden="1">
      <c r="A86" t="s">
        <v>221</v>
      </c>
      <c r="B86" t="s">
        <v>222</v>
      </c>
      <c r="C86" t="s">
        <v>161</v>
      </c>
      <c r="D86" t="s">
        <v>162</v>
      </c>
      <c r="E86">
        <v>57387</v>
      </c>
      <c r="F86">
        <v>60865</v>
      </c>
      <c r="G86">
        <v>63617</v>
      </c>
      <c r="H86">
        <v>70240</v>
      </c>
      <c r="I86">
        <v>83979</v>
      </c>
      <c r="J86">
        <v>85669</v>
      </c>
      <c r="K86">
        <v>90734</v>
      </c>
      <c r="L86">
        <v>99473</v>
      </c>
      <c r="M86">
        <v>115814</v>
      </c>
      <c r="N86">
        <v>128270</v>
      </c>
      <c r="O86">
        <v>138561</v>
      </c>
      <c r="P86">
        <v>151819</v>
      </c>
      <c r="Q86">
        <v>169382</v>
      </c>
      <c r="R86">
        <v>182007</v>
      </c>
      <c r="S86">
        <v>190877</v>
      </c>
      <c r="T86">
        <v>215686</v>
      </c>
      <c r="U86">
        <v>226512</v>
      </c>
      <c r="V86">
        <v>238383</v>
      </c>
      <c r="W86">
        <v>255421</v>
      </c>
      <c r="X86">
        <v>260117</v>
      </c>
      <c r="Y86">
        <v>293946</v>
      </c>
      <c r="Z86">
        <v>311875</v>
      </c>
      <c r="AA86">
        <v>318614</v>
      </c>
      <c r="AB86">
        <v>337940</v>
      </c>
      <c r="AC86">
        <v>350759</v>
      </c>
      <c r="AD86">
        <v>373418</v>
      </c>
      <c r="AE86">
        <v>383788</v>
      </c>
      <c r="AF86">
        <v>421941</v>
      </c>
      <c r="AG86">
        <v>443039</v>
      </c>
      <c r="AH86">
        <v>483454</v>
      </c>
      <c r="AI86">
        <v>497263</v>
      </c>
      <c r="AJ86">
        <v>525251</v>
      </c>
      <c r="AK86">
        <v>563814</v>
      </c>
      <c r="AL86">
        <v>568972</v>
      </c>
      <c r="AM86">
        <v>613154</v>
      </c>
      <c r="AN86">
        <v>649855</v>
      </c>
      <c r="AO86">
        <v>647593</v>
      </c>
      <c r="AP86">
        <v>646736</v>
      </c>
      <c r="AQ86">
        <v>673050</v>
      </c>
      <c r="AR86">
        <v>706917</v>
      </c>
      <c r="AS86">
        <v>702834</v>
      </c>
      <c r="AT86">
        <v>734653</v>
      </c>
      <c r="AU86">
        <v>773441</v>
      </c>
      <c r="AV86">
        <v>821394</v>
      </c>
      <c r="AW86">
        <v>819210</v>
      </c>
      <c r="AX86">
        <v>845089</v>
      </c>
      <c r="AY86">
        <v>874023</v>
      </c>
    </row>
    <row r="87" spans="1:52" hidden="1">
      <c r="A87" t="s">
        <v>221</v>
      </c>
      <c r="B87" t="s">
        <v>222</v>
      </c>
      <c r="C87" t="s">
        <v>163</v>
      </c>
      <c r="D87" t="s">
        <v>164</v>
      </c>
      <c r="E87">
        <v>17634</v>
      </c>
      <c r="F87">
        <v>17557</v>
      </c>
      <c r="G87">
        <v>17679</v>
      </c>
      <c r="H87">
        <v>17446</v>
      </c>
      <c r="I87">
        <v>18023</v>
      </c>
      <c r="J87">
        <v>18022</v>
      </c>
      <c r="K87">
        <v>18350</v>
      </c>
      <c r="L87">
        <v>18710</v>
      </c>
      <c r="M87">
        <v>18738</v>
      </c>
      <c r="N87">
        <v>18892</v>
      </c>
      <c r="O87">
        <v>19347</v>
      </c>
      <c r="P87">
        <v>18412</v>
      </c>
      <c r="Q87">
        <v>18493</v>
      </c>
      <c r="R87">
        <v>18383</v>
      </c>
      <c r="S87">
        <v>18388</v>
      </c>
      <c r="T87">
        <v>18501</v>
      </c>
      <c r="U87">
        <v>18477</v>
      </c>
      <c r="V87">
        <v>18393</v>
      </c>
      <c r="W87">
        <v>18295</v>
      </c>
      <c r="X87">
        <v>18442</v>
      </c>
      <c r="Y87">
        <v>18428</v>
      </c>
      <c r="Z87">
        <v>18545</v>
      </c>
      <c r="AA87">
        <v>18573</v>
      </c>
      <c r="AB87">
        <v>18861</v>
      </c>
      <c r="AC87">
        <v>19063</v>
      </c>
      <c r="AD87">
        <v>19146</v>
      </c>
      <c r="AE87">
        <v>19270</v>
      </c>
      <c r="AF87">
        <v>19342</v>
      </c>
      <c r="AG87">
        <v>19397</v>
      </c>
      <c r="AH87">
        <v>19443</v>
      </c>
      <c r="AI87">
        <v>19631</v>
      </c>
      <c r="AJ87">
        <v>19730</v>
      </c>
      <c r="AK87">
        <v>19863</v>
      </c>
      <c r="AL87">
        <v>19784</v>
      </c>
      <c r="AM87">
        <v>19715</v>
      </c>
      <c r="AN87">
        <v>19582</v>
      </c>
      <c r="AO87">
        <v>19573</v>
      </c>
      <c r="AP87">
        <v>19506</v>
      </c>
      <c r="AQ87">
        <v>19392</v>
      </c>
      <c r="AR87">
        <v>19159</v>
      </c>
      <c r="AS87">
        <v>19051</v>
      </c>
      <c r="AT87">
        <v>18999</v>
      </c>
      <c r="AU87">
        <v>18917</v>
      </c>
      <c r="AV87">
        <v>18813</v>
      </c>
      <c r="AW87">
        <v>18814</v>
      </c>
      <c r="AX87">
        <v>18743</v>
      </c>
      <c r="AY87">
        <v>18773</v>
      </c>
    </row>
    <row r="88" spans="1:52">
      <c r="A88" t="s">
        <v>221</v>
      </c>
      <c r="B88" t="s">
        <v>222</v>
      </c>
      <c r="C88" t="s">
        <v>165</v>
      </c>
      <c r="D88" t="s">
        <v>166</v>
      </c>
      <c r="E88">
        <v>3254</v>
      </c>
      <c r="F88">
        <v>3467</v>
      </c>
      <c r="G88">
        <v>3598</v>
      </c>
      <c r="H88">
        <v>4026</v>
      </c>
      <c r="I88">
        <v>4660</v>
      </c>
      <c r="J88">
        <v>4754</v>
      </c>
      <c r="K88">
        <v>4945</v>
      </c>
      <c r="L88">
        <v>5317</v>
      </c>
      <c r="M88">
        <v>6181</v>
      </c>
      <c r="N88">
        <v>6790</v>
      </c>
      <c r="O88">
        <v>7162</v>
      </c>
      <c r="P88">
        <v>8246</v>
      </c>
      <c r="Q88">
        <v>9159</v>
      </c>
      <c r="R88">
        <v>9901</v>
      </c>
      <c r="S88">
        <v>10381</v>
      </c>
      <c r="T88">
        <v>11658</v>
      </c>
      <c r="U88">
        <v>12259</v>
      </c>
      <c r="V88">
        <v>12961</v>
      </c>
      <c r="W88">
        <v>13961</v>
      </c>
      <c r="X88">
        <v>14105</v>
      </c>
      <c r="Y88">
        <v>15951</v>
      </c>
      <c r="Z88">
        <v>16817</v>
      </c>
      <c r="AA88">
        <v>17155</v>
      </c>
      <c r="AB88">
        <v>17917</v>
      </c>
      <c r="AC88">
        <v>18400</v>
      </c>
      <c r="AD88">
        <v>19504</v>
      </c>
      <c r="AE88">
        <v>19916</v>
      </c>
      <c r="AF88">
        <v>21815</v>
      </c>
      <c r="AG88">
        <v>22841</v>
      </c>
      <c r="AH88">
        <v>24865</v>
      </c>
      <c r="AI88">
        <v>25330</v>
      </c>
      <c r="AJ88">
        <v>26622</v>
      </c>
      <c r="AK88">
        <v>28385</v>
      </c>
      <c r="AL88">
        <v>28759</v>
      </c>
      <c r="AM88">
        <v>31101</v>
      </c>
      <c r="AN88">
        <v>33186</v>
      </c>
      <c r="AO88">
        <v>33086</v>
      </c>
      <c r="AP88">
        <v>33156</v>
      </c>
      <c r="AQ88">
        <v>34708</v>
      </c>
      <c r="AR88">
        <v>36897</v>
      </c>
      <c r="AS88">
        <v>36892</v>
      </c>
      <c r="AT88">
        <v>38668</v>
      </c>
      <c r="AU88">
        <v>40886</v>
      </c>
      <c r="AV88">
        <v>43661</v>
      </c>
      <c r="AW88">
        <v>43543</v>
      </c>
      <c r="AX88">
        <v>45088</v>
      </c>
      <c r="AY88">
        <v>46557</v>
      </c>
      <c r="AZ88">
        <f>((AY88-AJ88) / AJ88) * 100</f>
        <v>74.88167680865449</v>
      </c>
    </row>
    <row r="89" spans="1:52" hidden="1">
      <c r="A89" t="s">
        <v>223</v>
      </c>
      <c r="B89" t="s">
        <v>224</v>
      </c>
      <c r="C89" t="s">
        <v>161</v>
      </c>
      <c r="D89" t="s">
        <v>162</v>
      </c>
      <c r="E89">
        <v>23935</v>
      </c>
      <c r="F89">
        <v>27395</v>
      </c>
      <c r="G89">
        <v>30456</v>
      </c>
      <c r="H89">
        <v>35077</v>
      </c>
      <c r="I89">
        <v>43230</v>
      </c>
      <c r="J89">
        <v>46571</v>
      </c>
      <c r="K89">
        <v>51684</v>
      </c>
      <c r="L89">
        <v>59239</v>
      </c>
      <c r="M89">
        <v>70108</v>
      </c>
      <c r="N89">
        <v>77905</v>
      </c>
      <c r="O89">
        <v>86516</v>
      </c>
      <c r="P89">
        <v>96101</v>
      </c>
      <c r="Q89">
        <v>107684</v>
      </c>
      <c r="R89">
        <v>117564</v>
      </c>
      <c r="S89">
        <v>126677</v>
      </c>
      <c r="T89">
        <v>140028</v>
      </c>
      <c r="U89">
        <v>148541</v>
      </c>
      <c r="V89">
        <v>156488</v>
      </c>
      <c r="W89">
        <v>162489</v>
      </c>
      <c r="X89">
        <v>170159</v>
      </c>
      <c r="Y89">
        <v>185466</v>
      </c>
      <c r="Z89">
        <v>198116</v>
      </c>
      <c r="AA89">
        <v>207846</v>
      </c>
      <c r="AB89">
        <v>227411</v>
      </c>
      <c r="AC89">
        <v>240178</v>
      </c>
      <c r="AD89">
        <v>262484</v>
      </c>
      <c r="AE89">
        <v>284852</v>
      </c>
      <c r="AF89">
        <v>308195</v>
      </c>
      <c r="AG89">
        <v>332100</v>
      </c>
      <c r="AH89">
        <v>358416</v>
      </c>
      <c r="AI89">
        <v>375250</v>
      </c>
      <c r="AJ89">
        <v>392971</v>
      </c>
      <c r="AK89">
        <v>463694</v>
      </c>
      <c r="AL89">
        <v>501790</v>
      </c>
      <c r="AM89">
        <v>597575</v>
      </c>
      <c r="AN89">
        <v>823626</v>
      </c>
      <c r="AO89">
        <v>758322</v>
      </c>
      <c r="AP89">
        <v>643747</v>
      </c>
      <c r="AQ89">
        <v>584860</v>
      </c>
      <c r="AR89">
        <v>610559</v>
      </c>
      <c r="AS89">
        <v>610936</v>
      </c>
      <c r="AT89">
        <v>630516</v>
      </c>
      <c r="AU89">
        <v>653711</v>
      </c>
      <c r="AV89">
        <v>685154</v>
      </c>
      <c r="AW89">
        <v>704994</v>
      </c>
      <c r="AX89">
        <v>724251</v>
      </c>
      <c r="AY89">
        <v>761066</v>
      </c>
    </row>
    <row r="90" spans="1:52" hidden="1">
      <c r="A90" t="s">
        <v>223</v>
      </c>
      <c r="B90" t="s">
        <v>224</v>
      </c>
      <c r="C90" t="s">
        <v>163</v>
      </c>
      <c r="D90" t="s">
        <v>164</v>
      </c>
      <c r="E90">
        <v>10298</v>
      </c>
      <c r="F90">
        <v>10682</v>
      </c>
      <c r="G90">
        <v>11038</v>
      </c>
      <c r="H90">
        <v>11501</v>
      </c>
      <c r="I90">
        <v>11820</v>
      </c>
      <c r="J90">
        <v>12098</v>
      </c>
      <c r="K90">
        <v>12030</v>
      </c>
      <c r="L90">
        <v>12463</v>
      </c>
      <c r="M90">
        <v>12849</v>
      </c>
      <c r="N90">
        <v>13115</v>
      </c>
      <c r="O90">
        <v>13476</v>
      </c>
      <c r="P90">
        <v>14106</v>
      </c>
      <c r="Q90">
        <v>14109</v>
      </c>
      <c r="R90">
        <v>14199</v>
      </c>
      <c r="S90">
        <v>14379</v>
      </c>
      <c r="T90">
        <v>14336</v>
      </c>
      <c r="U90">
        <v>14591</v>
      </c>
      <c r="V90">
        <v>14709</v>
      </c>
      <c r="W90">
        <v>14721</v>
      </c>
      <c r="X90">
        <v>14782</v>
      </c>
      <c r="Y90">
        <v>14919</v>
      </c>
      <c r="Z90">
        <v>14969</v>
      </c>
      <c r="AA90">
        <v>15288</v>
      </c>
      <c r="AB90">
        <v>15609</v>
      </c>
      <c r="AC90">
        <v>15851</v>
      </c>
      <c r="AD90">
        <v>16212</v>
      </c>
      <c r="AE90">
        <v>16569</v>
      </c>
      <c r="AF90">
        <v>16913</v>
      </c>
      <c r="AG90">
        <v>17286</v>
      </c>
      <c r="AH90">
        <v>17648</v>
      </c>
      <c r="AI90">
        <v>17989</v>
      </c>
      <c r="AJ90">
        <v>18401</v>
      </c>
      <c r="AK90">
        <v>18533</v>
      </c>
      <c r="AL90">
        <v>18820</v>
      </c>
      <c r="AM90">
        <v>19049</v>
      </c>
      <c r="AN90">
        <v>19453</v>
      </c>
      <c r="AO90">
        <v>19652</v>
      </c>
      <c r="AP90">
        <v>19783</v>
      </c>
      <c r="AQ90">
        <v>20123</v>
      </c>
      <c r="AR90">
        <v>20346</v>
      </c>
      <c r="AS90">
        <v>20389</v>
      </c>
      <c r="AT90">
        <v>20426</v>
      </c>
      <c r="AU90">
        <v>20497</v>
      </c>
      <c r="AV90">
        <v>20444</v>
      </c>
      <c r="AW90">
        <v>20690</v>
      </c>
      <c r="AX90">
        <v>20586</v>
      </c>
      <c r="AY90">
        <v>20655</v>
      </c>
    </row>
    <row r="91" spans="1:52">
      <c r="A91" t="s">
        <v>223</v>
      </c>
      <c r="B91" t="s">
        <v>224</v>
      </c>
      <c r="C91" t="s">
        <v>165</v>
      </c>
      <c r="D91" t="s">
        <v>166</v>
      </c>
      <c r="E91">
        <v>2324</v>
      </c>
      <c r="F91">
        <v>2565</v>
      </c>
      <c r="G91">
        <v>2759</v>
      </c>
      <c r="H91">
        <v>3050</v>
      </c>
      <c r="I91">
        <v>3657</v>
      </c>
      <c r="J91">
        <v>3849</v>
      </c>
      <c r="K91">
        <v>4296</v>
      </c>
      <c r="L91">
        <v>4753</v>
      </c>
      <c r="M91">
        <v>5456</v>
      </c>
      <c r="N91">
        <v>5940</v>
      </c>
      <c r="O91">
        <v>6420</v>
      </c>
      <c r="P91">
        <v>6813</v>
      </c>
      <c r="Q91">
        <v>7632</v>
      </c>
      <c r="R91">
        <v>8280</v>
      </c>
      <c r="S91">
        <v>8810</v>
      </c>
      <c r="T91">
        <v>9768</v>
      </c>
      <c r="U91">
        <v>10180</v>
      </c>
      <c r="V91">
        <v>10639</v>
      </c>
      <c r="W91">
        <v>11038</v>
      </c>
      <c r="X91">
        <v>11511</v>
      </c>
      <c r="Y91">
        <v>12432</v>
      </c>
      <c r="Z91">
        <v>13235</v>
      </c>
      <c r="AA91">
        <v>13595</v>
      </c>
      <c r="AB91">
        <v>14569</v>
      </c>
      <c r="AC91">
        <v>15152</v>
      </c>
      <c r="AD91">
        <v>16191</v>
      </c>
      <c r="AE91">
        <v>17192</v>
      </c>
      <c r="AF91">
        <v>18222</v>
      </c>
      <c r="AG91">
        <v>19212</v>
      </c>
      <c r="AH91">
        <v>20309</v>
      </c>
      <c r="AI91">
        <v>20860</v>
      </c>
      <c r="AJ91">
        <v>21356</v>
      </c>
      <c r="AK91">
        <v>25020</v>
      </c>
      <c r="AL91">
        <v>26663</v>
      </c>
      <c r="AM91">
        <v>31370</v>
      </c>
      <c r="AN91">
        <v>42339</v>
      </c>
      <c r="AO91">
        <v>38588</v>
      </c>
      <c r="AP91">
        <v>32540</v>
      </c>
      <c r="AQ91">
        <v>29064</v>
      </c>
      <c r="AR91">
        <v>30009</v>
      </c>
      <c r="AS91">
        <v>29964</v>
      </c>
      <c r="AT91">
        <v>30868</v>
      </c>
      <c r="AU91">
        <v>31893</v>
      </c>
      <c r="AV91">
        <v>33514</v>
      </c>
      <c r="AW91">
        <v>34074</v>
      </c>
      <c r="AX91">
        <v>35182</v>
      </c>
      <c r="AY91">
        <v>36847</v>
      </c>
      <c r="AZ91">
        <f>((AY91-AJ91) / AJ91) * 100</f>
        <v>72.536991946057313</v>
      </c>
    </row>
    <row r="92" spans="1:52" hidden="1">
      <c r="A92" t="s">
        <v>225</v>
      </c>
      <c r="B92" t="s">
        <v>226</v>
      </c>
      <c r="C92" t="s">
        <v>161</v>
      </c>
      <c r="D92" t="s">
        <v>162</v>
      </c>
      <c r="E92">
        <v>54254</v>
      </c>
      <c r="F92">
        <v>58094</v>
      </c>
      <c r="G92">
        <v>62549</v>
      </c>
      <c r="H92">
        <v>70930</v>
      </c>
      <c r="I92">
        <v>84014</v>
      </c>
      <c r="J92">
        <v>91031</v>
      </c>
      <c r="K92">
        <v>103588</v>
      </c>
      <c r="L92">
        <v>113716</v>
      </c>
      <c r="M92">
        <v>131710</v>
      </c>
      <c r="N92">
        <v>149120</v>
      </c>
      <c r="O92">
        <v>173901</v>
      </c>
      <c r="P92">
        <v>200385</v>
      </c>
      <c r="Q92">
        <v>218660</v>
      </c>
      <c r="R92">
        <v>236347</v>
      </c>
      <c r="S92">
        <v>251562</v>
      </c>
      <c r="T92">
        <v>283862</v>
      </c>
      <c r="U92">
        <v>300628</v>
      </c>
      <c r="V92">
        <v>316209</v>
      </c>
      <c r="W92">
        <v>332981</v>
      </c>
      <c r="X92">
        <v>357855</v>
      </c>
      <c r="Y92">
        <v>387826</v>
      </c>
      <c r="Z92">
        <v>411799</v>
      </c>
      <c r="AA92">
        <v>427263</v>
      </c>
      <c r="AB92">
        <v>461003</v>
      </c>
      <c r="AC92">
        <v>487529</v>
      </c>
      <c r="AD92">
        <v>531766</v>
      </c>
      <c r="AE92">
        <v>553461</v>
      </c>
      <c r="AF92">
        <v>597884</v>
      </c>
      <c r="AG92">
        <v>643230</v>
      </c>
      <c r="AH92">
        <v>700598</v>
      </c>
      <c r="AI92">
        <v>746037</v>
      </c>
      <c r="AJ92">
        <v>837491</v>
      </c>
      <c r="AK92">
        <v>866887</v>
      </c>
      <c r="AL92">
        <v>919499</v>
      </c>
      <c r="AM92">
        <v>964345</v>
      </c>
      <c r="AN92">
        <v>1024712</v>
      </c>
      <c r="AO92">
        <v>1053840</v>
      </c>
      <c r="AP92">
        <v>1115241</v>
      </c>
      <c r="AQ92">
        <v>1167658</v>
      </c>
      <c r="AR92">
        <v>1227709</v>
      </c>
      <c r="AS92">
        <v>1208132</v>
      </c>
      <c r="AT92">
        <v>1248273</v>
      </c>
      <c r="AU92">
        <v>1319167</v>
      </c>
      <c r="AV92">
        <v>1349705</v>
      </c>
      <c r="AW92">
        <v>1381716</v>
      </c>
      <c r="AX92">
        <v>1430823</v>
      </c>
      <c r="AY92">
        <v>1495096</v>
      </c>
    </row>
    <row r="93" spans="1:52" hidden="1">
      <c r="A93" t="s">
        <v>225</v>
      </c>
      <c r="B93" t="s">
        <v>226</v>
      </c>
      <c r="C93" t="s">
        <v>163</v>
      </c>
      <c r="D93" t="s">
        <v>164</v>
      </c>
      <c r="E93">
        <v>18333</v>
      </c>
      <c r="F93">
        <v>16940</v>
      </c>
      <c r="G93">
        <v>18612</v>
      </c>
      <c r="H93">
        <v>19019</v>
      </c>
      <c r="I93">
        <v>19677</v>
      </c>
      <c r="J93">
        <v>20009</v>
      </c>
      <c r="K93">
        <v>20542</v>
      </c>
      <c r="L93">
        <v>20709</v>
      </c>
      <c r="M93">
        <v>21210</v>
      </c>
      <c r="N93">
        <v>22225</v>
      </c>
      <c r="O93">
        <v>22984</v>
      </c>
      <c r="P93">
        <v>23654</v>
      </c>
      <c r="Q93">
        <v>23818</v>
      </c>
      <c r="R93">
        <v>23977</v>
      </c>
      <c r="S93">
        <v>24023</v>
      </c>
      <c r="T93">
        <v>24405</v>
      </c>
      <c r="U93">
        <v>24535</v>
      </c>
      <c r="V93">
        <v>24522</v>
      </c>
      <c r="W93">
        <v>24868</v>
      </c>
      <c r="X93">
        <v>25373</v>
      </c>
      <c r="Y93">
        <v>25727</v>
      </c>
      <c r="Z93">
        <v>25995</v>
      </c>
      <c r="AA93">
        <v>26366</v>
      </c>
      <c r="AB93">
        <v>26624</v>
      </c>
      <c r="AC93">
        <v>27390</v>
      </c>
      <c r="AD93">
        <v>27672</v>
      </c>
      <c r="AE93">
        <v>28131</v>
      </c>
      <c r="AF93">
        <v>28780</v>
      </c>
      <c r="AG93">
        <v>29321</v>
      </c>
      <c r="AH93">
        <v>29828</v>
      </c>
      <c r="AI93">
        <v>30609</v>
      </c>
      <c r="AJ93">
        <v>31459</v>
      </c>
      <c r="AK93">
        <v>32428</v>
      </c>
      <c r="AL93">
        <v>33410</v>
      </c>
      <c r="AM93">
        <v>34753</v>
      </c>
      <c r="AN93">
        <v>35592</v>
      </c>
      <c r="AO93">
        <v>36400</v>
      </c>
      <c r="AP93">
        <v>37183</v>
      </c>
      <c r="AQ93">
        <v>37711</v>
      </c>
      <c r="AR93">
        <v>37851</v>
      </c>
      <c r="AS93">
        <v>37809</v>
      </c>
      <c r="AT93">
        <v>37884</v>
      </c>
      <c r="AU93">
        <v>38243</v>
      </c>
      <c r="AV93">
        <v>38239</v>
      </c>
      <c r="AW93">
        <v>38175</v>
      </c>
      <c r="AX93">
        <v>38394</v>
      </c>
      <c r="AY93">
        <v>38429</v>
      </c>
    </row>
    <row r="94" spans="1:52">
      <c r="A94" t="s">
        <v>225</v>
      </c>
      <c r="B94" t="s">
        <v>226</v>
      </c>
      <c r="C94" t="s">
        <v>165</v>
      </c>
      <c r="D94" t="s">
        <v>166</v>
      </c>
      <c r="E94">
        <v>2959</v>
      </c>
      <c r="F94">
        <v>3429</v>
      </c>
      <c r="G94">
        <v>3361</v>
      </c>
      <c r="H94">
        <v>3729</v>
      </c>
      <c r="I94">
        <v>4270</v>
      </c>
      <c r="J94">
        <v>4550</v>
      </c>
      <c r="K94">
        <v>5043</v>
      </c>
      <c r="L94">
        <v>5491</v>
      </c>
      <c r="M94">
        <v>6210</v>
      </c>
      <c r="N94">
        <v>6710</v>
      </c>
      <c r="O94">
        <v>7566</v>
      </c>
      <c r="P94">
        <v>8472</v>
      </c>
      <c r="Q94">
        <v>9180</v>
      </c>
      <c r="R94">
        <v>9857</v>
      </c>
      <c r="S94">
        <v>10472</v>
      </c>
      <c r="T94">
        <v>11631</v>
      </c>
      <c r="U94">
        <v>12253</v>
      </c>
      <c r="V94">
        <v>12895</v>
      </c>
      <c r="W94">
        <v>13390</v>
      </c>
      <c r="X94">
        <v>14104</v>
      </c>
      <c r="Y94">
        <v>15075</v>
      </c>
      <c r="Z94">
        <v>15841</v>
      </c>
      <c r="AA94">
        <v>16205</v>
      </c>
      <c r="AB94">
        <v>17315</v>
      </c>
      <c r="AC94">
        <v>17800</v>
      </c>
      <c r="AD94">
        <v>19217</v>
      </c>
      <c r="AE94">
        <v>19674</v>
      </c>
      <c r="AF94">
        <v>20774</v>
      </c>
      <c r="AG94">
        <v>21938</v>
      </c>
      <c r="AH94">
        <v>23488</v>
      </c>
      <c r="AI94">
        <v>24373</v>
      </c>
      <c r="AJ94">
        <v>26622</v>
      </c>
      <c r="AK94">
        <v>26733</v>
      </c>
      <c r="AL94">
        <v>27522</v>
      </c>
      <c r="AM94">
        <v>27749</v>
      </c>
      <c r="AN94">
        <v>28791</v>
      </c>
      <c r="AO94">
        <v>28952</v>
      </c>
      <c r="AP94">
        <v>29993</v>
      </c>
      <c r="AQ94">
        <v>30963</v>
      </c>
      <c r="AR94">
        <v>32435</v>
      </c>
      <c r="AS94">
        <v>31954</v>
      </c>
      <c r="AT94">
        <v>32950</v>
      </c>
      <c r="AU94">
        <v>34494</v>
      </c>
      <c r="AV94">
        <v>35297</v>
      </c>
      <c r="AW94">
        <v>36194</v>
      </c>
      <c r="AX94">
        <v>37267</v>
      </c>
      <c r="AY94">
        <v>38905</v>
      </c>
      <c r="AZ94">
        <f>((AY94-AJ94) / AJ94) * 100</f>
        <v>46.138532041168958</v>
      </c>
    </row>
    <row r="95" spans="1:52" hidden="1">
      <c r="A95" t="s">
        <v>227</v>
      </c>
      <c r="B95" t="s">
        <v>228</v>
      </c>
      <c r="C95" t="s">
        <v>161</v>
      </c>
      <c r="D95" t="s">
        <v>162</v>
      </c>
      <c r="E95">
        <v>97430</v>
      </c>
      <c r="F95">
        <v>107032</v>
      </c>
      <c r="G95">
        <v>116423</v>
      </c>
      <c r="H95">
        <v>126597</v>
      </c>
      <c r="I95">
        <v>142116</v>
      </c>
      <c r="J95">
        <v>164081</v>
      </c>
      <c r="K95">
        <v>194309</v>
      </c>
      <c r="L95">
        <v>228414</v>
      </c>
      <c r="M95">
        <v>237583</v>
      </c>
      <c r="N95">
        <v>274343</v>
      </c>
      <c r="O95">
        <v>308082</v>
      </c>
      <c r="P95">
        <v>340963</v>
      </c>
      <c r="Q95">
        <v>378487</v>
      </c>
      <c r="R95">
        <v>392253</v>
      </c>
      <c r="S95">
        <v>412102</v>
      </c>
      <c r="T95">
        <v>448441</v>
      </c>
      <c r="U95">
        <v>467036</v>
      </c>
      <c r="V95">
        <v>480313</v>
      </c>
      <c r="W95">
        <v>484977</v>
      </c>
      <c r="X95">
        <v>503217</v>
      </c>
      <c r="Y95">
        <v>551569</v>
      </c>
      <c r="Z95">
        <v>587719</v>
      </c>
      <c r="AA95">
        <v>625636</v>
      </c>
      <c r="AB95">
        <v>659514</v>
      </c>
      <c r="AC95">
        <v>682190</v>
      </c>
      <c r="AD95">
        <v>712597</v>
      </c>
      <c r="AE95">
        <v>756218</v>
      </c>
      <c r="AF95">
        <v>804999</v>
      </c>
      <c r="AG95">
        <v>851999</v>
      </c>
      <c r="AH95">
        <v>908733</v>
      </c>
      <c r="AI95">
        <v>940798</v>
      </c>
      <c r="AJ95">
        <v>994626</v>
      </c>
      <c r="AK95">
        <v>1033920</v>
      </c>
      <c r="AL95">
        <v>1065730</v>
      </c>
      <c r="AM95">
        <v>1106484</v>
      </c>
      <c r="AN95">
        <v>1149854</v>
      </c>
      <c r="AO95">
        <v>1157678</v>
      </c>
      <c r="AP95">
        <v>1219937</v>
      </c>
      <c r="AQ95">
        <v>1281325</v>
      </c>
      <c r="AR95">
        <v>1375058</v>
      </c>
      <c r="AS95">
        <v>1388266</v>
      </c>
      <c r="AT95">
        <v>1436130</v>
      </c>
      <c r="AU95">
        <v>1516620</v>
      </c>
      <c r="AV95">
        <v>1550364</v>
      </c>
      <c r="AW95">
        <v>1581104</v>
      </c>
      <c r="AX95">
        <v>1642965</v>
      </c>
      <c r="AY95">
        <v>1714414</v>
      </c>
    </row>
    <row r="96" spans="1:52" hidden="1">
      <c r="A96" t="s">
        <v>227</v>
      </c>
      <c r="B96" t="s">
        <v>228</v>
      </c>
      <c r="C96" t="s">
        <v>163</v>
      </c>
      <c r="D96" t="s">
        <v>164</v>
      </c>
      <c r="E96">
        <v>35853</v>
      </c>
      <c r="F96">
        <v>35708</v>
      </c>
      <c r="G96">
        <v>36336</v>
      </c>
      <c r="H96">
        <v>36828</v>
      </c>
      <c r="I96">
        <v>36909</v>
      </c>
      <c r="J96">
        <v>36941</v>
      </c>
      <c r="K96">
        <v>37984</v>
      </c>
      <c r="L96">
        <v>39746</v>
      </c>
      <c r="M96">
        <v>40829</v>
      </c>
      <c r="N96">
        <v>41455</v>
      </c>
      <c r="O96">
        <v>42123</v>
      </c>
      <c r="P96">
        <v>43089</v>
      </c>
      <c r="Q96">
        <v>43072</v>
      </c>
      <c r="R96">
        <v>42890</v>
      </c>
      <c r="S96">
        <v>42573</v>
      </c>
      <c r="T96">
        <v>42289</v>
      </c>
      <c r="U96">
        <v>42141</v>
      </c>
      <c r="V96">
        <v>41607</v>
      </c>
      <c r="W96">
        <v>41087</v>
      </c>
      <c r="X96">
        <v>40659</v>
      </c>
      <c r="Y96">
        <v>40661</v>
      </c>
      <c r="Z96">
        <v>40920</v>
      </c>
      <c r="AA96">
        <v>41173</v>
      </c>
      <c r="AB96">
        <v>41536</v>
      </c>
      <c r="AC96">
        <v>42129</v>
      </c>
      <c r="AD96">
        <v>42656</v>
      </c>
      <c r="AE96">
        <v>42856</v>
      </c>
      <c r="AF96">
        <v>43133</v>
      </c>
      <c r="AG96">
        <v>43474</v>
      </c>
      <c r="AH96">
        <v>43791</v>
      </c>
      <c r="AI96">
        <v>43899</v>
      </c>
      <c r="AJ96">
        <v>43927</v>
      </c>
      <c r="AK96">
        <v>43810</v>
      </c>
      <c r="AL96">
        <v>43882</v>
      </c>
      <c r="AM96">
        <v>44212</v>
      </c>
      <c r="AN96">
        <v>44221</v>
      </c>
      <c r="AO96">
        <v>44338</v>
      </c>
      <c r="AP96">
        <v>44405</v>
      </c>
      <c r="AQ96">
        <v>44809</v>
      </c>
      <c r="AR96">
        <v>44852</v>
      </c>
      <c r="AS96">
        <v>45066</v>
      </c>
      <c r="AT96">
        <v>45014</v>
      </c>
      <c r="AU96">
        <v>45123</v>
      </c>
      <c r="AV96">
        <v>45240</v>
      </c>
      <c r="AW96">
        <v>45456</v>
      </c>
      <c r="AX96">
        <v>45516</v>
      </c>
      <c r="AY96">
        <v>45435</v>
      </c>
    </row>
    <row r="97" spans="1:52">
      <c r="A97" t="s">
        <v>227</v>
      </c>
      <c r="B97" t="s">
        <v>228</v>
      </c>
      <c r="C97" t="s">
        <v>165</v>
      </c>
      <c r="D97" t="s">
        <v>166</v>
      </c>
      <c r="E97">
        <v>2717</v>
      </c>
      <c r="F97">
        <v>2997</v>
      </c>
      <c r="G97">
        <v>3204</v>
      </c>
      <c r="H97">
        <v>3438</v>
      </c>
      <c r="I97">
        <v>3850</v>
      </c>
      <c r="J97">
        <v>4442</v>
      </c>
      <c r="K97">
        <v>5116</v>
      </c>
      <c r="L97">
        <v>5747</v>
      </c>
      <c r="M97">
        <v>5819</v>
      </c>
      <c r="N97">
        <v>6618</v>
      </c>
      <c r="O97">
        <v>7314</v>
      </c>
      <c r="P97">
        <v>7913</v>
      </c>
      <c r="Q97">
        <v>8787</v>
      </c>
      <c r="R97">
        <v>9146</v>
      </c>
      <c r="S97">
        <v>9680</v>
      </c>
      <c r="T97">
        <v>10604</v>
      </c>
      <c r="U97">
        <v>11083</v>
      </c>
      <c r="V97">
        <v>11544</v>
      </c>
      <c r="W97">
        <v>11804</v>
      </c>
      <c r="X97">
        <v>12377</v>
      </c>
      <c r="Y97">
        <v>13565</v>
      </c>
      <c r="Z97">
        <v>14363</v>
      </c>
      <c r="AA97">
        <v>15195</v>
      </c>
      <c r="AB97">
        <v>15878</v>
      </c>
      <c r="AC97">
        <v>16193</v>
      </c>
      <c r="AD97">
        <v>16706</v>
      </c>
      <c r="AE97">
        <v>17646</v>
      </c>
      <c r="AF97">
        <v>18663</v>
      </c>
      <c r="AG97">
        <v>19598</v>
      </c>
      <c r="AH97">
        <v>20752</v>
      </c>
      <c r="AI97">
        <v>21431</v>
      </c>
      <c r="AJ97">
        <v>22643</v>
      </c>
      <c r="AK97">
        <v>23600</v>
      </c>
      <c r="AL97">
        <v>24286</v>
      </c>
      <c r="AM97">
        <v>25027</v>
      </c>
      <c r="AN97">
        <v>26002</v>
      </c>
      <c r="AO97">
        <v>26110</v>
      </c>
      <c r="AP97">
        <v>27473</v>
      </c>
      <c r="AQ97">
        <v>28595</v>
      </c>
      <c r="AR97">
        <v>30658</v>
      </c>
      <c r="AS97">
        <v>30805</v>
      </c>
      <c r="AT97">
        <v>31904</v>
      </c>
      <c r="AU97">
        <v>33611</v>
      </c>
      <c r="AV97">
        <v>34270</v>
      </c>
      <c r="AW97">
        <v>34783</v>
      </c>
      <c r="AX97">
        <v>36096</v>
      </c>
      <c r="AY97">
        <v>37733</v>
      </c>
      <c r="AZ97">
        <f>((AY97-AJ97) / AJ97) * 100</f>
        <v>66.643112661749768</v>
      </c>
    </row>
    <row r="98" spans="1:52" hidden="1">
      <c r="A98" t="s">
        <v>229</v>
      </c>
      <c r="B98" t="s">
        <v>230</v>
      </c>
      <c r="C98" t="s">
        <v>161</v>
      </c>
      <c r="D98" t="s">
        <v>162</v>
      </c>
      <c r="E98">
        <v>49372</v>
      </c>
      <c r="F98">
        <v>56710</v>
      </c>
      <c r="G98">
        <v>57490</v>
      </c>
      <c r="H98">
        <v>66403</v>
      </c>
      <c r="I98">
        <v>94995</v>
      </c>
      <c r="J98">
        <v>93690</v>
      </c>
      <c r="K98">
        <v>98525</v>
      </c>
      <c r="L98">
        <v>71207</v>
      </c>
      <c r="M98">
        <v>104284</v>
      </c>
      <c r="N98">
        <v>117279</v>
      </c>
      <c r="O98">
        <v>117325</v>
      </c>
      <c r="P98">
        <v>129194</v>
      </c>
      <c r="Q98">
        <v>134575</v>
      </c>
      <c r="R98">
        <v>136847</v>
      </c>
      <c r="S98">
        <v>113833</v>
      </c>
      <c r="T98">
        <v>159590</v>
      </c>
      <c r="U98">
        <v>162715</v>
      </c>
      <c r="V98">
        <v>166123</v>
      </c>
      <c r="W98">
        <v>181651</v>
      </c>
      <c r="X98">
        <v>166789</v>
      </c>
      <c r="Y98">
        <v>194869</v>
      </c>
      <c r="Z98">
        <v>191042</v>
      </c>
      <c r="AA98">
        <v>178111</v>
      </c>
      <c r="AB98">
        <v>182064</v>
      </c>
      <c r="AC98">
        <v>163376</v>
      </c>
      <c r="AD98">
        <v>206814</v>
      </c>
      <c r="AE98">
        <v>208249</v>
      </c>
      <c r="AF98">
        <v>254308</v>
      </c>
      <c r="AG98">
        <v>245668</v>
      </c>
      <c r="AH98">
        <v>258061</v>
      </c>
      <c r="AI98">
        <v>252825</v>
      </c>
      <c r="AJ98">
        <v>267435</v>
      </c>
      <c r="AK98">
        <v>278215</v>
      </c>
      <c r="AL98">
        <v>278928</v>
      </c>
      <c r="AM98">
        <v>302520</v>
      </c>
      <c r="AN98">
        <v>339431</v>
      </c>
      <c r="AO98">
        <v>358994</v>
      </c>
      <c r="AP98">
        <v>342336</v>
      </c>
      <c r="AQ98">
        <v>353044</v>
      </c>
      <c r="AR98">
        <v>406727</v>
      </c>
      <c r="AS98">
        <v>399919</v>
      </c>
      <c r="AT98">
        <v>419910</v>
      </c>
      <c r="AU98">
        <v>472360</v>
      </c>
      <c r="AV98">
        <v>518940</v>
      </c>
      <c r="AW98">
        <v>528710</v>
      </c>
      <c r="AX98">
        <v>501108</v>
      </c>
      <c r="AY98">
        <v>528057</v>
      </c>
    </row>
    <row r="99" spans="1:52" hidden="1">
      <c r="A99" t="s">
        <v>229</v>
      </c>
      <c r="B99" t="s">
        <v>230</v>
      </c>
      <c r="C99" t="s">
        <v>163</v>
      </c>
      <c r="D99" t="s">
        <v>164</v>
      </c>
      <c r="E99">
        <v>13994</v>
      </c>
      <c r="F99">
        <v>14355</v>
      </c>
      <c r="G99">
        <v>14306</v>
      </c>
      <c r="H99">
        <v>14341</v>
      </c>
      <c r="I99">
        <v>14188</v>
      </c>
      <c r="J99">
        <v>14577</v>
      </c>
      <c r="K99">
        <v>14417</v>
      </c>
      <c r="L99">
        <v>14284</v>
      </c>
      <c r="M99">
        <v>14238</v>
      </c>
      <c r="N99">
        <v>14034</v>
      </c>
      <c r="O99">
        <v>14015</v>
      </c>
      <c r="P99">
        <v>13675</v>
      </c>
      <c r="Q99">
        <v>13587</v>
      </c>
      <c r="R99">
        <v>13485</v>
      </c>
      <c r="S99">
        <v>13352</v>
      </c>
      <c r="T99">
        <v>13174</v>
      </c>
      <c r="U99">
        <v>12980</v>
      </c>
      <c r="V99">
        <v>12611</v>
      </c>
      <c r="W99">
        <v>12137</v>
      </c>
      <c r="X99">
        <v>12006</v>
      </c>
      <c r="Y99">
        <v>11803</v>
      </c>
      <c r="Z99">
        <v>11671</v>
      </c>
      <c r="AA99">
        <v>11658</v>
      </c>
      <c r="AB99">
        <v>11642</v>
      </c>
      <c r="AC99">
        <v>11673</v>
      </c>
      <c r="AD99">
        <v>11712</v>
      </c>
      <c r="AE99">
        <v>11670</v>
      </c>
      <c r="AF99">
        <v>11747</v>
      </c>
      <c r="AG99">
        <v>11637</v>
      </c>
      <c r="AH99">
        <v>11472</v>
      </c>
      <c r="AI99">
        <v>11350</v>
      </c>
      <c r="AJ99">
        <v>11186</v>
      </c>
      <c r="AK99">
        <v>10952</v>
      </c>
      <c r="AL99">
        <v>10945</v>
      </c>
      <c r="AM99">
        <v>10794</v>
      </c>
      <c r="AN99">
        <v>10693</v>
      </c>
      <c r="AO99">
        <v>10595</v>
      </c>
      <c r="AP99">
        <v>10583</v>
      </c>
      <c r="AQ99">
        <v>10523</v>
      </c>
      <c r="AR99">
        <v>10364</v>
      </c>
      <c r="AS99">
        <v>10276</v>
      </c>
      <c r="AT99">
        <v>10264</v>
      </c>
      <c r="AU99">
        <v>10188</v>
      </c>
      <c r="AV99">
        <v>10287</v>
      </c>
      <c r="AW99">
        <v>10254</v>
      </c>
      <c r="AX99">
        <v>10247</v>
      </c>
      <c r="AY99">
        <v>10079</v>
      </c>
    </row>
    <row r="100" spans="1:52">
      <c r="A100" t="s">
        <v>229</v>
      </c>
      <c r="B100" t="s">
        <v>230</v>
      </c>
      <c r="C100" t="s">
        <v>165</v>
      </c>
      <c r="D100" t="s">
        <v>166</v>
      </c>
      <c r="E100">
        <v>3528</v>
      </c>
      <c r="F100">
        <v>3951</v>
      </c>
      <c r="G100">
        <v>4019</v>
      </c>
      <c r="H100">
        <v>4630</v>
      </c>
      <c r="I100">
        <v>6695</v>
      </c>
      <c r="J100">
        <v>6427</v>
      </c>
      <c r="K100">
        <v>6834</v>
      </c>
      <c r="L100">
        <v>4985</v>
      </c>
      <c r="M100">
        <v>7324</v>
      </c>
      <c r="N100">
        <v>8357</v>
      </c>
      <c r="O100">
        <v>8371</v>
      </c>
      <c r="P100">
        <v>9447</v>
      </c>
      <c r="Q100">
        <v>9905</v>
      </c>
      <c r="R100">
        <v>10148</v>
      </c>
      <c r="S100">
        <v>8526</v>
      </c>
      <c r="T100">
        <v>12114</v>
      </c>
      <c r="U100">
        <v>12536</v>
      </c>
      <c r="V100">
        <v>13173</v>
      </c>
      <c r="W100">
        <v>14967</v>
      </c>
      <c r="X100">
        <v>13892</v>
      </c>
      <c r="Y100">
        <v>16510</v>
      </c>
      <c r="Z100">
        <v>16369</v>
      </c>
      <c r="AA100">
        <v>15278</v>
      </c>
      <c r="AB100">
        <v>15639</v>
      </c>
      <c r="AC100">
        <v>13996</v>
      </c>
      <c r="AD100">
        <v>17658</v>
      </c>
      <c r="AE100">
        <v>17845</v>
      </c>
      <c r="AF100">
        <v>21649</v>
      </c>
      <c r="AG100">
        <v>21111</v>
      </c>
      <c r="AH100">
        <v>22495</v>
      </c>
      <c r="AI100">
        <v>22275</v>
      </c>
      <c r="AJ100">
        <v>23908</v>
      </c>
      <c r="AK100">
        <v>25403</v>
      </c>
      <c r="AL100">
        <v>25485</v>
      </c>
      <c r="AM100">
        <v>28027</v>
      </c>
      <c r="AN100">
        <v>31743</v>
      </c>
      <c r="AO100">
        <v>33883</v>
      </c>
      <c r="AP100">
        <v>32348</v>
      </c>
      <c r="AQ100">
        <v>33550</v>
      </c>
      <c r="AR100">
        <v>39244</v>
      </c>
      <c r="AS100">
        <v>38918</v>
      </c>
      <c r="AT100">
        <v>40911</v>
      </c>
      <c r="AU100">
        <v>46364</v>
      </c>
      <c r="AV100">
        <v>50446</v>
      </c>
      <c r="AW100">
        <v>51561</v>
      </c>
      <c r="AX100">
        <v>48903</v>
      </c>
      <c r="AY100">
        <v>52392</v>
      </c>
      <c r="AZ100">
        <f>((AY100-AJ100) / AJ100) * 100</f>
        <v>119.14003680776308</v>
      </c>
    </row>
    <row r="101" spans="1:52" hidden="1">
      <c r="A101" t="s">
        <v>231</v>
      </c>
      <c r="B101" t="s">
        <v>232</v>
      </c>
      <c r="C101" t="s">
        <v>161</v>
      </c>
      <c r="D101" t="s">
        <v>162</v>
      </c>
      <c r="E101">
        <v>27426</v>
      </c>
      <c r="F101">
        <v>30733</v>
      </c>
      <c r="G101">
        <v>33030</v>
      </c>
      <c r="H101">
        <v>36657</v>
      </c>
      <c r="I101">
        <v>42992</v>
      </c>
      <c r="J101">
        <v>49063</v>
      </c>
      <c r="K101">
        <v>53437</v>
      </c>
      <c r="L101">
        <v>59776</v>
      </c>
      <c r="M101">
        <v>68251</v>
      </c>
      <c r="N101">
        <v>75676</v>
      </c>
      <c r="O101">
        <v>84257</v>
      </c>
      <c r="P101">
        <v>93713</v>
      </c>
      <c r="Q101">
        <v>102580</v>
      </c>
      <c r="R101">
        <v>107766</v>
      </c>
      <c r="S101">
        <v>113997</v>
      </c>
      <c r="T101">
        <v>130051</v>
      </c>
      <c r="U101">
        <v>137834</v>
      </c>
      <c r="V101">
        <v>149285</v>
      </c>
      <c r="W101">
        <v>152931</v>
      </c>
      <c r="X101">
        <v>155037</v>
      </c>
      <c r="Y101">
        <v>165785</v>
      </c>
      <c r="Z101">
        <v>173836</v>
      </c>
      <c r="AA101">
        <v>183658</v>
      </c>
      <c r="AB101">
        <v>197591</v>
      </c>
      <c r="AC101">
        <v>208168</v>
      </c>
      <c r="AD101">
        <v>219729</v>
      </c>
      <c r="AE101">
        <v>233833</v>
      </c>
      <c r="AF101">
        <v>246073</v>
      </c>
      <c r="AG101">
        <v>262763</v>
      </c>
      <c r="AH101">
        <v>285116</v>
      </c>
      <c r="AI101">
        <v>304413</v>
      </c>
      <c r="AJ101">
        <v>331020</v>
      </c>
      <c r="AK101">
        <v>348323</v>
      </c>
      <c r="AL101">
        <v>363930</v>
      </c>
      <c r="AM101">
        <v>375774</v>
      </c>
      <c r="AN101">
        <v>407427</v>
      </c>
      <c r="AO101">
        <v>399800</v>
      </c>
      <c r="AP101">
        <v>410371</v>
      </c>
      <c r="AQ101">
        <v>430267</v>
      </c>
      <c r="AR101">
        <v>458555</v>
      </c>
      <c r="AS101">
        <v>459677</v>
      </c>
      <c r="AT101">
        <v>476160</v>
      </c>
      <c r="AU101">
        <v>503237</v>
      </c>
      <c r="AV101">
        <v>520606</v>
      </c>
      <c r="AW101">
        <v>533034</v>
      </c>
      <c r="AX101">
        <v>561096</v>
      </c>
      <c r="AY101">
        <v>595569</v>
      </c>
    </row>
    <row r="102" spans="1:52" hidden="1">
      <c r="A102" t="s">
        <v>231</v>
      </c>
      <c r="B102" t="s">
        <v>232</v>
      </c>
      <c r="C102" t="s">
        <v>163</v>
      </c>
      <c r="D102" t="s">
        <v>164</v>
      </c>
      <c r="E102">
        <v>10020</v>
      </c>
      <c r="F102">
        <v>9876</v>
      </c>
      <c r="G102">
        <v>10243</v>
      </c>
      <c r="H102">
        <v>10588</v>
      </c>
      <c r="I102">
        <v>10927</v>
      </c>
      <c r="J102">
        <v>11020</v>
      </c>
      <c r="K102">
        <v>11266</v>
      </c>
      <c r="L102">
        <v>11358</v>
      </c>
      <c r="M102">
        <v>11311</v>
      </c>
      <c r="N102">
        <v>11447</v>
      </c>
      <c r="O102">
        <v>11886</v>
      </c>
      <c r="P102">
        <v>12194</v>
      </c>
      <c r="Q102">
        <v>12300</v>
      </c>
      <c r="R102">
        <v>12443</v>
      </c>
      <c r="S102">
        <v>12348</v>
      </c>
      <c r="T102">
        <v>12333</v>
      </c>
      <c r="U102">
        <v>12416</v>
      </c>
      <c r="V102">
        <v>12253</v>
      </c>
      <c r="W102">
        <v>12388</v>
      </c>
      <c r="X102">
        <v>12638</v>
      </c>
      <c r="Y102">
        <v>12796</v>
      </c>
      <c r="Z102">
        <v>12820</v>
      </c>
      <c r="AA102">
        <v>12862</v>
      </c>
      <c r="AB102">
        <v>13016</v>
      </c>
      <c r="AC102">
        <v>13218</v>
      </c>
      <c r="AD102">
        <v>13496</v>
      </c>
      <c r="AE102">
        <v>13769</v>
      </c>
      <c r="AF102">
        <v>13879</v>
      </c>
      <c r="AG102">
        <v>14143</v>
      </c>
      <c r="AH102">
        <v>14361</v>
      </c>
      <c r="AI102">
        <v>14715</v>
      </c>
      <c r="AJ102">
        <v>15041</v>
      </c>
      <c r="AK102">
        <v>15266</v>
      </c>
      <c r="AL102">
        <v>15449</v>
      </c>
      <c r="AM102">
        <v>15877</v>
      </c>
      <c r="AN102">
        <v>16080</v>
      </c>
      <c r="AO102">
        <v>16259</v>
      </c>
      <c r="AP102">
        <v>16360</v>
      </c>
      <c r="AQ102">
        <v>16495</v>
      </c>
      <c r="AR102">
        <v>16535</v>
      </c>
      <c r="AS102">
        <v>16294</v>
      </c>
      <c r="AT102">
        <v>16224</v>
      </c>
      <c r="AU102">
        <v>16233</v>
      </c>
      <c r="AV102">
        <v>15989</v>
      </c>
      <c r="AW102">
        <v>16017</v>
      </c>
      <c r="AX102">
        <v>15939</v>
      </c>
      <c r="AY102">
        <v>15837</v>
      </c>
    </row>
    <row r="103" spans="1:52">
      <c r="A103" t="s">
        <v>231</v>
      </c>
      <c r="B103" t="s">
        <v>232</v>
      </c>
      <c r="C103" t="s">
        <v>165</v>
      </c>
      <c r="D103" t="s">
        <v>166</v>
      </c>
      <c r="E103">
        <v>2737</v>
      </c>
      <c r="F103">
        <v>3112</v>
      </c>
      <c r="G103">
        <v>3225</v>
      </c>
      <c r="H103">
        <v>3462</v>
      </c>
      <c r="I103">
        <v>3934</v>
      </c>
      <c r="J103">
        <v>4452</v>
      </c>
      <c r="K103">
        <v>4743</v>
      </c>
      <c r="L103">
        <v>5263</v>
      </c>
      <c r="M103">
        <v>6034</v>
      </c>
      <c r="N103">
        <v>6611</v>
      </c>
      <c r="O103">
        <v>7089</v>
      </c>
      <c r="P103">
        <v>7685</v>
      </c>
      <c r="Q103">
        <v>8340</v>
      </c>
      <c r="R103">
        <v>8661</v>
      </c>
      <c r="S103">
        <v>9232</v>
      </c>
      <c r="T103">
        <v>10545</v>
      </c>
      <c r="U103">
        <v>11101</v>
      </c>
      <c r="V103">
        <v>12184</v>
      </c>
      <c r="W103">
        <v>12345</v>
      </c>
      <c r="X103">
        <v>12268</v>
      </c>
      <c r="Y103">
        <v>12956</v>
      </c>
      <c r="Z103">
        <v>13560</v>
      </c>
      <c r="AA103">
        <v>14279</v>
      </c>
      <c r="AB103">
        <v>15181</v>
      </c>
      <c r="AC103">
        <v>15749</v>
      </c>
      <c r="AD103">
        <v>16281</v>
      </c>
      <c r="AE103">
        <v>16983</v>
      </c>
      <c r="AF103">
        <v>17730</v>
      </c>
      <c r="AG103">
        <v>18579</v>
      </c>
      <c r="AH103">
        <v>19853</v>
      </c>
      <c r="AI103">
        <v>20687</v>
      </c>
      <c r="AJ103">
        <v>22008</v>
      </c>
      <c r="AK103">
        <v>22817</v>
      </c>
      <c r="AL103">
        <v>23557</v>
      </c>
      <c r="AM103">
        <v>23668</v>
      </c>
      <c r="AN103">
        <v>25338</v>
      </c>
      <c r="AO103">
        <v>24589</v>
      </c>
      <c r="AP103">
        <v>25084</v>
      </c>
      <c r="AQ103">
        <v>26085</v>
      </c>
      <c r="AR103">
        <v>27732</v>
      </c>
      <c r="AS103">
        <v>28211</v>
      </c>
      <c r="AT103">
        <v>29349</v>
      </c>
      <c r="AU103">
        <v>31001</v>
      </c>
      <c r="AV103">
        <v>32560</v>
      </c>
      <c r="AW103">
        <v>33279</v>
      </c>
      <c r="AX103">
        <v>35203</v>
      </c>
      <c r="AY103">
        <v>37606</v>
      </c>
      <c r="AZ103">
        <f>((AY103-AJ103) / AJ103) * 100</f>
        <v>70.874227553616862</v>
      </c>
    </row>
    <row r="104" spans="1:52" hidden="1">
      <c r="A104" t="s">
        <v>233</v>
      </c>
      <c r="B104" t="s">
        <v>234</v>
      </c>
      <c r="C104" t="s">
        <v>161</v>
      </c>
      <c r="D104" t="s">
        <v>162</v>
      </c>
      <c r="E104">
        <v>95262</v>
      </c>
      <c r="F104">
        <v>105028</v>
      </c>
      <c r="G104">
        <v>110830</v>
      </c>
      <c r="H104">
        <v>122479</v>
      </c>
      <c r="I104">
        <v>161512</v>
      </c>
      <c r="J104">
        <v>169228</v>
      </c>
      <c r="K104">
        <v>191532</v>
      </c>
      <c r="L104">
        <v>196982</v>
      </c>
      <c r="M104">
        <v>235604</v>
      </c>
      <c r="N104">
        <v>248768</v>
      </c>
      <c r="O104">
        <v>286650</v>
      </c>
      <c r="P104">
        <v>316074</v>
      </c>
      <c r="Q104">
        <v>353796</v>
      </c>
      <c r="R104">
        <v>375027</v>
      </c>
      <c r="S104">
        <v>377000</v>
      </c>
      <c r="T104">
        <v>435543</v>
      </c>
      <c r="U104">
        <v>455515</v>
      </c>
      <c r="V104">
        <v>483456</v>
      </c>
      <c r="W104">
        <v>509104</v>
      </c>
      <c r="X104">
        <v>527114</v>
      </c>
      <c r="Y104">
        <v>593789</v>
      </c>
      <c r="Z104">
        <v>642565</v>
      </c>
      <c r="AA104">
        <v>649551</v>
      </c>
      <c r="AB104">
        <v>692373</v>
      </c>
      <c r="AC104">
        <v>705870</v>
      </c>
      <c r="AD104">
        <v>778030</v>
      </c>
      <c r="AE104">
        <v>830182</v>
      </c>
      <c r="AF104">
        <v>913413</v>
      </c>
      <c r="AG104">
        <v>940783</v>
      </c>
      <c r="AH104">
        <v>1011151</v>
      </c>
      <c r="AI104">
        <v>1055636</v>
      </c>
      <c r="AJ104">
        <v>1101875</v>
      </c>
      <c r="AK104">
        <v>1147843</v>
      </c>
      <c r="AL104">
        <v>1180720</v>
      </c>
      <c r="AM104">
        <v>1237615</v>
      </c>
      <c r="AN104">
        <v>1309044</v>
      </c>
      <c r="AO104">
        <v>1351000</v>
      </c>
      <c r="AP104">
        <v>1393398</v>
      </c>
      <c r="AQ104">
        <v>1466176</v>
      </c>
      <c r="AR104">
        <v>1659250</v>
      </c>
      <c r="AS104">
        <v>1617420</v>
      </c>
      <c r="AT104">
        <v>1690128</v>
      </c>
      <c r="AU104">
        <v>1781929</v>
      </c>
      <c r="AV104">
        <v>1922199</v>
      </c>
      <c r="AW104">
        <v>1922632</v>
      </c>
      <c r="AX104">
        <v>1968078</v>
      </c>
      <c r="AY104">
        <v>2087100</v>
      </c>
    </row>
    <row r="105" spans="1:52" hidden="1">
      <c r="A105" t="s">
        <v>233</v>
      </c>
      <c r="B105" t="s">
        <v>234</v>
      </c>
      <c r="C105" t="s">
        <v>163</v>
      </c>
      <c r="D105" t="s">
        <v>164</v>
      </c>
      <c r="E105">
        <v>30833</v>
      </c>
      <c r="F105">
        <v>30684</v>
      </c>
      <c r="G105">
        <v>31407</v>
      </c>
      <c r="H105">
        <v>31002</v>
      </c>
      <c r="I105">
        <v>31781</v>
      </c>
      <c r="J105">
        <v>32206</v>
      </c>
      <c r="K105">
        <v>33197</v>
      </c>
      <c r="L105">
        <v>33832</v>
      </c>
      <c r="M105">
        <v>34513</v>
      </c>
      <c r="N105">
        <v>35122</v>
      </c>
      <c r="O105">
        <v>35993</v>
      </c>
      <c r="P105">
        <v>36887</v>
      </c>
      <c r="Q105">
        <v>37300</v>
      </c>
      <c r="R105">
        <v>37649</v>
      </c>
      <c r="S105">
        <v>37850</v>
      </c>
      <c r="T105">
        <v>37887</v>
      </c>
      <c r="U105">
        <v>37676</v>
      </c>
      <c r="V105">
        <v>37702</v>
      </c>
      <c r="W105">
        <v>37807</v>
      </c>
      <c r="X105">
        <v>38453</v>
      </c>
      <c r="Y105">
        <v>38707</v>
      </c>
      <c r="Z105">
        <v>38830</v>
      </c>
      <c r="AA105">
        <v>39219</v>
      </c>
      <c r="AB105">
        <v>39703</v>
      </c>
      <c r="AC105">
        <v>40244</v>
      </c>
      <c r="AD105">
        <v>40685</v>
      </c>
      <c r="AE105">
        <v>41046</v>
      </c>
      <c r="AF105">
        <v>41404</v>
      </c>
      <c r="AG105">
        <v>41366</v>
      </c>
      <c r="AH105">
        <v>41298</v>
      </c>
      <c r="AI105">
        <v>41329</v>
      </c>
      <c r="AJ105">
        <v>41141</v>
      </c>
      <c r="AK105">
        <v>41272</v>
      </c>
      <c r="AL105">
        <v>41069</v>
      </c>
      <c r="AM105">
        <v>41364</v>
      </c>
      <c r="AN105">
        <v>41456</v>
      </c>
      <c r="AO105">
        <v>41487</v>
      </c>
      <c r="AP105">
        <v>41537</v>
      </c>
      <c r="AQ105">
        <v>41639</v>
      </c>
      <c r="AR105">
        <v>41840</v>
      </c>
      <c r="AS105">
        <v>42058</v>
      </c>
      <c r="AT105">
        <v>42247</v>
      </c>
      <c r="AU105">
        <v>42263</v>
      </c>
      <c r="AV105">
        <v>42439</v>
      </c>
      <c r="AW105">
        <v>42512</v>
      </c>
      <c r="AX105">
        <v>42465</v>
      </c>
      <c r="AY105">
        <v>42542</v>
      </c>
    </row>
    <row r="106" spans="1:52">
      <c r="A106" t="s">
        <v>233</v>
      </c>
      <c r="B106" t="s">
        <v>234</v>
      </c>
      <c r="C106" t="s">
        <v>165</v>
      </c>
      <c r="D106" t="s">
        <v>166</v>
      </c>
      <c r="E106">
        <v>3090</v>
      </c>
      <c r="F106">
        <v>3423</v>
      </c>
      <c r="G106">
        <v>3529</v>
      </c>
      <c r="H106">
        <v>3951</v>
      </c>
      <c r="I106">
        <v>5082</v>
      </c>
      <c r="J106">
        <v>5255</v>
      </c>
      <c r="K106">
        <v>5770</v>
      </c>
      <c r="L106">
        <v>5822</v>
      </c>
      <c r="M106">
        <v>6827</v>
      </c>
      <c r="N106">
        <v>7083</v>
      </c>
      <c r="O106">
        <v>7964</v>
      </c>
      <c r="P106">
        <v>8569</v>
      </c>
      <c r="Q106">
        <v>9485</v>
      </c>
      <c r="R106">
        <v>9961</v>
      </c>
      <c r="S106">
        <v>9960</v>
      </c>
      <c r="T106">
        <v>11496</v>
      </c>
      <c r="U106">
        <v>12090</v>
      </c>
      <c r="V106">
        <v>12823</v>
      </c>
      <c r="W106">
        <v>13466</v>
      </c>
      <c r="X106">
        <v>13708</v>
      </c>
      <c r="Y106">
        <v>15341</v>
      </c>
      <c r="Z106">
        <v>16548</v>
      </c>
      <c r="AA106">
        <v>16562</v>
      </c>
      <c r="AB106">
        <v>17439</v>
      </c>
      <c r="AC106">
        <v>17540</v>
      </c>
      <c r="AD106">
        <v>19123</v>
      </c>
      <c r="AE106">
        <v>20226</v>
      </c>
      <c r="AF106">
        <v>22061</v>
      </c>
      <c r="AG106">
        <v>22743</v>
      </c>
      <c r="AH106">
        <v>24484</v>
      </c>
      <c r="AI106">
        <v>25542</v>
      </c>
      <c r="AJ106">
        <v>26783</v>
      </c>
      <c r="AK106">
        <v>27812</v>
      </c>
      <c r="AL106">
        <v>28750</v>
      </c>
      <c r="AM106">
        <v>29920</v>
      </c>
      <c r="AN106">
        <v>31577</v>
      </c>
      <c r="AO106">
        <v>32564</v>
      </c>
      <c r="AP106">
        <v>33546</v>
      </c>
      <c r="AQ106">
        <v>35212</v>
      </c>
      <c r="AR106">
        <v>39657</v>
      </c>
      <c r="AS106">
        <v>38457</v>
      </c>
      <c r="AT106">
        <v>40006</v>
      </c>
      <c r="AU106">
        <v>42163</v>
      </c>
      <c r="AV106">
        <v>45293</v>
      </c>
      <c r="AW106">
        <v>45226</v>
      </c>
      <c r="AX106">
        <v>46346</v>
      </c>
      <c r="AY106">
        <v>49060</v>
      </c>
      <c r="AZ106">
        <f>((AY106-AJ106) / AJ106) * 100</f>
        <v>83.175895157375948</v>
      </c>
    </row>
    <row r="107" spans="1:52" hidden="1">
      <c r="A107" t="s">
        <v>235</v>
      </c>
      <c r="B107" t="s">
        <v>236</v>
      </c>
      <c r="C107" t="s">
        <v>161</v>
      </c>
      <c r="D107" t="s">
        <v>162</v>
      </c>
      <c r="E107">
        <v>18907</v>
      </c>
      <c r="F107">
        <v>22958</v>
      </c>
      <c r="G107">
        <v>25790</v>
      </c>
      <c r="H107">
        <v>32811</v>
      </c>
      <c r="I107">
        <v>59022</v>
      </c>
      <c r="J107">
        <v>48720</v>
      </c>
      <c r="K107">
        <v>47413</v>
      </c>
      <c r="L107">
        <v>53359</v>
      </c>
      <c r="M107">
        <v>41156</v>
      </c>
      <c r="N107">
        <v>57441</v>
      </c>
      <c r="O107">
        <v>52721</v>
      </c>
      <c r="P107">
        <v>60570</v>
      </c>
      <c r="Q107">
        <v>67857</v>
      </c>
      <c r="R107">
        <v>70314</v>
      </c>
      <c r="S107">
        <v>65835</v>
      </c>
      <c r="T107">
        <v>118947</v>
      </c>
      <c r="U107">
        <v>90068</v>
      </c>
      <c r="V107">
        <v>103262</v>
      </c>
      <c r="W107">
        <v>91892</v>
      </c>
      <c r="X107">
        <v>83098</v>
      </c>
      <c r="Y107">
        <v>98776</v>
      </c>
      <c r="Z107">
        <v>109181</v>
      </c>
      <c r="AA107">
        <v>88107</v>
      </c>
      <c r="AB107">
        <v>111686</v>
      </c>
      <c r="AC107">
        <v>81650</v>
      </c>
      <c r="AD107">
        <v>93529</v>
      </c>
      <c r="AE107">
        <v>98381</v>
      </c>
      <c r="AF107">
        <v>118538</v>
      </c>
      <c r="AG107">
        <v>115645</v>
      </c>
      <c r="AH107">
        <v>118245</v>
      </c>
      <c r="AI107">
        <v>124900</v>
      </c>
      <c r="AJ107">
        <v>134879</v>
      </c>
      <c r="AK107">
        <v>115109</v>
      </c>
      <c r="AL107">
        <v>129667</v>
      </c>
      <c r="AM107">
        <v>169484</v>
      </c>
      <c r="AN107">
        <v>144289</v>
      </c>
      <c r="AO107">
        <v>138681</v>
      </c>
      <c r="AP107">
        <v>147017</v>
      </c>
      <c r="AQ107">
        <v>165321</v>
      </c>
      <c r="AR107">
        <v>229400</v>
      </c>
      <c r="AS107">
        <v>172100</v>
      </c>
      <c r="AT107">
        <v>198225</v>
      </c>
      <c r="AU107">
        <v>208418</v>
      </c>
      <c r="AV107">
        <v>256695</v>
      </c>
      <c r="AW107">
        <v>286245</v>
      </c>
      <c r="AX107">
        <v>235535</v>
      </c>
      <c r="AY107">
        <v>239917</v>
      </c>
    </row>
    <row r="108" spans="1:52" hidden="1">
      <c r="A108" t="s">
        <v>235</v>
      </c>
      <c r="B108" t="s">
        <v>236</v>
      </c>
      <c r="C108" t="s">
        <v>163</v>
      </c>
      <c r="D108" t="s">
        <v>164</v>
      </c>
      <c r="E108">
        <v>7529</v>
      </c>
      <c r="F108">
        <v>6879</v>
      </c>
      <c r="G108">
        <v>6996</v>
      </c>
      <c r="H108">
        <v>7002</v>
      </c>
      <c r="I108">
        <v>7055</v>
      </c>
      <c r="J108">
        <v>6933</v>
      </c>
      <c r="K108">
        <v>6919</v>
      </c>
      <c r="L108">
        <v>7003</v>
      </c>
      <c r="M108">
        <v>6990</v>
      </c>
      <c r="N108">
        <v>6878</v>
      </c>
      <c r="O108">
        <v>6870</v>
      </c>
      <c r="P108">
        <v>6687</v>
      </c>
      <c r="Q108">
        <v>6733</v>
      </c>
      <c r="R108">
        <v>6669</v>
      </c>
      <c r="S108">
        <v>6558</v>
      </c>
      <c r="T108">
        <v>6392</v>
      </c>
      <c r="U108">
        <v>6260</v>
      </c>
      <c r="V108">
        <v>6152</v>
      </c>
      <c r="W108">
        <v>6110</v>
      </c>
      <c r="X108">
        <v>5980</v>
      </c>
      <c r="Y108">
        <v>5891</v>
      </c>
      <c r="Z108">
        <v>5744</v>
      </c>
      <c r="AA108">
        <v>5705</v>
      </c>
      <c r="AB108">
        <v>5661</v>
      </c>
      <c r="AC108">
        <v>5593</v>
      </c>
      <c r="AD108">
        <v>5535</v>
      </c>
      <c r="AE108">
        <v>5522</v>
      </c>
      <c r="AF108">
        <v>5494</v>
      </c>
      <c r="AG108">
        <v>5460</v>
      </c>
      <c r="AH108">
        <v>5413</v>
      </c>
      <c r="AI108">
        <v>5329</v>
      </c>
      <c r="AJ108">
        <v>5260</v>
      </c>
      <c r="AK108">
        <v>5188</v>
      </c>
      <c r="AL108">
        <v>5075</v>
      </c>
      <c r="AM108">
        <v>4974</v>
      </c>
      <c r="AN108">
        <v>4898</v>
      </c>
      <c r="AO108">
        <v>4846</v>
      </c>
      <c r="AP108">
        <v>4746</v>
      </c>
      <c r="AQ108">
        <v>4640</v>
      </c>
      <c r="AR108">
        <v>4614</v>
      </c>
      <c r="AS108">
        <v>4561</v>
      </c>
      <c r="AT108">
        <v>4543</v>
      </c>
      <c r="AU108">
        <v>4537</v>
      </c>
      <c r="AV108">
        <v>4507</v>
      </c>
      <c r="AW108">
        <v>4491</v>
      </c>
      <c r="AX108">
        <v>4442</v>
      </c>
      <c r="AY108">
        <v>4424</v>
      </c>
    </row>
    <row r="109" spans="1:52">
      <c r="A109" t="s">
        <v>235</v>
      </c>
      <c r="B109" t="s">
        <v>236</v>
      </c>
      <c r="C109" t="s">
        <v>165</v>
      </c>
      <c r="D109" t="s">
        <v>166</v>
      </c>
      <c r="E109">
        <v>2511</v>
      </c>
      <c r="F109">
        <v>3337</v>
      </c>
      <c r="G109">
        <v>3686</v>
      </c>
      <c r="H109">
        <v>4686</v>
      </c>
      <c r="I109">
        <v>8366</v>
      </c>
      <c r="J109">
        <v>7027</v>
      </c>
      <c r="K109">
        <v>6853</v>
      </c>
      <c r="L109">
        <v>7619</v>
      </c>
      <c r="M109">
        <v>5888</v>
      </c>
      <c r="N109">
        <v>8351</v>
      </c>
      <c r="O109">
        <v>7674</v>
      </c>
      <c r="P109">
        <v>9058</v>
      </c>
      <c r="Q109">
        <v>10078</v>
      </c>
      <c r="R109">
        <v>10543</v>
      </c>
      <c r="S109">
        <v>10039</v>
      </c>
      <c r="T109">
        <v>18609</v>
      </c>
      <c r="U109">
        <v>14388</v>
      </c>
      <c r="V109">
        <v>16785</v>
      </c>
      <c r="W109">
        <v>15040</v>
      </c>
      <c r="X109">
        <v>13896</v>
      </c>
      <c r="Y109">
        <v>16767</v>
      </c>
      <c r="Z109">
        <v>19008</v>
      </c>
      <c r="AA109">
        <v>15444</v>
      </c>
      <c r="AB109">
        <v>19729</v>
      </c>
      <c r="AC109">
        <v>14599</v>
      </c>
      <c r="AD109">
        <v>16898</v>
      </c>
      <c r="AE109">
        <v>17816</v>
      </c>
      <c r="AF109">
        <v>21576</v>
      </c>
      <c r="AG109">
        <v>21180</v>
      </c>
      <c r="AH109">
        <v>21845</v>
      </c>
      <c r="AI109">
        <v>23438</v>
      </c>
      <c r="AJ109">
        <v>25642</v>
      </c>
      <c r="AK109">
        <v>22188</v>
      </c>
      <c r="AL109">
        <v>25550</v>
      </c>
      <c r="AM109">
        <v>34074</v>
      </c>
      <c r="AN109">
        <v>29459</v>
      </c>
      <c r="AO109">
        <v>28618</v>
      </c>
      <c r="AP109">
        <v>30977</v>
      </c>
      <c r="AQ109">
        <v>35630</v>
      </c>
      <c r="AR109">
        <v>49718</v>
      </c>
      <c r="AS109">
        <v>37733</v>
      </c>
      <c r="AT109">
        <v>43633</v>
      </c>
      <c r="AU109">
        <v>45937</v>
      </c>
      <c r="AV109">
        <v>56955</v>
      </c>
      <c r="AW109">
        <v>63737</v>
      </c>
      <c r="AX109">
        <v>53025</v>
      </c>
      <c r="AY109">
        <v>54231</v>
      </c>
      <c r="AZ109">
        <f>((AY109-AJ109) / AJ109) * 100</f>
        <v>111.4928632711957</v>
      </c>
    </row>
    <row r="110" spans="1:52" hidden="1">
      <c r="A110" t="s">
        <v>237</v>
      </c>
      <c r="B110" t="s">
        <v>238</v>
      </c>
      <c r="C110" t="s">
        <v>161</v>
      </c>
      <c r="D110" t="s">
        <v>162</v>
      </c>
      <c r="E110">
        <v>46914</v>
      </c>
      <c r="F110">
        <v>51410</v>
      </c>
      <c r="G110">
        <v>56870</v>
      </c>
      <c r="H110">
        <v>62380</v>
      </c>
      <c r="I110">
        <v>68450</v>
      </c>
      <c r="J110">
        <v>75368</v>
      </c>
      <c r="K110">
        <v>87805</v>
      </c>
      <c r="L110">
        <v>96481</v>
      </c>
      <c r="M110">
        <v>101717</v>
      </c>
      <c r="N110">
        <v>108818</v>
      </c>
      <c r="O110">
        <v>124651</v>
      </c>
      <c r="P110">
        <v>138009</v>
      </c>
      <c r="Q110">
        <v>149970</v>
      </c>
      <c r="R110">
        <v>157577</v>
      </c>
      <c r="S110">
        <v>170825</v>
      </c>
      <c r="T110">
        <v>183558</v>
      </c>
      <c r="U110">
        <v>177184</v>
      </c>
      <c r="V110">
        <v>169998</v>
      </c>
      <c r="W110">
        <v>171647</v>
      </c>
      <c r="X110">
        <v>182123</v>
      </c>
      <c r="Y110">
        <v>206983</v>
      </c>
      <c r="Z110">
        <v>242120</v>
      </c>
      <c r="AA110">
        <v>236564</v>
      </c>
      <c r="AB110">
        <v>247352</v>
      </c>
      <c r="AC110">
        <v>246636</v>
      </c>
      <c r="AD110">
        <v>254889</v>
      </c>
      <c r="AE110">
        <v>271650</v>
      </c>
      <c r="AF110">
        <v>302478</v>
      </c>
      <c r="AG110">
        <v>316068</v>
      </c>
      <c r="AH110">
        <v>328956</v>
      </c>
      <c r="AI110">
        <v>336084</v>
      </c>
      <c r="AJ110">
        <v>349129</v>
      </c>
      <c r="AK110">
        <v>371126</v>
      </c>
      <c r="AL110">
        <v>376023</v>
      </c>
      <c r="AM110">
        <v>395810</v>
      </c>
      <c r="AN110">
        <v>413660</v>
      </c>
      <c r="AO110">
        <v>404864</v>
      </c>
      <c r="AP110">
        <v>395351</v>
      </c>
      <c r="AQ110">
        <v>419687</v>
      </c>
      <c r="AR110">
        <v>431914</v>
      </c>
      <c r="AS110">
        <v>434712</v>
      </c>
      <c r="AT110">
        <v>458931</v>
      </c>
      <c r="AU110">
        <v>468957</v>
      </c>
      <c r="AV110">
        <v>466464</v>
      </c>
      <c r="AW110">
        <v>467800</v>
      </c>
      <c r="AX110">
        <v>458954</v>
      </c>
      <c r="AY110">
        <v>468471</v>
      </c>
    </row>
    <row r="111" spans="1:52" hidden="1">
      <c r="A111" t="s">
        <v>237</v>
      </c>
      <c r="B111" t="s">
        <v>238</v>
      </c>
      <c r="C111" t="s">
        <v>163</v>
      </c>
      <c r="D111" t="s">
        <v>164</v>
      </c>
      <c r="E111">
        <v>17136</v>
      </c>
      <c r="F111">
        <v>17157</v>
      </c>
      <c r="G111">
        <v>17292</v>
      </c>
      <c r="H111">
        <v>17558</v>
      </c>
      <c r="I111">
        <v>17350</v>
      </c>
      <c r="J111">
        <v>17229</v>
      </c>
      <c r="K111">
        <v>17485</v>
      </c>
      <c r="L111">
        <v>17486</v>
      </c>
      <c r="M111">
        <v>17577</v>
      </c>
      <c r="N111">
        <v>17548</v>
      </c>
      <c r="O111">
        <v>17529</v>
      </c>
      <c r="P111">
        <v>17573</v>
      </c>
      <c r="Q111">
        <v>17542</v>
      </c>
      <c r="R111">
        <v>17224</v>
      </c>
      <c r="S111">
        <v>16968</v>
      </c>
      <c r="T111">
        <v>16978</v>
      </c>
      <c r="U111">
        <v>16621</v>
      </c>
      <c r="V111">
        <v>15840</v>
      </c>
      <c r="W111">
        <v>15451</v>
      </c>
      <c r="X111">
        <v>15286</v>
      </c>
      <c r="Y111">
        <v>15542</v>
      </c>
      <c r="Z111">
        <v>16459</v>
      </c>
      <c r="AA111">
        <v>15632</v>
      </c>
      <c r="AB111">
        <v>15488</v>
      </c>
      <c r="AC111">
        <v>15489</v>
      </c>
      <c r="AD111">
        <v>15385</v>
      </c>
      <c r="AE111">
        <v>15205</v>
      </c>
      <c r="AF111">
        <v>14931</v>
      </c>
      <c r="AG111">
        <v>14842</v>
      </c>
      <c r="AH111">
        <v>14688</v>
      </c>
      <c r="AI111">
        <v>14512</v>
      </c>
      <c r="AJ111">
        <v>14288</v>
      </c>
      <c r="AK111">
        <v>14124</v>
      </c>
      <c r="AL111">
        <v>14001</v>
      </c>
      <c r="AM111">
        <v>13965</v>
      </c>
      <c r="AN111">
        <v>13919</v>
      </c>
      <c r="AO111">
        <v>13851</v>
      </c>
      <c r="AP111">
        <v>13705</v>
      </c>
      <c r="AQ111">
        <v>13577</v>
      </c>
      <c r="AR111">
        <v>13432</v>
      </c>
      <c r="AS111">
        <v>13276</v>
      </c>
      <c r="AT111">
        <v>13306</v>
      </c>
      <c r="AU111">
        <v>13242</v>
      </c>
      <c r="AV111">
        <v>13187</v>
      </c>
      <c r="AW111">
        <v>13117</v>
      </c>
      <c r="AX111">
        <v>12883</v>
      </c>
      <c r="AY111">
        <v>12841</v>
      </c>
    </row>
    <row r="112" spans="1:52">
      <c r="A112" t="s">
        <v>237</v>
      </c>
      <c r="B112" t="s">
        <v>238</v>
      </c>
      <c r="C112" t="s">
        <v>165</v>
      </c>
      <c r="D112" t="s">
        <v>166</v>
      </c>
      <c r="E112">
        <v>2738</v>
      </c>
      <c r="F112">
        <v>2996</v>
      </c>
      <c r="G112">
        <v>3289</v>
      </c>
      <c r="H112">
        <v>3553</v>
      </c>
      <c r="I112">
        <v>3945</v>
      </c>
      <c r="J112">
        <v>4374</v>
      </c>
      <c r="K112">
        <v>5022</v>
      </c>
      <c r="L112">
        <v>5518</v>
      </c>
      <c r="M112">
        <v>5787</v>
      </c>
      <c r="N112">
        <v>6201</v>
      </c>
      <c r="O112">
        <v>7111</v>
      </c>
      <c r="P112">
        <v>7853</v>
      </c>
      <c r="Q112">
        <v>8549</v>
      </c>
      <c r="R112">
        <v>9149</v>
      </c>
      <c r="S112">
        <v>10067</v>
      </c>
      <c r="T112">
        <v>10812</v>
      </c>
      <c r="U112">
        <v>10660</v>
      </c>
      <c r="V112">
        <v>10732</v>
      </c>
      <c r="W112">
        <v>11109</v>
      </c>
      <c r="X112">
        <v>11914</v>
      </c>
      <c r="Y112">
        <v>13318</v>
      </c>
      <c r="Z112">
        <v>14710</v>
      </c>
      <c r="AA112">
        <v>15133</v>
      </c>
      <c r="AB112">
        <v>15971</v>
      </c>
      <c r="AC112">
        <v>15923</v>
      </c>
      <c r="AD112">
        <v>16567</v>
      </c>
      <c r="AE112">
        <v>17866</v>
      </c>
      <c r="AF112">
        <v>20258</v>
      </c>
      <c r="AG112">
        <v>21296</v>
      </c>
      <c r="AH112">
        <v>22396</v>
      </c>
      <c r="AI112">
        <v>23159</v>
      </c>
      <c r="AJ112">
        <v>24435</v>
      </c>
      <c r="AK112">
        <v>26276</v>
      </c>
      <c r="AL112">
        <v>26857</v>
      </c>
      <c r="AM112">
        <v>28343</v>
      </c>
      <c r="AN112">
        <v>29719</v>
      </c>
      <c r="AO112">
        <v>29230</v>
      </c>
      <c r="AP112">
        <v>28847</v>
      </c>
      <c r="AQ112">
        <v>30912</v>
      </c>
      <c r="AR112">
        <v>32156</v>
      </c>
      <c r="AS112">
        <v>32744</v>
      </c>
      <c r="AT112">
        <v>34491</v>
      </c>
      <c r="AU112">
        <v>35414</v>
      </c>
      <c r="AV112">
        <v>35373</v>
      </c>
      <c r="AW112">
        <v>35664</v>
      </c>
      <c r="AX112">
        <v>35625</v>
      </c>
      <c r="AY112">
        <v>36482</v>
      </c>
      <c r="AZ112">
        <f>((AY112-AJ112) / AJ112) * 100</f>
        <v>49.302230407202785</v>
      </c>
    </row>
    <row r="113" spans="1:52" hidden="1">
      <c r="A113" t="s">
        <v>239</v>
      </c>
      <c r="B113" t="s">
        <v>240</v>
      </c>
      <c r="C113" t="s">
        <v>161</v>
      </c>
      <c r="D113" t="s">
        <v>162</v>
      </c>
      <c r="E113">
        <v>32991</v>
      </c>
      <c r="F113">
        <v>35807</v>
      </c>
      <c r="G113">
        <v>41035</v>
      </c>
      <c r="H113">
        <v>43988</v>
      </c>
      <c r="I113">
        <v>70217</v>
      </c>
      <c r="J113">
        <v>68444</v>
      </c>
      <c r="K113">
        <v>60730</v>
      </c>
      <c r="L113">
        <v>59413</v>
      </c>
      <c r="M113">
        <v>75980</v>
      </c>
      <c r="N113">
        <v>79075</v>
      </c>
      <c r="O113">
        <v>94086</v>
      </c>
      <c r="P113">
        <v>99304</v>
      </c>
      <c r="Q113">
        <v>101766</v>
      </c>
      <c r="R113">
        <v>92194</v>
      </c>
      <c r="S113">
        <v>96882</v>
      </c>
      <c r="T113">
        <v>112018</v>
      </c>
      <c r="U113">
        <v>120754</v>
      </c>
      <c r="V113">
        <v>123624</v>
      </c>
      <c r="W113">
        <v>133997</v>
      </c>
      <c r="X113">
        <v>114370</v>
      </c>
      <c r="Y113">
        <v>139375</v>
      </c>
      <c r="Z113">
        <v>143930</v>
      </c>
      <c r="AA113">
        <v>135365</v>
      </c>
      <c r="AB113">
        <v>135007</v>
      </c>
      <c r="AC113">
        <v>120658</v>
      </c>
      <c r="AD113">
        <v>153539</v>
      </c>
      <c r="AE113">
        <v>138989</v>
      </c>
      <c r="AF113">
        <v>179597</v>
      </c>
      <c r="AG113">
        <v>174256</v>
      </c>
      <c r="AH113">
        <v>185851</v>
      </c>
      <c r="AI113">
        <v>184552</v>
      </c>
      <c r="AJ113">
        <v>190373</v>
      </c>
      <c r="AK113">
        <v>192448</v>
      </c>
      <c r="AL113">
        <v>195664</v>
      </c>
      <c r="AM113">
        <v>199026</v>
      </c>
      <c r="AN113">
        <v>228727</v>
      </c>
      <c r="AO113">
        <v>242079</v>
      </c>
      <c r="AP113">
        <v>239847</v>
      </c>
      <c r="AQ113">
        <v>249180</v>
      </c>
      <c r="AR113">
        <v>284919</v>
      </c>
      <c r="AS113">
        <v>301852</v>
      </c>
      <c r="AT113">
        <v>323651</v>
      </c>
      <c r="AU113">
        <v>339332</v>
      </c>
      <c r="AV113">
        <v>387656</v>
      </c>
      <c r="AW113">
        <v>420801</v>
      </c>
      <c r="AX113">
        <v>352979</v>
      </c>
      <c r="AY113">
        <v>345405</v>
      </c>
    </row>
    <row r="114" spans="1:52" hidden="1">
      <c r="A114" t="s">
        <v>239</v>
      </c>
      <c r="B114" t="s">
        <v>240</v>
      </c>
      <c r="C114" t="s">
        <v>163</v>
      </c>
      <c r="D114" t="s">
        <v>164</v>
      </c>
      <c r="E114">
        <v>11341</v>
      </c>
      <c r="F114">
        <v>11107</v>
      </c>
      <c r="G114">
        <v>10806</v>
      </c>
      <c r="H114">
        <v>10935</v>
      </c>
      <c r="I114">
        <v>10971</v>
      </c>
      <c r="J114">
        <v>10864</v>
      </c>
      <c r="K114">
        <v>10902</v>
      </c>
      <c r="L114">
        <v>10826</v>
      </c>
      <c r="M114">
        <v>10738</v>
      </c>
      <c r="N114">
        <v>10715</v>
      </c>
      <c r="O114">
        <v>10759</v>
      </c>
      <c r="P114">
        <v>10582</v>
      </c>
      <c r="Q114">
        <v>10523</v>
      </c>
      <c r="R114">
        <v>10369</v>
      </c>
      <c r="S114">
        <v>10307</v>
      </c>
      <c r="T114">
        <v>10138</v>
      </c>
      <c r="U114">
        <v>9963</v>
      </c>
      <c r="V114">
        <v>9708</v>
      </c>
      <c r="W114">
        <v>9432</v>
      </c>
      <c r="X114">
        <v>9213</v>
      </c>
      <c r="Y114">
        <v>9064</v>
      </c>
      <c r="Z114">
        <v>8900</v>
      </c>
      <c r="AA114">
        <v>8788</v>
      </c>
      <c r="AB114">
        <v>8746</v>
      </c>
      <c r="AC114">
        <v>8735</v>
      </c>
      <c r="AD114">
        <v>8641</v>
      </c>
      <c r="AE114">
        <v>8542</v>
      </c>
      <c r="AF114">
        <v>8394</v>
      </c>
      <c r="AG114">
        <v>8352</v>
      </c>
      <c r="AH114">
        <v>8237</v>
      </c>
      <c r="AI114">
        <v>8107</v>
      </c>
      <c r="AJ114">
        <v>8057</v>
      </c>
      <c r="AK114">
        <v>7914</v>
      </c>
      <c r="AL114">
        <v>7891</v>
      </c>
      <c r="AM114">
        <v>7793</v>
      </c>
      <c r="AN114">
        <v>7674</v>
      </c>
      <c r="AO114">
        <v>7574</v>
      </c>
      <c r="AP114">
        <v>7415</v>
      </c>
      <c r="AQ114">
        <v>7419</v>
      </c>
      <c r="AR114">
        <v>7342</v>
      </c>
      <c r="AS114">
        <v>7302</v>
      </c>
      <c r="AT114">
        <v>7237</v>
      </c>
      <c r="AU114">
        <v>7236</v>
      </c>
      <c r="AV114">
        <v>7123</v>
      </c>
      <c r="AW114">
        <v>7006</v>
      </c>
      <c r="AX114">
        <v>6895</v>
      </c>
      <c r="AY114">
        <v>6856</v>
      </c>
    </row>
    <row r="115" spans="1:52">
      <c r="A115" t="s">
        <v>239</v>
      </c>
      <c r="B115" t="s">
        <v>240</v>
      </c>
      <c r="C115" t="s">
        <v>165</v>
      </c>
      <c r="D115" t="s">
        <v>166</v>
      </c>
      <c r="E115">
        <v>2909</v>
      </c>
      <c r="F115">
        <v>3224</v>
      </c>
      <c r="G115">
        <v>3797</v>
      </c>
      <c r="H115">
        <v>4023</v>
      </c>
      <c r="I115">
        <v>6400</v>
      </c>
      <c r="J115">
        <v>6300</v>
      </c>
      <c r="K115">
        <v>5571</v>
      </c>
      <c r="L115">
        <v>5488</v>
      </c>
      <c r="M115">
        <v>7076</v>
      </c>
      <c r="N115">
        <v>7380</v>
      </c>
      <c r="O115">
        <v>8745</v>
      </c>
      <c r="P115">
        <v>9384</v>
      </c>
      <c r="Q115">
        <v>9671</v>
      </c>
      <c r="R115">
        <v>8891</v>
      </c>
      <c r="S115">
        <v>9400</v>
      </c>
      <c r="T115">
        <v>11049</v>
      </c>
      <c r="U115">
        <v>12120</v>
      </c>
      <c r="V115">
        <v>12734</v>
      </c>
      <c r="W115">
        <v>14207</v>
      </c>
      <c r="X115">
        <v>12414</v>
      </c>
      <c r="Y115">
        <v>15377</v>
      </c>
      <c r="Z115">
        <v>16172</v>
      </c>
      <c r="AA115">
        <v>15403</v>
      </c>
      <c r="AB115">
        <v>15436</v>
      </c>
      <c r="AC115">
        <v>13813</v>
      </c>
      <c r="AD115">
        <v>17769</v>
      </c>
      <c r="AE115">
        <v>16271</v>
      </c>
      <c r="AF115">
        <v>21396</v>
      </c>
      <c r="AG115">
        <v>20864</v>
      </c>
      <c r="AH115">
        <v>22563</v>
      </c>
      <c r="AI115">
        <v>22765</v>
      </c>
      <c r="AJ115">
        <v>23628</v>
      </c>
      <c r="AK115">
        <v>24317</v>
      </c>
      <c r="AL115">
        <v>24796</v>
      </c>
      <c r="AM115">
        <v>25539</v>
      </c>
      <c r="AN115">
        <v>29805</v>
      </c>
      <c r="AO115">
        <v>31962</v>
      </c>
      <c r="AP115">
        <v>32346</v>
      </c>
      <c r="AQ115">
        <v>33587</v>
      </c>
      <c r="AR115">
        <v>38807</v>
      </c>
      <c r="AS115">
        <v>41338</v>
      </c>
      <c r="AT115">
        <v>44722</v>
      </c>
      <c r="AU115">
        <v>46895</v>
      </c>
      <c r="AV115">
        <v>54423</v>
      </c>
      <c r="AW115">
        <v>60063</v>
      </c>
      <c r="AX115">
        <v>51193</v>
      </c>
      <c r="AY115">
        <v>50380</v>
      </c>
      <c r="AZ115">
        <f>((AY115-AJ115) / AJ115) * 100</f>
        <v>113.2216014897579</v>
      </c>
    </row>
    <row r="116" spans="1:52" hidden="1">
      <c r="A116" t="s">
        <v>241</v>
      </c>
      <c r="B116" t="s">
        <v>242</v>
      </c>
      <c r="C116" t="s">
        <v>161</v>
      </c>
      <c r="D116" t="s">
        <v>162</v>
      </c>
      <c r="E116">
        <v>38556</v>
      </c>
      <c r="F116">
        <v>41554</v>
      </c>
      <c r="G116">
        <v>43671</v>
      </c>
      <c r="H116">
        <v>47594</v>
      </c>
      <c r="I116">
        <v>52108</v>
      </c>
      <c r="J116">
        <v>57821</v>
      </c>
      <c r="K116">
        <v>66008</v>
      </c>
      <c r="L116">
        <v>71815</v>
      </c>
      <c r="M116">
        <v>74089</v>
      </c>
      <c r="N116">
        <v>99382</v>
      </c>
      <c r="O116">
        <v>122407</v>
      </c>
      <c r="P116">
        <v>112869</v>
      </c>
      <c r="Q116">
        <v>122313</v>
      </c>
      <c r="R116">
        <v>113284</v>
      </c>
      <c r="S116">
        <v>103382</v>
      </c>
      <c r="T116">
        <v>114894</v>
      </c>
      <c r="U116">
        <v>117710</v>
      </c>
      <c r="V116">
        <v>119276</v>
      </c>
      <c r="W116">
        <v>117164</v>
      </c>
      <c r="X116">
        <v>121195</v>
      </c>
      <c r="Y116">
        <v>136955</v>
      </c>
      <c r="Z116">
        <v>146831</v>
      </c>
      <c r="AA116">
        <v>156413</v>
      </c>
      <c r="AB116">
        <v>169473</v>
      </c>
      <c r="AC116">
        <v>178294</v>
      </c>
      <c r="AD116">
        <v>190030</v>
      </c>
      <c r="AE116">
        <v>196224</v>
      </c>
      <c r="AF116">
        <v>211692</v>
      </c>
      <c r="AG116">
        <v>224223</v>
      </c>
      <c r="AH116">
        <v>245044</v>
      </c>
      <c r="AI116">
        <v>257139</v>
      </c>
      <c r="AJ116">
        <v>280494</v>
      </c>
      <c r="AK116">
        <v>303915</v>
      </c>
      <c r="AL116">
        <v>313198</v>
      </c>
      <c r="AM116">
        <v>328172</v>
      </c>
      <c r="AN116">
        <v>339336</v>
      </c>
      <c r="AO116">
        <v>347270</v>
      </c>
      <c r="AP116">
        <v>343943</v>
      </c>
      <c r="AQ116">
        <v>352570</v>
      </c>
      <c r="AR116">
        <v>375287</v>
      </c>
      <c r="AS116">
        <v>375264</v>
      </c>
      <c r="AT116">
        <v>385950</v>
      </c>
      <c r="AU116">
        <v>409587</v>
      </c>
      <c r="AV116">
        <v>421273</v>
      </c>
      <c r="AW116">
        <v>424159</v>
      </c>
      <c r="AX116">
        <v>446130</v>
      </c>
      <c r="AY116">
        <v>461469</v>
      </c>
    </row>
    <row r="117" spans="1:52" hidden="1">
      <c r="A117" t="s">
        <v>241</v>
      </c>
      <c r="B117" t="s">
        <v>242</v>
      </c>
      <c r="C117" t="s">
        <v>163</v>
      </c>
      <c r="D117" t="s">
        <v>164</v>
      </c>
      <c r="E117">
        <v>13344</v>
      </c>
      <c r="F117">
        <v>13394</v>
      </c>
      <c r="G117">
        <v>13452</v>
      </c>
      <c r="H117">
        <v>13086</v>
      </c>
      <c r="I117">
        <v>13074</v>
      </c>
      <c r="J117">
        <v>12714</v>
      </c>
      <c r="K117">
        <v>13213</v>
      </c>
      <c r="L117">
        <v>13168</v>
      </c>
      <c r="M117">
        <v>13143</v>
      </c>
      <c r="N117">
        <v>12856</v>
      </c>
      <c r="O117">
        <v>12868</v>
      </c>
      <c r="P117">
        <v>12959</v>
      </c>
      <c r="Q117">
        <v>12594</v>
      </c>
      <c r="R117">
        <v>12480</v>
      </c>
      <c r="S117">
        <v>12103</v>
      </c>
      <c r="T117">
        <v>11624</v>
      </c>
      <c r="U117">
        <v>11360</v>
      </c>
      <c r="V117">
        <v>11227</v>
      </c>
      <c r="W117">
        <v>10889</v>
      </c>
      <c r="X117">
        <v>10558</v>
      </c>
      <c r="Y117">
        <v>10400</v>
      </c>
      <c r="Z117">
        <v>10439</v>
      </c>
      <c r="AA117">
        <v>10454</v>
      </c>
      <c r="AB117">
        <v>10569</v>
      </c>
      <c r="AC117">
        <v>10628</v>
      </c>
      <c r="AD117">
        <v>10683</v>
      </c>
      <c r="AE117">
        <v>10790</v>
      </c>
      <c r="AF117">
        <v>10884</v>
      </c>
      <c r="AG117">
        <v>10932</v>
      </c>
      <c r="AH117">
        <v>10974</v>
      </c>
      <c r="AI117">
        <v>11037</v>
      </c>
      <c r="AJ117">
        <v>11083</v>
      </c>
      <c r="AK117">
        <v>11145</v>
      </c>
      <c r="AL117">
        <v>11128</v>
      </c>
      <c r="AM117">
        <v>11162</v>
      </c>
      <c r="AN117">
        <v>11100</v>
      </c>
      <c r="AO117">
        <v>11014</v>
      </c>
      <c r="AP117">
        <v>10962</v>
      </c>
      <c r="AQ117">
        <v>10938</v>
      </c>
      <c r="AR117">
        <v>10872</v>
      </c>
      <c r="AS117">
        <v>10872</v>
      </c>
      <c r="AT117">
        <v>10873</v>
      </c>
      <c r="AU117">
        <v>10813</v>
      </c>
      <c r="AV117">
        <v>10834</v>
      </c>
      <c r="AW117">
        <v>10790</v>
      </c>
      <c r="AX117">
        <v>10681</v>
      </c>
      <c r="AY117">
        <v>10631</v>
      </c>
    </row>
    <row r="118" spans="1:52">
      <c r="A118" t="s">
        <v>241</v>
      </c>
      <c r="B118" t="s">
        <v>242</v>
      </c>
      <c r="C118" t="s">
        <v>165</v>
      </c>
      <c r="D118" t="s">
        <v>166</v>
      </c>
      <c r="E118">
        <v>2889</v>
      </c>
      <c r="F118">
        <v>3102</v>
      </c>
      <c r="G118">
        <v>3246</v>
      </c>
      <c r="H118">
        <v>3637</v>
      </c>
      <c r="I118">
        <v>3986</v>
      </c>
      <c r="J118">
        <v>4548</v>
      </c>
      <c r="K118">
        <v>4996</v>
      </c>
      <c r="L118">
        <v>5454</v>
      </c>
      <c r="M118">
        <v>5637</v>
      </c>
      <c r="N118">
        <v>7730</v>
      </c>
      <c r="O118">
        <v>9513</v>
      </c>
      <c r="P118">
        <v>8710</v>
      </c>
      <c r="Q118">
        <v>9712</v>
      </c>
      <c r="R118">
        <v>9077</v>
      </c>
      <c r="S118">
        <v>8542</v>
      </c>
      <c r="T118">
        <v>9884</v>
      </c>
      <c r="U118">
        <v>10362</v>
      </c>
      <c r="V118">
        <v>10624</v>
      </c>
      <c r="W118">
        <v>10760</v>
      </c>
      <c r="X118">
        <v>11479</v>
      </c>
      <c r="Y118">
        <v>13169</v>
      </c>
      <c r="Z118">
        <v>14066</v>
      </c>
      <c r="AA118">
        <v>14962</v>
      </c>
      <c r="AB118">
        <v>16035</v>
      </c>
      <c r="AC118">
        <v>16776</v>
      </c>
      <c r="AD118">
        <v>17788</v>
      </c>
      <c r="AE118">
        <v>18186</v>
      </c>
      <c r="AF118">
        <v>19450</v>
      </c>
      <c r="AG118">
        <v>20511</v>
      </c>
      <c r="AH118">
        <v>22330</v>
      </c>
      <c r="AI118">
        <v>23298</v>
      </c>
      <c r="AJ118">
        <v>25308</v>
      </c>
      <c r="AK118">
        <v>27269</v>
      </c>
      <c r="AL118">
        <v>28145</v>
      </c>
      <c r="AM118">
        <v>29401</v>
      </c>
      <c r="AN118">
        <v>30571</v>
      </c>
      <c r="AO118">
        <v>31530</v>
      </c>
      <c r="AP118">
        <v>31376</v>
      </c>
      <c r="AQ118">
        <v>32233</v>
      </c>
      <c r="AR118">
        <v>34519</v>
      </c>
      <c r="AS118">
        <v>34517</v>
      </c>
      <c r="AT118">
        <v>35496</v>
      </c>
      <c r="AU118">
        <v>37879</v>
      </c>
      <c r="AV118">
        <v>38884</v>
      </c>
      <c r="AW118">
        <v>39310</v>
      </c>
      <c r="AX118">
        <v>41769</v>
      </c>
      <c r="AY118">
        <v>43408</v>
      </c>
      <c r="AZ118">
        <f>((AY118-AJ118) / AJ118) * 100</f>
        <v>71.518887308360988</v>
      </c>
    </row>
    <row r="119" spans="1:52" hidden="1">
      <c r="A119" t="s">
        <v>243</v>
      </c>
      <c r="B119" t="s">
        <v>244</v>
      </c>
      <c r="C119" t="s">
        <v>161</v>
      </c>
      <c r="D119" t="s">
        <v>162</v>
      </c>
      <c r="E119">
        <v>8873</v>
      </c>
      <c r="F119">
        <v>9770</v>
      </c>
      <c r="G119">
        <v>10544</v>
      </c>
      <c r="H119">
        <v>11920</v>
      </c>
      <c r="I119">
        <v>16356</v>
      </c>
      <c r="J119">
        <v>15588</v>
      </c>
      <c r="K119">
        <v>16866</v>
      </c>
      <c r="L119">
        <v>20856</v>
      </c>
      <c r="M119">
        <v>21189</v>
      </c>
      <c r="N119">
        <v>23681</v>
      </c>
      <c r="O119">
        <v>27361</v>
      </c>
      <c r="P119">
        <v>26886</v>
      </c>
      <c r="Q119">
        <v>30867</v>
      </c>
      <c r="R119">
        <v>32717</v>
      </c>
      <c r="S119">
        <v>35883</v>
      </c>
      <c r="T119">
        <v>42182</v>
      </c>
      <c r="U119">
        <v>41479</v>
      </c>
      <c r="V119">
        <v>46135</v>
      </c>
      <c r="W119">
        <v>49525</v>
      </c>
      <c r="X119">
        <v>56225</v>
      </c>
      <c r="Y119">
        <v>59263</v>
      </c>
      <c r="Z119">
        <v>63388</v>
      </c>
      <c r="AA119">
        <v>63753</v>
      </c>
      <c r="AB119">
        <v>68984</v>
      </c>
      <c r="AC119">
        <v>70167</v>
      </c>
      <c r="AD119">
        <v>71781</v>
      </c>
      <c r="AE119">
        <v>73541</v>
      </c>
      <c r="AF119">
        <v>79695</v>
      </c>
      <c r="AG119">
        <v>81344</v>
      </c>
      <c r="AH119">
        <v>84936</v>
      </c>
      <c r="AI119">
        <v>84149</v>
      </c>
      <c r="AJ119">
        <v>91840</v>
      </c>
      <c r="AK119">
        <v>89148</v>
      </c>
      <c r="AL119">
        <v>95036</v>
      </c>
      <c r="AM119">
        <v>115891</v>
      </c>
      <c r="AN119">
        <v>120145</v>
      </c>
      <c r="AO119">
        <v>119944</v>
      </c>
      <c r="AP119">
        <v>121739</v>
      </c>
      <c r="AQ119">
        <v>127948</v>
      </c>
      <c r="AR119">
        <v>147588</v>
      </c>
      <c r="AS119">
        <v>141569</v>
      </c>
      <c r="AT119">
        <v>144855</v>
      </c>
      <c r="AU119">
        <v>148778</v>
      </c>
      <c r="AV119">
        <v>153180</v>
      </c>
      <c r="AW119">
        <v>151992</v>
      </c>
      <c r="AX119">
        <v>163601</v>
      </c>
      <c r="AY119">
        <v>172638</v>
      </c>
    </row>
    <row r="120" spans="1:52" hidden="1">
      <c r="A120" t="s">
        <v>243</v>
      </c>
      <c r="B120" t="s">
        <v>244</v>
      </c>
      <c r="C120" t="s">
        <v>163</v>
      </c>
      <c r="D120" t="s">
        <v>164</v>
      </c>
      <c r="E120">
        <v>3791</v>
      </c>
      <c r="F120">
        <v>4028</v>
      </c>
      <c r="G120">
        <v>4163</v>
      </c>
      <c r="H120">
        <v>4287</v>
      </c>
      <c r="I120">
        <v>4087</v>
      </c>
      <c r="J120">
        <v>4116</v>
      </c>
      <c r="K120">
        <v>4179</v>
      </c>
      <c r="L120">
        <v>3980</v>
      </c>
      <c r="M120">
        <v>4112</v>
      </c>
      <c r="N120">
        <v>4043</v>
      </c>
      <c r="O120">
        <v>3951</v>
      </c>
      <c r="P120">
        <v>3756</v>
      </c>
      <c r="Q120">
        <v>3720</v>
      </c>
      <c r="R120">
        <v>3720</v>
      </c>
      <c r="S120">
        <v>3737</v>
      </c>
      <c r="T120">
        <v>3772</v>
      </c>
      <c r="U120">
        <v>3809</v>
      </c>
      <c r="V120">
        <v>3776</v>
      </c>
      <c r="W120">
        <v>3781</v>
      </c>
      <c r="X120">
        <v>3938</v>
      </c>
      <c r="Y120">
        <v>4047</v>
      </c>
      <c r="Z120">
        <v>4086</v>
      </c>
      <c r="AA120">
        <v>4237</v>
      </c>
      <c r="AB120">
        <v>4316</v>
      </c>
      <c r="AC120">
        <v>4273</v>
      </c>
      <c r="AD120">
        <v>4327</v>
      </c>
      <c r="AE120">
        <v>4431</v>
      </c>
      <c r="AF120">
        <v>4520</v>
      </c>
      <c r="AG120">
        <v>4477</v>
      </c>
      <c r="AH120">
        <v>4510</v>
      </c>
      <c r="AI120">
        <v>4557</v>
      </c>
      <c r="AJ120">
        <v>4488</v>
      </c>
      <c r="AK120">
        <v>4452</v>
      </c>
      <c r="AL120">
        <v>4326</v>
      </c>
      <c r="AM120">
        <v>4371</v>
      </c>
      <c r="AN120">
        <v>4401</v>
      </c>
      <c r="AO120">
        <v>4374</v>
      </c>
      <c r="AP120">
        <v>4321</v>
      </c>
      <c r="AQ120">
        <v>4205</v>
      </c>
      <c r="AR120">
        <v>4128</v>
      </c>
      <c r="AS120">
        <v>4043</v>
      </c>
      <c r="AT120">
        <v>4032</v>
      </c>
      <c r="AU120">
        <v>4014</v>
      </c>
      <c r="AV120">
        <v>3961</v>
      </c>
      <c r="AW120">
        <v>3928</v>
      </c>
      <c r="AX120">
        <v>3917</v>
      </c>
      <c r="AY120">
        <v>3923</v>
      </c>
    </row>
    <row r="121" spans="1:52">
      <c r="A121" t="s">
        <v>243</v>
      </c>
      <c r="B121" t="s">
        <v>244</v>
      </c>
      <c r="C121" t="s">
        <v>165</v>
      </c>
      <c r="D121" t="s">
        <v>166</v>
      </c>
      <c r="E121">
        <v>2341</v>
      </c>
      <c r="F121">
        <v>2426</v>
      </c>
      <c r="G121">
        <v>2533</v>
      </c>
      <c r="H121">
        <v>2780</v>
      </c>
      <c r="I121">
        <v>4002</v>
      </c>
      <c r="J121">
        <v>3787</v>
      </c>
      <c r="K121">
        <v>4036</v>
      </c>
      <c r="L121">
        <v>5240</v>
      </c>
      <c r="M121">
        <v>5153</v>
      </c>
      <c r="N121">
        <v>5857</v>
      </c>
      <c r="O121">
        <v>6925</v>
      </c>
      <c r="P121">
        <v>7158</v>
      </c>
      <c r="Q121">
        <v>8298</v>
      </c>
      <c r="R121">
        <v>8795</v>
      </c>
      <c r="S121">
        <v>9602</v>
      </c>
      <c r="T121">
        <v>11183</v>
      </c>
      <c r="U121">
        <v>10890</v>
      </c>
      <c r="V121">
        <v>12218</v>
      </c>
      <c r="W121">
        <v>13098</v>
      </c>
      <c r="X121">
        <v>14278</v>
      </c>
      <c r="Y121">
        <v>14644</v>
      </c>
      <c r="Z121">
        <v>15513</v>
      </c>
      <c r="AA121">
        <v>15047</v>
      </c>
      <c r="AB121">
        <v>15983</v>
      </c>
      <c r="AC121">
        <v>16421</v>
      </c>
      <c r="AD121">
        <v>16589</v>
      </c>
      <c r="AE121">
        <v>16597</v>
      </c>
      <c r="AF121">
        <v>17632</v>
      </c>
      <c r="AG121">
        <v>18169</v>
      </c>
      <c r="AH121">
        <v>18833</v>
      </c>
      <c r="AI121">
        <v>18466</v>
      </c>
      <c r="AJ121">
        <v>20463</v>
      </c>
      <c r="AK121">
        <v>20024</v>
      </c>
      <c r="AL121">
        <v>21969</v>
      </c>
      <c r="AM121">
        <v>26514</v>
      </c>
      <c r="AN121">
        <v>27299</v>
      </c>
      <c r="AO121">
        <v>27422</v>
      </c>
      <c r="AP121">
        <v>28174</v>
      </c>
      <c r="AQ121">
        <v>30428</v>
      </c>
      <c r="AR121">
        <v>35753</v>
      </c>
      <c r="AS121">
        <v>35016</v>
      </c>
      <c r="AT121">
        <v>35926</v>
      </c>
      <c r="AU121">
        <v>37065</v>
      </c>
      <c r="AV121">
        <v>38672</v>
      </c>
      <c r="AW121">
        <v>38695</v>
      </c>
      <c r="AX121">
        <v>41767</v>
      </c>
      <c r="AY121">
        <v>44007</v>
      </c>
      <c r="AZ121">
        <f>((AY121-AJ121) / AJ121) * 100</f>
        <v>115.05644333675413</v>
      </c>
    </row>
    <row r="122" spans="1:52" hidden="1">
      <c r="A122" t="s">
        <v>245</v>
      </c>
      <c r="B122" t="s">
        <v>246</v>
      </c>
      <c r="C122" t="s">
        <v>161</v>
      </c>
      <c r="D122" t="s">
        <v>162</v>
      </c>
      <c r="E122">
        <v>69965</v>
      </c>
      <c r="F122">
        <v>77551</v>
      </c>
      <c r="G122">
        <v>81506</v>
      </c>
      <c r="H122">
        <v>92483</v>
      </c>
      <c r="I122">
        <v>114236</v>
      </c>
      <c r="J122">
        <v>121187</v>
      </c>
      <c r="K122">
        <v>132075</v>
      </c>
      <c r="L122">
        <v>136005</v>
      </c>
      <c r="M122">
        <v>168139</v>
      </c>
      <c r="N122">
        <v>188530</v>
      </c>
      <c r="O122">
        <v>204123</v>
      </c>
      <c r="P122">
        <v>211170</v>
      </c>
      <c r="Q122">
        <v>233768</v>
      </c>
      <c r="R122">
        <v>245028</v>
      </c>
      <c r="S122">
        <v>253573</v>
      </c>
      <c r="T122">
        <v>292675</v>
      </c>
      <c r="U122">
        <v>302992</v>
      </c>
      <c r="V122">
        <v>316376</v>
      </c>
      <c r="W122">
        <v>337524</v>
      </c>
      <c r="X122">
        <v>333235</v>
      </c>
      <c r="Y122">
        <v>372160</v>
      </c>
      <c r="Z122">
        <v>386335</v>
      </c>
      <c r="AA122">
        <v>389788</v>
      </c>
      <c r="AB122">
        <v>419828</v>
      </c>
      <c r="AC122">
        <v>428401</v>
      </c>
      <c r="AD122">
        <v>465175</v>
      </c>
      <c r="AE122">
        <v>498739</v>
      </c>
      <c r="AF122">
        <v>537823</v>
      </c>
      <c r="AG122">
        <v>561243</v>
      </c>
      <c r="AH122">
        <v>616345</v>
      </c>
      <c r="AI122">
        <v>654323</v>
      </c>
      <c r="AJ122">
        <v>709012</v>
      </c>
      <c r="AK122">
        <v>707790</v>
      </c>
      <c r="AL122">
        <v>732500</v>
      </c>
      <c r="AM122">
        <v>766298</v>
      </c>
      <c r="AN122">
        <v>803602</v>
      </c>
      <c r="AO122">
        <v>803339</v>
      </c>
      <c r="AP122">
        <v>838185</v>
      </c>
      <c r="AQ122">
        <v>889745</v>
      </c>
      <c r="AR122">
        <v>990836</v>
      </c>
      <c r="AS122">
        <v>963387</v>
      </c>
      <c r="AT122">
        <v>959088</v>
      </c>
      <c r="AU122">
        <v>1035442</v>
      </c>
      <c r="AV122">
        <v>1109244</v>
      </c>
      <c r="AW122">
        <v>1126352</v>
      </c>
      <c r="AX122">
        <v>1168981</v>
      </c>
      <c r="AY122">
        <v>1222616</v>
      </c>
    </row>
    <row r="123" spans="1:52" hidden="1">
      <c r="A123" t="s">
        <v>245</v>
      </c>
      <c r="B123" t="s">
        <v>246</v>
      </c>
      <c r="C123" t="s">
        <v>163</v>
      </c>
      <c r="D123" t="s">
        <v>164</v>
      </c>
      <c r="E123">
        <v>21474</v>
      </c>
      <c r="F123">
        <v>21417</v>
      </c>
      <c r="G123">
        <v>21885</v>
      </c>
      <c r="H123">
        <v>22455</v>
      </c>
      <c r="I123">
        <v>22793</v>
      </c>
      <c r="J123">
        <v>22845</v>
      </c>
      <c r="K123">
        <v>23064</v>
      </c>
      <c r="L123">
        <v>22433</v>
      </c>
      <c r="M123">
        <v>22928</v>
      </c>
      <c r="N123">
        <v>23160</v>
      </c>
      <c r="O123">
        <v>23374</v>
      </c>
      <c r="P123">
        <v>23449</v>
      </c>
      <c r="Q123">
        <v>23458</v>
      </c>
      <c r="R123">
        <v>23371</v>
      </c>
      <c r="S123">
        <v>23453</v>
      </c>
      <c r="T123">
        <v>23517</v>
      </c>
      <c r="U123">
        <v>23508</v>
      </c>
      <c r="V123">
        <v>23260</v>
      </c>
      <c r="W123">
        <v>23099</v>
      </c>
      <c r="X123">
        <v>23153</v>
      </c>
      <c r="Y123">
        <v>23284</v>
      </c>
      <c r="Z123">
        <v>23247</v>
      </c>
      <c r="AA123">
        <v>23348</v>
      </c>
      <c r="AB123">
        <v>23527</v>
      </c>
      <c r="AC123">
        <v>23800</v>
      </c>
      <c r="AD123">
        <v>24051</v>
      </c>
      <c r="AE123">
        <v>24313</v>
      </c>
      <c r="AF123">
        <v>24541</v>
      </c>
      <c r="AG123">
        <v>24900</v>
      </c>
      <c r="AH123">
        <v>25158</v>
      </c>
      <c r="AI123">
        <v>25218</v>
      </c>
      <c r="AJ123">
        <v>25459</v>
      </c>
      <c r="AK123">
        <v>25654</v>
      </c>
      <c r="AL123">
        <v>25909</v>
      </c>
      <c r="AM123">
        <v>26395</v>
      </c>
      <c r="AN123">
        <v>26811</v>
      </c>
      <c r="AO123">
        <v>27016</v>
      </c>
      <c r="AP123">
        <v>27480</v>
      </c>
      <c r="AQ123">
        <v>27870</v>
      </c>
      <c r="AR123">
        <v>27816</v>
      </c>
      <c r="AS123">
        <v>27730</v>
      </c>
      <c r="AT123">
        <v>27701</v>
      </c>
      <c r="AU123">
        <v>27809</v>
      </c>
      <c r="AV123">
        <v>27650</v>
      </c>
      <c r="AW123">
        <v>27664</v>
      </c>
      <c r="AX123">
        <v>27748</v>
      </c>
      <c r="AY123">
        <v>27663</v>
      </c>
    </row>
    <row r="124" spans="1:52">
      <c r="A124" t="s">
        <v>245</v>
      </c>
      <c r="B124" t="s">
        <v>246</v>
      </c>
      <c r="C124" t="s">
        <v>165</v>
      </c>
      <c r="D124" t="s">
        <v>166</v>
      </c>
      <c r="E124">
        <v>3258</v>
      </c>
      <c r="F124">
        <v>3621</v>
      </c>
      <c r="G124">
        <v>3724</v>
      </c>
      <c r="H124">
        <v>4119</v>
      </c>
      <c r="I124">
        <v>5012</v>
      </c>
      <c r="J124">
        <v>5305</v>
      </c>
      <c r="K124">
        <v>5726</v>
      </c>
      <c r="L124">
        <v>6063</v>
      </c>
      <c r="M124">
        <v>7333</v>
      </c>
      <c r="N124">
        <v>8140</v>
      </c>
      <c r="O124">
        <v>8733</v>
      </c>
      <c r="P124">
        <v>9006</v>
      </c>
      <c r="Q124">
        <v>9965</v>
      </c>
      <c r="R124">
        <v>10484</v>
      </c>
      <c r="S124">
        <v>10812</v>
      </c>
      <c r="T124">
        <v>12445</v>
      </c>
      <c r="U124">
        <v>12889</v>
      </c>
      <c r="V124">
        <v>13602</v>
      </c>
      <c r="W124">
        <v>14612</v>
      </c>
      <c r="X124">
        <v>14393</v>
      </c>
      <c r="Y124">
        <v>15984</v>
      </c>
      <c r="Z124">
        <v>16619</v>
      </c>
      <c r="AA124">
        <v>16695</v>
      </c>
      <c r="AB124">
        <v>17845</v>
      </c>
      <c r="AC124">
        <v>18000</v>
      </c>
      <c r="AD124">
        <v>19341</v>
      </c>
      <c r="AE124">
        <v>20513</v>
      </c>
      <c r="AF124">
        <v>21915</v>
      </c>
      <c r="AG124">
        <v>22540</v>
      </c>
      <c r="AH124">
        <v>24499</v>
      </c>
      <c r="AI124">
        <v>25947</v>
      </c>
      <c r="AJ124">
        <v>27849</v>
      </c>
      <c r="AK124">
        <v>27590</v>
      </c>
      <c r="AL124">
        <v>28272</v>
      </c>
      <c r="AM124">
        <v>29032</v>
      </c>
      <c r="AN124">
        <v>29973</v>
      </c>
      <c r="AO124">
        <v>29736</v>
      </c>
      <c r="AP124">
        <v>30502</v>
      </c>
      <c r="AQ124">
        <v>31925</v>
      </c>
      <c r="AR124">
        <v>35621</v>
      </c>
      <c r="AS124">
        <v>34742</v>
      </c>
      <c r="AT124">
        <v>34623</v>
      </c>
      <c r="AU124">
        <v>37234</v>
      </c>
      <c r="AV124">
        <v>40117</v>
      </c>
      <c r="AW124">
        <v>40715</v>
      </c>
      <c r="AX124">
        <v>42128</v>
      </c>
      <c r="AY124">
        <v>44197</v>
      </c>
      <c r="AZ124">
        <f>((AY124-AJ124) / AJ124) * 100</f>
        <v>58.702287335272359</v>
      </c>
    </row>
    <row r="125" spans="1:52" hidden="1">
      <c r="A125" t="s">
        <v>247</v>
      </c>
      <c r="B125" t="s">
        <v>248</v>
      </c>
      <c r="C125" t="s">
        <v>161</v>
      </c>
      <c r="D125" t="s">
        <v>162</v>
      </c>
      <c r="E125">
        <v>23295</v>
      </c>
      <c r="F125">
        <v>24640</v>
      </c>
      <c r="G125">
        <v>26315</v>
      </c>
      <c r="H125">
        <v>30961</v>
      </c>
      <c r="I125">
        <v>42233</v>
      </c>
      <c r="J125">
        <v>44075</v>
      </c>
      <c r="K125">
        <v>40652</v>
      </c>
      <c r="L125">
        <v>35536</v>
      </c>
      <c r="M125">
        <v>48691</v>
      </c>
      <c r="N125">
        <v>49811</v>
      </c>
      <c r="O125">
        <v>56369</v>
      </c>
      <c r="P125">
        <v>64320</v>
      </c>
      <c r="Q125">
        <v>71237</v>
      </c>
      <c r="R125">
        <v>70349</v>
      </c>
      <c r="S125">
        <v>64277</v>
      </c>
      <c r="T125">
        <v>78591</v>
      </c>
      <c r="U125">
        <v>87484</v>
      </c>
      <c r="V125">
        <v>88631</v>
      </c>
      <c r="W125">
        <v>99044</v>
      </c>
      <c r="X125">
        <v>85821</v>
      </c>
      <c r="Y125">
        <v>98675</v>
      </c>
      <c r="Z125">
        <v>102443</v>
      </c>
      <c r="AA125">
        <v>102560</v>
      </c>
      <c r="AB125">
        <v>103474</v>
      </c>
      <c r="AC125">
        <v>96892</v>
      </c>
      <c r="AD125">
        <v>119342</v>
      </c>
      <c r="AE125">
        <v>105442</v>
      </c>
      <c r="AF125">
        <v>123231</v>
      </c>
      <c r="AG125">
        <v>117802</v>
      </c>
      <c r="AH125">
        <v>138970</v>
      </c>
      <c r="AI125">
        <v>136258</v>
      </c>
      <c r="AJ125">
        <v>146922</v>
      </c>
      <c r="AK125">
        <v>148465</v>
      </c>
      <c r="AL125">
        <v>144377</v>
      </c>
      <c r="AM125">
        <v>157517</v>
      </c>
      <c r="AN125">
        <v>172898</v>
      </c>
      <c r="AO125">
        <v>182413</v>
      </c>
      <c r="AP125">
        <v>178291</v>
      </c>
      <c r="AQ125">
        <v>187010</v>
      </c>
      <c r="AR125">
        <v>213266</v>
      </c>
      <c r="AS125">
        <v>205424</v>
      </c>
      <c r="AT125">
        <v>219449</v>
      </c>
      <c r="AU125">
        <v>248085</v>
      </c>
      <c r="AV125">
        <v>260940</v>
      </c>
      <c r="AW125">
        <v>278331</v>
      </c>
      <c r="AX125">
        <v>260990</v>
      </c>
      <c r="AY125">
        <v>267390</v>
      </c>
    </row>
    <row r="126" spans="1:52" hidden="1">
      <c r="A126" t="s">
        <v>247</v>
      </c>
      <c r="B126" t="s">
        <v>248</v>
      </c>
      <c r="C126" t="s">
        <v>163</v>
      </c>
      <c r="D126" t="s">
        <v>164</v>
      </c>
      <c r="E126">
        <v>8245</v>
      </c>
      <c r="F126">
        <v>8131</v>
      </c>
      <c r="G126">
        <v>8126</v>
      </c>
      <c r="H126">
        <v>8058</v>
      </c>
      <c r="I126">
        <v>8111</v>
      </c>
      <c r="J126">
        <v>8006</v>
      </c>
      <c r="K126">
        <v>8381</v>
      </c>
      <c r="L126">
        <v>8430</v>
      </c>
      <c r="M126">
        <v>8404</v>
      </c>
      <c r="N126">
        <v>8307</v>
      </c>
      <c r="O126">
        <v>8173</v>
      </c>
      <c r="P126">
        <v>8200</v>
      </c>
      <c r="Q126">
        <v>8159</v>
      </c>
      <c r="R126">
        <v>7995</v>
      </c>
      <c r="S126">
        <v>7822</v>
      </c>
      <c r="T126">
        <v>7674</v>
      </c>
      <c r="U126">
        <v>7489</v>
      </c>
      <c r="V126">
        <v>7314</v>
      </c>
      <c r="W126">
        <v>7152</v>
      </c>
      <c r="X126">
        <v>7017</v>
      </c>
      <c r="Y126">
        <v>6947</v>
      </c>
      <c r="Z126">
        <v>6903</v>
      </c>
      <c r="AA126">
        <v>6819</v>
      </c>
      <c r="AB126">
        <v>6911</v>
      </c>
      <c r="AC126">
        <v>6907</v>
      </c>
      <c r="AD126">
        <v>6883</v>
      </c>
      <c r="AE126">
        <v>6798</v>
      </c>
      <c r="AF126">
        <v>6779</v>
      </c>
      <c r="AG126">
        <v>6705</v>
      </c>
      <c r="AH126">
        <v>6604</v>
      </c>
      <c r="AI126">
        <v>6493</v>
      </c>
      <c r="AJ126">
        <v>6403</v>
      </c>
      <c r="AK126">
        <v>6335</v>
      </c>
      <c r="AL126">
        <v>6248</v>
      </c>
      <c r="AM126">
        <v>6222</v>
      </c>
      <c r="AN126">
        <v>6138</v>
      </c>
      <c r="AO126">
        <v>6074</v>
      </c>
      <c r="AP126">
        <v>6003</v>
      </c>
      <c r="AQ126">
        <v>5949</v>
      </c>
      <c r="AR126">
        <v>5937</v>
      </c>
      <c r="AS126">
        <v>5892</v>
      </c>
      <c r="AT126">
        <v>5885</v>
      </c>
      <c r="AU126">
        <v>5853</v>
      </c>
      <c r="AV126">
        <v>5806</v>
      </c>
      <c r="AW126">
        <v>5804</v>
      </c>
      <c r="AX126">
        <v>5804</v>
      </c>
      <c r="AY126">
        <v>5771</v>
      </c>
    </row>
    <row r="127" spans="1:52">
      <c r="A127" t="s">
        <v>247</v>
      </c>
      <c r="B127" t="s">
        <v>248</v>
      </c>
      <c r="C127" t="s">
        <v>165</v>
      </c>
      <c r="D127" t="s">
        <v>166</v>
      </c>
      <c r="E127">
        <v>2825</v>
      </c>
      <c r="F127">
        <v>3030</v>
      </c>
      <c r="G127">
        <v>3238</v>
      </c>
      <c r="H127">
        <v>3842</v>
      </c>
      <c r="I127">
        <v>5207</v>
      </c>
      <c r="J127">
        <v>5505</v>
      </c>
      <c r="K127">
        <v>4850</v>
      </c>
      <c r="L127">
        <v>4215</v>
      </c>
      <c r="M127">
        <v>5794</v>
      </c>
      <c r="N127">
        <v>5996</v>
      </c>
      <c r="O127">
        <v>6897</v>
      </c>
      <c r="P127">
        <v>7844</v>
      </c>
      <c r="Q127">
        <v>8731</v>
      </c>
      <c r="R127">
        <v>8799</v>
      </c>
      <c r="S127">
        <v>8217</v>
      </c>
      <c r="T127">
        <v>10241</v>
      </c>
      <c r="U127">
        <v>11682</v>
      </c>
      <c r="V127">
        <v>12118</v>
      </c>
      <c r="W127">
        <v>13848</v>
      </c>
      <c r="X127">
        <v>12230</v>
      </c>
      <c r="Y127">
        <v>14204</v>
      </c>
      <c r="Z127">
        <v>14840</v>
      </c>
      <c r="AA127">
        <v>15040</v>
      </c>
      <c r="AB127">
        <v>14972</v>
      </c>
      <c r="AC127">
        <v>14028</v>
      </c>
      <c r="AD127">
        <v>17339</v>
      </c>
      <c r="AE127">
        <v>15511</v>
      </c>
      <c r="AF127">
        <v>18178</v>
      </c>
      <c r="AG127">
        <v>17569</v>
      </c>
      <c r="AH127">
        <v>21043</v>
      </c>
      <c r="AI127">
        <v>20985</v>
      </c>
      <c r="AJ127">
        <v>22946</v>
      </c>
      <c r="AK127">
        <v>23436</v>
      </c>
      <c r="AL127">
        <v>23108</v>
      </c>
      <c r="AM127">
        <v>25316</v>
      </c>
      <c r="AN127">
        <v>28168</v>
      </c>
      <c r="AO127">
        <v>30032</v>
      </c>
      <c r="AP127">
        <v>29700</v>
      </c>
      <c r="AQ127">
        <v>31436</v>
      </c>
      <c r="AR127">
        <v>35922</v>
      </c>
      <c r="AS127">
        <v>34865</v>
      </c>
      <c r="AT127">
        <v>37290</v>
      </c>
      <c r="AU127">
        <v>42386</v>
      </c>
      <c r="AV127">
        <v>44943</v>
      </c>
      <c r="AW127">
        <v>47955</v>
      </c>
      <c r="AX127">
        <v>44967</v>
      </c>
      <c r="AY127">
        <v>46333</v>
      </c>
      <c r="AZ127">
        <f>((AY127-AJ127) / AJ127) * 100</f>
        <v>101.92190359975595</v>
      </c>
    </row>
    <row r="128" spans="1:52" hidden="1">
      <c r="A128" t="s">
        <v>249</v>
      </c>
      <c r="B128" t="s">
        <v>250</v>
      </c>
      <c r="C128" t="s">
        <v>161</v>
      </c>
      <c r="D128" t="s">
        <v>162</v>
      </c>
      <c r="E128">
        <v>79327</v>
      </c>
      <c r="F128">
        <v>88287</v>
      </c>
      <c r="G128">
        <v>91631</v>
      </c>
      <c r="H128">
        <v>105787</v>
      </c>
      <c r="I128">
        <v>130617</v>
      </c>
      <c r="J128">
        <v>138192</v>
      </c>
      <c r="K128">
        <v>134623</v>
      </c>
      <c r="L128">
        <v>140027</v>
      </c>
      <c r="M128">
        <v>181332</v>
      </c>
      <c r="N128">
        <v>195752</v>
      </c>
      <c r="O128">
        <v>208593</v>
      </c>
      <c r="P128">
        <v>232218</v>
      </c>
      <c r="Q128">
        <v>256591</v>
      </c>
      <c r="R128">
        <v>261915</v>
      </c>
      <c r="S128">
        <v>264053</v>
      </c>
      <c r="T128">
        <v>303002</v>
      </c>
      <c r="U128">
        <v>323912</v>
      </c>
      <c r="V128">
        <v>335324</v>
      </c>
      <c r="W128">
        <v>364145</v>
      </c>
      <c r="X128">
        <v>350315</v>
      </c>
      <c r="Y128">
        <v>395060</v>
      </c>
      <c r="Z128">
        <v>413373</v>
      </c>
      <c r="AA128">
        <v>424078</v>
      </c>
      <c r="AB128">
        <v>458011</v>
      </c>
      <c r="AC128">
        <v>453558</v>
      </c>
      <c r="AD128">
        <v>504945</v>
      </c>
      <c r="AE128">
        <v>508807</v>
      </c>
      <c r="AF128">
        <v>579189</v>
      </c>
      <c r="AG128">
        <v>573374</v>
      </c>
      <c r="AH128">
        <v>631674</v>
      </c>
      <c r="AI128">
        <v>650646</v>
      </c>
      <c r="AJ128">
        <v>668297</v>
      </c>
      <c r="AK128">
        <v>688759</v>
      </c>
      <c r="AL128">
        <v>699928</v>
      </c>
      <c r="AM128">
        <v>737431</v>
      </c>
      <c r="AN128">
        <v>799268</v>
      </c>
      <c r="AO128">
        <v>832738</v>
      </c>
      <c r="AP128">
        <v>856539</v>
      </c>
      <c r="AQ128">
        <v>893401</v>
      </c>
      <c r="AR128">
        <v>960776</v>
      </c>
      <c r="AS128">
        <v>943652</v>
      </c>
      <c r="AT128">
        <v>991457</v>
      </c>
      <c r="AU128">
        <v>1076380</v>
      </c>
      <c r="AV128">
        <v>1102222</v>
      </c>
      <c r="AW128">
        <v>1143492</v>
      </c>
      <c r="AX128">
        <v>1130268</v>
      </c>
      <c r="AY128">
        <v>1175982</v>
      </c>
    </row>
    <row r="129" spans="1:52" hidden="1">
      <c r="A129" t="s">
        <v>249</v>
      </c>
      <c r="B129" t="s">
        <v>250</v>
      </c>
      <c r="C129" t="s">
        <v>163</v>
      </c>
      <c r="D129" t="s">
        <v>164</v>
      </c>
      <c r="E129">
        <v>22767</v>
      </c>
      <c r="F129">
        <v>24288</v>
      </c>
      <c r="G129">
        <v>24355</v>
      </c>
      <c r="H129">
        <v>25840</v>
      </c>
      <c r="I129">
        <v>25341</v>
      </c>
      <c r="J129">
        <v>24860</v>
      </c>
      <c r="K129">
        <v>24755</v>
      </c>
      <c r="L129">
        <v>24749</v>
      </c>
      <c r="M129">
        <v>24759</v>
      </c>
      <c r="N129">
        <v>24878</v>
      </c>
      <c r="O129">
        <v>25074</v>
      </c>
      <c r="P129">
        <v>25231</v>
      </c>
      <c r="Q129">
        <v>25273</v>
      </c>
      <c r="R129">
        <v>25440</v>
      </c>
      <c r="S129">
        <v>25304</v>
      </c>
      <c r="T129">
        <v>25521</v>
      </c>
      <c r="U129">
        <v>25313</v>
      </c>
      <c r="V129">
        <v>24920</v>
      </c>
      <c r="W129">
        <v>24871</v>
      </c>
      <c r="X129">
        <v>24929</v>
      </c>
      <c r="Y129">
        <v>25057</v>
      </c>
      <c r="Z129">
        <v>24766</v>
      </c>
      <c r="AA129">
        <v>24804</v>
      </c>
      <c r="AB129">
        <v>24893</v>
      </c>
      <c r="AC129">
        <v>25126</v>
      </c>
      <c r="AD129">
        <v>25437</v>
      </c>
      <c r="AE129">
        <v>25517</v>
      </c>
      <c r="AF129">
        <v>25300</v>
      </c>
      <c r="AG129">
        <v>25241</v>
      </c>
      <c r="AH129">
        <v>25306</v>
      </c>
      <c r="AI129">
        <v>25402</v>
      </c>
      <c r="AJ129">
        <v>25465</v>
      </c>
      <c r="AK129">
        <v>25474</v>
      </c>
      <c r="AL129">
        <v>25191</v>
      </c>
      <c r="AM129">
        <v>25091</v>
      </c>
      <c r="AN129">
        <v>24981</v>
      </c>
      <c r="AO129">
        <v>25178</v>
      </c>
      <c r="AP129">
        <v>25347</v>
      </c>
      <c r="AQ129">
        <v>25403</v>
      </c>
      <c r="AR129">
        <v>25646</v>
      </c>
      <c r="AS129">
        <v>25768</v>
      </c>
      <c r="AT129">
        <v>25859</v>
      </c>
      <c r="AU129">
        <v>25795</v>
      </c>
      <c r="AV129">
        <v>25723</v>
      </c>
      <c r="AW129">
        <v>25593</v>
      </c>
      <c r="AX129">
        <v>25713</v>
      </c>
      <c r="AY129">
        <v>25673</v>
      </c>
    </row>
    <row r="130" spans="1:52">
      <c r="A130" t="s">
        <v>249</v>
      </c>
      <c r="B130" t="s">
        <v>250</v>
      </c>
      <c r="C130" t="s">
        <v>165</v>
      </c>
      <c r="D130" t="s">
        <v>166</v>
      </c>
      <c r="E130">
        <v>3484</v>
      </c>
      <c r="F130">
        <v>3635</v>
      </c>
      <c r="G130">
        <v>3762</v>
      </c>
      <c r="H130">
        <v>4094</v>
      </c>
      <c r="I130">
        <v>5154</v>
      </c>
      <c r="J130">
        <v>5559</v>
      </c>
      <c r="K130">
        <v>5438</v>
      </c>
      <c r="L130">
        <v>5658</v>
      </c>
      <c r="M130">
        <v>7324</v>
      </c>
      <c r="N130">
        <v>7868</v>
      </c>
      <c r="O130">
        <v>8319</v>
      </c>
      <c r="P130">
        <v>9204</v>
      </c>
      <c r="Q130">
        <v>10153</v>
      </c>
      <c r="R130">
        <v>10295</v>
      </c>
      <c r="S130">
        <v>10435</v>
      </c>
      <c r="T130">
        <v>11873</v>
      </c>
      <c r="U130">
        <v>12796</v>
      </c>
      <c r="V130">
        <v>13456</v>
      </c>
      <c r="W130">
        <v>14641</v>
      </c>
      <c r="X130">
        <v>14053</v>
      </c>
      <c r="Y130">
        <v>15766</v>
      </c>
      <c r="Z130">
        <v>16691</v>
      </c>
      <c r="AA130">
        <v>17097</v>
      </c>
      <c r="AB130">
        <v>18399</v>
      </c>
      <c r="AC130">
        <v>18051</v>
      </c>
      <c r="AD130">
        <v>19851</v>
      </c>
      <c r="AE130">
        <v>19940</v>
      </c>
      <c r="AF130">
        <v>22893</v>
      </c>
      <c r="AG130">
        <v>22716</v>
      </c>
      <c r="AH130">
        <v>24961</v>
      </c>
      <c r="AI130">
        <v>25614</v>
      </c>
      <c r="AJ130">
        <v>26244</v>
      </c>
      <c r="AK130">
        <v>27038</v>
      </c>
      <c r="AL130">
        <v>27785</v>
      </c>
      <c r="AM130">
        <v>29390</v>
      </c>
      <c r="AN130">
        <v>31995</v>
      </c>
      <c r="AO130">
        <v>33074</v>
      </c>
      <c r="AP130">
        <v>33793</v>
      </c>
      <c r="AQ130">
        <v>35169</v>
      </c>
      <c r="AR130">
        <v>37463</v>
      </c>
      <c r="AS130">
        <v>36621</v>
      </c>
      <c r="AT130">
        <v>38341</v>
      </c>
      <c r="AU130">
        <v>41728</v>
      </c>
      <c r="AV130">
        <v>42850</v>
      </c>
      <c r="AW130">
        <v>44680</v>
      </c>
      <c r="AX130">
        <v>43957</v>
      </c>
      <c r="AY130">
        <v>45806</v>
      </c>
      <c r="AZ130">
        <f>((AY130-AJ130) / AJ130) * 100</f>
        <v>74.538942234415487</v>
      </c>
    </row>
    <row r="131" spans="1:52" hidden="1">
      <c r="A131" t="s">
        <v>251</v>
      </c>
      <c r="B131" t="s">
        <v>252</v>
      </c>
      <c r="C131" t="s">
        <v>161</v>
      </c>
      <c r="D131" t="s">
        <v>162</v>
      </c>
      <c r="E131">
        <v>91586</v>
      </c>
      <c r="F131">
        <v>100833</v>
      </c>
      <c r="G131">
        <v>106603</v>
      </c>
      <c r="H131">
        <v>119581</v>
      </c>
      <c r="I131">
        <v>144574</v>
      </c>
      <c r="J131">
        <v>160671</v>
      </c>
      <c r="K131">
        <v>168328</v>
      </c>
      <c r="L131">
        <v>172564</v>
      </c>
      <c r="M131">
        <v>209319</v>
      </c>
      <c r="N131">
        <v>230381</v>
      </c>
      <c r="O131">
        <v>254705</v>
      </c>
      <c r="P131">
        <v>276164</v>
      </c>
      <c r="Q131">
        <v>305248</v>
      </c>
      <c r="R131">
        <v>321580</v>
      </c>
      <c r="S131">
        <v>338513</v>
      </c>
      <c r="T131">
        <v>387739</v>
      </c>
      <c r="U131">
        <v>413458</v>
      </c>
      <c r="V131">
        <v>435303</v>
      </c>
      <c r="W131">
        <v>472871</v>
      </c>
      <c r="X131">
        <v>483308</v>
      </c>
      <c r="Y131">
        <v>524108</v>
      </c>
      <c r="Z131">
        <v>553138</v>
      </c>
      <c r="AA131">
        <v>577466</v>
      </c>
      <c r="AB131">
        <v>628165</v>
      </c>
      <c r="AC131">
        <v>639337</v>
      </c>
      <c r="AD131">
        <v>695755</v>
      </c>
      <c r="AE131">
        <v>735215</v>
      </c>
      <c r="AF131">
        <v>801355</v>
      </c>
      <c r="AG131">
        <v>839186</v>
      </c>
      <c r="AH131">
        <v>888477</v>
      </c>
      <c r="AI131">
        <v>928141</v>
      </c>
      <c r="AJ131">
        <v>933899</v>
      </c>
      <c r="AK131">
        <v>955254</v>
      </c>
      <c r="AL131">
        <v>991561</v>
      </c>
      <c r="AM131">
        <v>1051756</v>
      </c>
      <c r="AN131">
        <v>1109479</v>
      </c>
      <c r="AO131">
        <v>1138260</v>
      </c>
      <c r="AP131">
        <v>1182381</v>
      </c>
      <c r="AQ131">
        <v>1229755</v>
      </c>
      <c r="AR131">
        <v>1309095</v>
      </c>
      <c r="AS131">
        <v>1267559</v>
      </c>
      <c r="AT131">
        <v>1285258</v>
      </c>
      <c r="AU131">
        <v>1374928</v>
      </c>
      <c r="AV131">
        <v>1459711</v>
      </c>
      <c r="AW131">
        <v>1455957</v>
      </c>
      <c r="AX131">
        <v>1493695</v>
      </c>
      <c r="AY131">
        <v>1562480</v>
      </c>
    </row>
    <row r="132" spans="1:52" hidden="1">
      <c r="A132" t="s">
        <v>251</v>
      </c>
      <c r="B132" t="s">
        <v>252</v>
      </c>
      <c r="C132" t="s">
        <v>163</v>
      </c>
      <c r="D132" t="s">
        <v>164</v>
      </c>
      <c r="E132">
        <v>26211</v>
      </c>
      <c r="F132">
        <v>27758</v>
      </c>
      <c r="G132">
        <v>28104</v>
      </c>
      <c r="H132">
        <v>27946</v>
      </c>
      <c r="I132">
        <v>28099</v>
      </c>
      <c r="J132">
        <v>28646</v>
      </c>
      <c r="K132">
        <v>28811</v>
      </c>
      <c r="L132">
        <v>28607</v>
      </c>
      <c r="M132">
        <v>28898</v>
      </c>
      <c r="N132">
        <v>29150</v>
      </c>
      <c r="O132">
        <v>29266</v>
      </c>
      <c r="P132">
        <v>29722</v>
      </c>
      <c r="Q132">
        <v>29916</v>
      </c>
      <c r="R132">
        <v>30024</v>
      </c>
      <c r="S132">
        <v>30206</v>
      </c>
      <c r="T132">
        <v>30560</v>
      </c>
      <c r="U132">
        <v>30704</v>
      </c>
      <c r="V132">
        <v>31113</v>
      </c>
      <c r="W132">
        <v>31330</v>
      </c>
      <c r="X132">
        <v>31970</v>
      </c>
      <c r="Y132">
        <v>31799</v>
      </c>
      <c r="Z132">
        <v>32116</v>
      </c>
      <c r="AA132">
        <v>32294</v>
      </c>
      <c r="AB132">
        <v>32602</v>
      </c>
      <c r="AC132">
        <v>32941</v>
      </c>
      <c r="AD132">
        <v>33189</v>
      </c>
      <c r="AE132">
        <v>33403</v>
      </c>
      <c r="AF132">
        <v>33910</v>
      </c>
      <c r="AG132">
        <v>34116</v>
      </c>
      <c r="AH132">
        <v>34552</v>
      </c>
      <c r="AI132">
        <v>34940</v>
      </c>
      <c r="AJ132">
        <v>34854</v>
      </c>
      <c r="AK132">
        <v>35144</v>
      </c>
      <c r="AL132">
        <v>35408</v>
      </c>
      <c r="AM132">
        <v>35541</v>
      </c>
      <c r="AN132">
        <v>35923</v>
      </c>
      <c r="AO132">
        <v>36250</v>
      </c>
      <c r="AP132">
        <v>36749</v>
      </c>
      <c r="AQ132">
        <v>36961</v>
      </c>
      <c r="AR132">
        <v>36917</v>
      </c>
      <c r="AS132">
        <v>36662</v>
      </c>
      <c r="AT132">
        <v>36605</v>
      </c>
      <c r="AU132">
        <v>36410</v>
      </c>
      <c r="AV132">
        <v>36016</v>
      </c>
      <c r="AW132">
        <v>35980</v>
      </c>
      <c r="AX132">
        <v>35891</v>
      </c>
      <c r="AY132">
        <v>35932</v>
      </c>
    </row>
    <row r="133" spans="1:52">
      <c r="A133" t="s">
        <v>251</v>
      </c>
      <c r="B133" t="s">
        <v>252</v>
      </c>
      <c r="C133" t="s">
        <v>165</v>
      </c>
      <c r="D133" t="s">
        <v>166</v>
      </c>
      <c r="E133">
        <v>3494</v>
      </c>
      <c r="F133">
        <v>3633</v>
      </c>
      <c r="G133">
        <v>3793</v>
      </c>
      <c r="H133">
        <v>4279</v>
      </c>
      <c r="I133">
        <v>5145</v>
      </c>
      <c r="J133">
        <v>5609</v>
      </c>
      <c r="K133">
        <v>5842</v>
      </c>
      <c r="L133">
        <v>6032</v>
      </c>
      <c r="M133">
        <v>7243</v>
      </c>
      <c r="N133">
        <v>7903</v>
      </c>
      <c r="O133">
        <v>8703</v>
      </c>
      <c r="P133">
        <v>9292</v>
      </c>
      <c r="Q133">
        <v>10204</v>
      </c>
      <c r="R133">
        <v>10711</v>
      </c>
      <c r="S133">
        <v>11207</v>
      </c>
      <c r="T133">
        <v>12688</v>
      </c>
      <c r="U133">
        <v>13466</v>
      </c>
      <c r="V133">
        <v>13991</v>
      </c>
      <c r="W133">
        <v>15093</v>
      </c>
      <c r="X133">
        <v>15118</v>
      </c>
      <c r="Y133">
        <v>16482</v>
      </c>
      <c r="Z133">
        <v>17223</v>
      </c>
      <c r="AA133">
        <v>17882</v>
      </c>
      <c r="AB133">
        <v>19268</v>
      </c>
      <c r="AC133">
        <v>19409</v>
      </c>
      <c r="AD133">
        <v>20963</v>
      </c>
      <c r="AE133">
        <v>22010</v>
      </c>
      <c r="AF133">
        <v>23632</v>
      </c>
      <c r="AG133">
        <v>24598</v>
      </c>
      <c r="AH133">
        <v>25714</v>
      </c>
      <c r="AI133">
        <v>26564</v>
      </c>
      <c r="AJ133">
        <v>26795</v>
      </c>
      <c r="AK133">
        <v>27181</v>
      </c>
      <c r="AL133">
        <v>28004</v>
      </c>
      <c r="AM133">
        <v>29593</v>
      </c>
      <c r="AN133">
        <v>30885</v>
      </c>
      <c r="AO133">
        <v>31400</v>
      </c>
      <c r="AP133">
        <v>32175</v>
      </c>
      <c r="AQ133">
        <v>33272</v>
      </c>
      <c r="AR133">
        <v>35460</v>
      </c>
      <c r="AS133">
        <v>34574</v>
      </c>
      <c r="AT133">
        <v>35112</v>
      </c>
      <c r="AU133">
        <v>37762</v>
      </c>
      <c r="AV133">
        <v>40530</v>
      </c>
      <c r="AW133">
        <v>40466</v>
      </c>
      <c r="AX133">
        <v>41618</v>
      </c>
      <c r="AY133">
        <v>43484</v>
      </c>
      <c r="AZ133">
        <f>((AY133-AJ133) / AJ133) * 100</f>
        <v>62.284008210487031</v>
      </c>
    </row>
    <row r="134" spans="1:52" hidden="1">
      <c r="A134" t="s">
        <v>253</v>
      </c>
      <c r="B134" t="s">
        <v>254</v>
      </c>
      <c r="C134" t="s">
        <v>161</v>
      </c>
      <c r="D134" t="s">
        <v>162</v>
      </c>
      <c r="E134">
        <v>12026</v>
      </c>
      <c r="F134">
        <v>12636</v>
      </c>
      <c r="G134">
        <v>14083</v>
      </c>
      <c r="H134">
        <v>16095</v>
      </c>
      <c r="I134">
        <v>28299</v>
      </c>
      <c r="J134">
        <v>20730</v>
      </c>
      <c r="K134">
        <v>21908</v>
      </c>
      <c r="L134">
        <v>26329</v>
      </c>
      <c r="M134">
        <v>23854</v>
      </c>
      <c r="N134">
        <v>30679</v>
      </c>
      <c r="O134">
        <v>32331</v>
      </c>
      <c r="P134">
        <v>30178</v>
      </c>
      <c r="Q134">
        <v>35448</v>
      </c>
      <c r="R134">
        <v>38553</v>
      </c>
      <c r="S134">
        <v>43482</v>
      </c>
      <c r="T134">
        <v>59152</v>
      </c>
      <c r="U134">
        <v>50213</v>
      </c>
      <c r="V134">
        <v>55560</v>
      </c>
      <c r="W134">
        <v>53837</v>
      </c>
      <c r="X134">
        <v>54026</v>
      </c>
      <c r="Y134">
        <v>55068</v>
      </c>
      <c r="Z134">
        <v>64003</v>
      </c>
      <c r="AA134">
        <v>59311</v>
      </c>
      <c r="AB134">
        <v>72485</v>
      </c>
      <c r="AC134">
        <v>74615</v>
      </c>
      <c r="AD134">
        <v>76185</v>
      </c>
      <c r="AE134">
        <v>81212</v>
      </c>
      <c r="AF134">
        <v>96565</v>
      </c>
      <c r="AG134">
        <v>89011</v>
      </c>
      <c r="AH134">
        <v>96518</v>
      </c>
      <c r="AI134">
        <v>97646</v>
      </c>
      <c r="AJ134">
        <v>106728</v>
      </c>
      <c r="AK134">
        <v>113200</v>
      </c>
      <c r="AL134">
        <v>107492</v>
      </c>
      <c r="AM134">
        <v>122878</v>
      </c>
      <c r="AN134">
        <v>119192</v>
      </c>
      <c r="AO134">
        <v>122206</v>
      </c>
      <c r="AP134">
        <v>127481</v>
      </c>
      <c r="AQ134">
        <v>136834</v>
      </c>
      <c r="AR134">
        <v>153865</v>
      </c>
      <c r="AS134">
        <v>141724</v>
      </c>
      <c r="AT134">
        <v>154305</v>
      </c>
      <c r="AU134">
        <v>167956</v>
      </c>
      <c r="AV134">
        <v>184690</v>
      </c>
      <c r="AW134">
        <v>190422</v>
      </c>
      <c r="AX134">
        <v>180522</v>
      </c>
      <c r="AY134">
        <v>179809</v>
      </c>
    </row>
    <row r="135" spans="1:52" hidden="1">
      <c r="A135" t="s">
        <v>253</v>
      </c>
      <c r="B135" t="s">
        <v>254</v>
      </c>
      <c r="C135" t="s">
        <v>163</v>
      </c>
      <c r="D135" t="s">
        <v>164</v>
      </c>
      <c r="E135">
        <v>5914</v>
      </c>
      <c r="F135">
        <v>5628</v>
      </c>
      <c r="G135">
        <v>5574</v>
      </c>
      <c r="H135">
        <v>5662</v>
      </c>
      <c r="I135">
        <v>5591</v>
      </c>
      <c r="J135">
        <v>5509</v>
      </c>
      <c r="K135">
        <v>5592</v>
      </c>
      <c r="L135">
        <v>5488</v>
      </c>
      <c r="M135">
        <v>5434</v>
      </c>
      <c r="N135">
        <v>5570</v>
      </c>
      <c r="O135">
        <v>5581</v>
      </c>
      <c r="P135">
        <v>5530</v>
      </c>
      <c r="Q135">
        <v>5499</v>
      </c>
      <c r="R135">
        <v>5476</v>
      </c>
      <c r="S135">
        <v>5416</v>
      </c>
      <c r="T135">
        <v>5299</v>
      </c>
      <c r="U135">
        <v>5319</v>
      </c>
      <c r="V135">
        <v>5210</v>
      </c>
      <c r="W135">
        <v>5153</v>
      </c>
      <c r="X135">
        <v>5103</v>
      </c>
      <c r="Y135">
        <v>5087</v>
      </c>
      <c r="Z135">
        <v>5036</v>
      </c>
      <c r="AA135">
        <v>5031</v>
      </c>
      <c r="AB135">
        <v>5067</v>
      </c>
      <c r="AC135">
        <v>5163</v>
      </c>
      <c r="AD135">
        <v>5169</v>
      </c>
      <c r="AE135">
        <v>5216</v>
      </c>
      <c r="AF135">
        <v>5189</v>
      </c>
      <c r="AG135">
        <v>5177</v>
      </c>
      <c r="AH135">
        <v>5119</v>
      </c>
      <c r="AI135">
        <v>5204</v>
      </c>
      <c r="AJ135">
        <v>5167</v>
      </c>
      <c r="AK135">
        <v>5211</v>
      </c>
      <c r="AL135">
        <v>5220</v>
      </c>
      <c r="AM135">
        <v>5214</v>
      </c>
      <c r="AN135">
        <v>5215</v>
      </c>
      <c r="AO135">
        <v>5283</v>
      </c>
      <c r="AP135">
        <v>5277</v>
      </c>
      <c r="AQ135">
        <v>5352</v>
      </c>
      <c r="AR135">
        <v>5386</v>
      </c>
      <c r="AS135">
        <v>5357</v>
      </c>
      <c r="AT135">
        <v>5424</v>
      </c>
      <c r="AU135">
        <v>5494</v>
      </c>
      <c r="AV135">
        <v>5520</v>
      </c>
      <c r="AW135">
        <v>5485</v>
      </c>
      <c r="AX135">
        <v>5525</v>
      </c>
      <c r="AY135">
        <v>5457</v>
      </c>
    </row>
    <row r="136" spans="1:52">
      <c r="A136" t="s">
        <v>253</v>
      </c>
      <c r="B136" t="s">
        <v>254</v>
      </c>
      <c r="C136" t="s">
        <v>165</v>
      </c>
      <c r="D136" t="s">
        <v>166</v>
      </c>
      <c r="E136">
        <v>2033</v>
      </c>
      <c r="F136">
        <v>2245</v>
      </c>
      <c r="G136">
        <v>2527</v>
      </c>
      <c r="H136">
        <v>2843</v>
      </c>
      <c r="I136">
        <v>5062</v>
      </c>
      <c r="J136">
        <v>3763</v>
      </c>
      <c r="K136">
        <v>3918</v>
      </c>
      <c r="L136">
        <v>4798</v>
      </c>
      <c r="M136">
        <v>4390</v>
      </c>
      <c r="N136">
        <v>5508</v>
      </c>
      <c r="O136">
        <v>5793</v>
      </c>
      <c r="P136">
        <v>5457</v>
      </c>
      <c r="Q136">
        <v>6446</v>
      </c>
      <c r="R136">
        <v>7040</v>
      </c>
      <c r="S136">
        <v>8028</v>
      </c>
      <c r="T136">
        <v>11163</v>
      </c>
      <c r="U136">
        <v>9440</v>
      </c>
      <c r="V136">
        <v>10664</v>
      </c>
      <c r="W136">
        <v>10448</v>
      </c>
      <c r="X136">
        <v>10587</v>
      </c>
      <c r="Y136">
        <v>10825</v>
      </c>
      <c r="Z136">
        <v>12709</v>
      </c>
      <c r="AA136">
        <v>11789</v>
      </c>
      <c r="AB136">
        <v>14305</v>
      </c>
      <c r="AC136">
        <v>14452</v>
      </c>
      <c r="AD136">
        <v>14739</v>
      </c>
      <c r="AE136">
        <v>15570</v>
      </c>
      <c r="AF136">
        <v>18610</v>
      </c>
      <c r="AG136">
        <v>17194</v>
      </c>
      <c r="AH136">
        <v>18855</v>
      </c>
      <c r="AI136">
        <v>18764</v>
      </c>
      <c r="AJ136">
        <v>20656</v>
      </c>
      <c r="AK136">
        <v>21723</v>
      </c>
      <c r="AL136">
        <v>20592</v>
      </c>
      <c r="AM136">
        <v>23567</v>
      </c>
      <c r="AN136">
        <v>22856</v>
      </c>
      <c r="AO136">
        <v>23132</v>
      </c>
      <c r="AP136">
        <v>24158</v>
      </c>
      <c r="AQ136">
        <v>25567</v>
      </c>
      <c r="AR136">
        <v>28568</v>
      </c>
      <c r="AS136">
        <v>26456</v>
      </c>
      <c r="AT136">
        <v>28449</v>
      </c>
      <c r="AU136">
        <v>30571</v>
      </c>
      <c r="AV136">
        <v>33458</v>
      </c>
      <c r="AW136">
        <v>34717</v>
      </c>
      <c r="AX136">
        <v>32674</v>
      </c>
      <c r="AY136">
        <v>32950</v>
      </c>
      <c r="AZ136">
        <f>((AY136-AJ136) / AJ136) * 100</f>
        <v>59.517815646785429</v>
      </c>
    </row>
    <row r="137" spans="1:52" hidden="1">
      <c r="A137" t="s">
        <v>255</v>
      </c>
      <c r="B137" t="s">
        <v>256</v>
      </c>
      <c r="C137" t="s">
        <v>161</v>
      </c>
      <c r="D137" t="s">
        <v>162</v>
      </c>
      <c r="E137">
        <v>33000</v>
      </c>
      <c r="F137">
        <v>39669</v>
      </c>
      <c r="G137">
        <v>44636</v>
      </c>
      <c r="H137">
        <v>52477</v>
      </c>
      <c r="I137">
        <v>92495</v>
      </c>
      <c r="J137">
        <v>84290</v>
      </c>
      <c r="K137">
        <v>78616</v>
      </c>
      <c r="L137">
        <v>84019</v>
      </c>
      <c r="M137">
        <v>67543</v>
      </c>
      <c r="N137">
        <v>101463</v>
      </c>
      <c r="O137">
        <v>91770</v>
      </c>
      <c r="P137">
        <v>103362</v>
      </c>
      <c r="Q137">
        <v>102562</v>
      </c>
      <c r="R137">
        <v>111620</v>
      </c>
      <c r="S137">
        <v>117412</v>
      </c>
      <c r="T137">
        <v>179968</v>
      </c>
      <c r="U137">
        <v>139516</v>
      </c>
      <c r="V137">
        <v>160835</v>
      </c>
      <c r="W137">
        <v>142536</v>
      </c>
      <c r="X137">
        <v>134473</v>
      </c>
      <c r="Y137">
        <v>144840</v>
      </c>
      <c r="Z137">
        <v>164924</v>
      </c>
      <c r="AA137">
        <v>142520</v>
      </c>
      <c r="AB137">
        <v>188606</v>
      </c>
      <c r="AC137">
        <v>143903</v>
      </c>
      <c r="AD137">
        <v>159213</v>
      </c>
      <c r="AE137">
        <v>181067</v>
      </c>
      <c r="AF137">
        <v>226177</v>
      </c>
      <c r="AG137">
        <v>199147</v>
      </c>
      <c r="AH137">
        <v>218026</v>
      </c>
      <c r="AI137">
        <v>212995</v>
      </c>
      <c r="AJ137">
        <v>267383</v>
      </c>
      <c r="AK137">
        <v>237995</v>
      </c>
      <c r="AL137">
        <v>254205</v>
      </c>
      <c r="AM137">
        <v>315284</v>
      </c>
      <c r="AN137">
        <v>265743</v>
      </c>
      <c r="AO137">
        <v>275141</v>
      </c>
      <c r="AP137">
        <v>288823</v>
      </c>
      <c r="AQ137">
        <v>320919</v>
      </c>
      <c r="AR137">
        <v>423505</v>
      </c>
      <c r="AS137">
        <v>327068</v>
      </c>
      <c r="AT137">
        <v>367275</v>
      </c>
      <c r="AU137">
        <v>404147</v>
      </c>
      <c r="AV137">
        <v>489786</v>
      </c>
      <c r="AW137">
        <v>492456</v>
      </c>
      <c r="AX137">
        <v>441074</v>
      </c>
      <c r="AY137">
        <v>445295</v>
      </c>
    </row>
    <row r="138" spans="1:52" hidden="1">
      <c r="A138" t="s">
        <v>255</v>
      </c>
      <c r="B138" t="s">
        <v>256</v>
      </c>
      <c r="C138" t="s">
        <v>163</v>
      </c>
      <c r="D138" t="s">
        <v>164</v>
      </c>
      <c r="E138">
        <v>13342</v>
      </c>
      <c r="F138">
        <v>13083</v>
      </c>
      <c r="G138">
        <v>13142</v>
      </c>
      <c r="H138">
        <v>13349</v>
      </c>
      <c r="I138">
        <v>13290</v>
      </c>
      <c r="J138">
        <v>12924</v>
      </c>
      <c r="K138">
        <v>13158</v>
      </c>
      <c r="L138">
        <v>13266</v>
      </c>
      <c r="M138">
        <v>13327</v>
      </c>
      <c r="N138">
        <v>13439</v>
      </c>
      <c r="O138">
        <v>13199</v>
      </c>
      <c r="P138">
        <v>12989</v>
      </c>
      <c r="Q138">
        <v>12808</v>
      </c>
      <c r="R138">
        <v>12584</v>
      </c>
      <c r="S138">
        <v>12446</v>
      </c>
      <c r="T138">
        <v>12240</v>
      </c>
      <c r="U138">
        <v>12089</v>
      </c>
      <c r="V138">
        <v>11770</v>
      </c>
      <c r="W138">
        <v>11551</v>
      </c>
      <c r="X138">
        <v>11430</v>
      </c>
      <c r="Y138">
        <v>11197</v>
      </c>
      <c r="Z138">
        <v>10960</v>
      </c>
      <c r="AA138">
        <v>10862</v>
      </c>
      <c r="AB138">
        <v>10784</v>
      </c>
      <c r="AC138">
        <v>10689</v>
      </c>
      <c r="AD138">
        <v>10646</v>
      </c>
      <c r="AE138">
        <v>10633</v>
      </c>
      <c r="AF138">
        <v>10716</v>
      </c>
      <c r="AG138">
        <v>10599</v>
      </c>
      <c r="AH138">
        <v>10396</v>
      </c>
      <c r="AI138">
        <v>10235</v>
      </c>
      <c r="AJ138">
        <v>10119</v>
      </c>
      <c r="AK138">
        <v>9948</v>
      </c>
      <c r="AL138">
        <v>9919</v>
      </c>
      <c r="AM138">
        <v>9962</v>
      </c>
      <c r="AN138">
        <v>9938</v>
      </c>
      <c r="AO138">
        <v>9889</v>
      </c>
      <c r="AP138">
        <v>9802</v>
      </c>
      <c r="AQ138">
        <v>9651</v>
      </c>
      <c r="AR138">
        <v>9551</v>
      </c>
      <c r="AS138">
        <v>9478</v>
      </c>
      <c r="AT138">
        <v>9436</v>
      </c>
      <c r="AU138">
        <v>9480</v>
      </c>
      <c r="AV138">
        <v>9475</v>
      </c>
      <c r="AW138">
        <v>9453</v>
      </c>
      <c r="AX138">
        <v>9434</v>
      </c>
      <c r="AY138">
        <v>9423</v>
      </c>
    </row>
    <row r="139" spans="1:52">
      <c r="A139" t="s">
        <v>255</v>
      </c>
      <c r="B139" t="s">
        <v>256</v>
      </c>
      <c r="C139" t="s">
        <v>165</v>
      </c>
      <c r="D139" t="s">
        <v>166</v>
      </c>
      <c r="E139">
        <v>2473</v>
      </c>
      <c r="F139">
        <v>3032</v>
      </c>
      <c r="G139">
        <v>3396</v>
      </c>
      <c r="H139">
        <v>3931</v>
      </c>
      <c r="I139">
        <v>6960</v>
      </c>
      <c r="J139">
        <v>6522</v>
      </c>
      <c r="K139">
        <v>5975</v>
      </c>
      <c r="L139">
        <v>6333</v>
      </c>
      <c r="M139">
        <v>5068</v>
      </c>
      <c r="N139">
        <v>7550</v>
      </c>
      <c r="O139">
        <v>6953</v>
      </c>
      <c r="P139">
        <v>7958</v>
      </c>
      <c r="Q139">
        <v>8008</v>
      </c>
      <c r="R139">
        <v>8870</v>
      </c>
      <c r="S139">
        <v>9434</v>
      </c>
      <c r="T139">
        <v>14703</v>
      </c>
      <c r="U139">
        <v>11541</v>
      </c>
      <c r="V139">
        <v>13665</v>
      </c>
      <c r="W139">
        <v>12340</v>
      </c>
      <c r="X139">
        <v>11765</v>
      </c>
      <c r="Y139">
        <v>12936</v>
      </c>
      <c r="Z139">
        <v>15048</v>
      </c>
      <c r="AA139">
        <v>13121</v>
      </c>
      <c r="AB139">
        <v>17489</v>
      </c>
      <c r="AC139">
        <v>13463</v>
      </c>
      <c r="AD139">
        <v>14955</v>
      </c>
      <c r="AE139">
        <v>17029</v>
      </c>
      <c r="AF139">
        <v>21106</v>
      </c>
      <c r="AG139">
        <v>18789</v>
      </c>
      <c r="AH139">
        <v>20972</v>
      </c>
      <c r="AI139">
        <v>20810</v>
      </c>
      <c r="AJ139">
        <v>26424</v>
      </c>
      <c r="AK139">
        <v>23924</v>
      </c>
      <c r="AL139">
        <v>25628</v>
      </c>
      <c r="AM139">
        <v>31649</v>
      </c>
      <c r="AN139">
        <v>26740</v>
      </c>
      <c r="AO139">
        <v>27823</v>
      </c>
      <c r="AP139">
        <v>29466</v>
      </c>
      <c r="AQ139">
        <v>33252</v>
      </c>
      <c r="AR139">
        <v>44341</v>
      </c>
      <c r="AS139">
        <v>34508</v>
      </c>
      <c r="AT139">
        <v>38923</v>
      </c>
      <c r="AU139">
        <v>42632</v>
      </c>
      <c r="AV139">
        <v>51692</v>
      </c>
      <c r="AW139">
        <v>52095</v>
      </c>
      <c r="AX139">
        <v>46754</v>
      </c>
      <c r="AY139">
        <v>47256</v>
      </c>
      <c r="AZ139">
        <f>((AY139-AJ139) / AJ139) * 100</f>
        <v>78.837420526793821</v>
      </c>
    </row>
    <row r="140" spans="1:52" hidden="1">
      <c r="A140" t="s">
        <v>257</v>
      </c>
      <c r="B140" t="s">
        <v>258</v>
      </c>
      <c r="C140" t="s">
        <v>161</v>
      </c>
      <c r="D140" t="s">
        <v>162</v>
      </c>
      <c r="E140">
        <v>87000</v>
      </c>
      <c r="F140">
        <v>96530</v>
      </c>
      <c r="G140">
        <v>100722</v>
      </c>
      <c r="H140">
        <v>111660</v>
      </c>
      <c r="I140">
        <v>153319</v>
      </c>
      <c r="J140">
        <v>153694</v>
      </c>
      <c r="K140">
        <v>157931</v>
      </c>
      <c r="L140">
        <v>140885</v>
      </c>
      <c r="M140">
        <v>188588</v>
      </c>
      <c r="N140">
        <v>212383</v>
      </c>
      <c r="O140">
        <v>219213</v>
      </c>
      <c r="P140">
        <v>240408</v>
      </c>
      <c r="Q140">
        <v>275511</v>
      </c>
      <c r="R140">
        <v>283774</v>
      </c>
      <c r="S140">
        <v>282036</v>
      </c>
      <c r="T140">
        <v>331192</v>
      </c>
      <c r="U140">
        <v>336180</v>
      </c>
      <c r="V140">
        <v>345250</v>
      </c>
      <c r="W140">
        <v>374751</v>
      </c>
      <c r="X140">
        <v>351836</v>
      </c>
      <c r="Y140">
        <v>387346</v>
      </c>
      <c r="Z140">
        <v>403876</v>
      </c>
      <c r="AA140">
        <v>385098</v>
      </c>
      <c r="AB140">
        <v>417961</v>
      </c>
      <c r="AC140">
        <v>382595</v>
      </c>
      <c r="AD140">
        <v>462685</v>
      </c>
      <c r="AE140">
        <v>458063</v>
      </c>
      <c r="AF140">
        <v>509684</v>
      </c>
      <c r="AG140">
        <v>515856</v>
      </c>
      <c r="AH140">
        <v>539167</v>
      </c>
      <c r="AI140">
        <v>531526</v>
      </c>
      <c r="AJ140">
        <v>581516</v>
      </c>
      <c r="AK140">
        <v>590200</v>
      </c>
      <c r="AL140">
        <v>598355</v>
      </c>
      <c r="AM140">
        <v>632856</v>
      </c>
      <c r="AN140">
        <v>693593</v>
      </c>
      <c r="AO140">
        <v>711875</v>
      </c>
      <c r="AP140">
        <v>712257</v>
      </c>
      <c r="AQ140">
        <v>729683</v>
      </c>
      <c r="AR140">
        <v>815369</v>
      </c>
      <c r="AS140">
        <v>773512</v>
      </c>
      <c r="AT140">
        <v>825774</v>
      </c>
      <c r="AU140">
        <v>881291</v>
      </c>
      <c r="AV140">
        <v>937973</v>
      </c>
      <c r="AW140">
        <v>947611</v>
      </c>
      <c r="AX140">
        <v>923776</v>
      </c>
      <c r="AY140">
        <v>945681</v>
      </c>
    </row>
    <row r="141" spans="1:52" hidden="1">
      <c r="A141" t="s">
        <v>257</v>
      </c>
      <c r="B141" t="s">
        <v>258</v>
      </c>
      <c r="C141" t="s">
        <v>163</v>
      </c>
      <c r="D141" t="s">
        <v>164</v>
      </c>
      <c r="E141">
        <v>24182</v>
      </c>
      <c r="F141">
        <v>24402</v>
      </c>
      <c r="G141">
        <v>24708</v>
      </c>
      <c r="H141">
        <v>25344</v>
      </c>
      <c r="I141">
        <v>24900</v>
      </c>
      <c r="J141">
        <v>24588</v>
      </c>
      <c r="K141">
        <v>24711</v>
      </c>
      <c r="L141">
        <v>24456</v>
      </c>
      <c r="M141">
        <v>24584</v>
      </c>
      <c r="N141">
        <v>24519</v>
      </c>
      <c r="O141">
        <v>24618</v>
      </c>
      <c r="P141">
        <v>24734</v>
      </c>
      <c r="Q141">
        <v>24865</v>
      </c>
      <c r="R141">
        <v>24919</v>
      </c>
      <c r="S141">
        <v>25004</v>
      </c>
      <c r="T141">
        <v>24882</v>
      </c>
      <c r="U141">
        <v>24701</v>
      </c>
      <c r="V141">
        <v>24154</v>
      </c>
      <c r="W141">
        <v>23635</v>
      </c>
      <c r="X141">
        <v>23165</v>
      </c>
      <c r="Y141">
        <v>22908</v>
      </c>
      <c r="Z141">
        <v>22922</v>
      </c>
      <c r="AA141">
        <v>22889</v>
      </c>
      <c r="AB141">
        <v>22766</v>
      </c>
      <c r="AC141">
        <v>22738</v>
      </c>
      <c r="AD141">
        <v>22532</v>
      </c>
      <c r="AE141">
        <v>22543</v>
      </c>
      <c r="AF141">
        <v>22343</v>
      </c>
      <c r="AG141">
        <v>22258</v>
      </c>
      <c r="AH141">
        <v>22094</v>
      </c>
      <c r="AI141">
        <v>21878</v>
      </c>
      <c r="AJ141">
        <v>21786</v>
      </c>
      <c r="AK141">
        <v>21500</v>
      </c>
      <c r="AL141">
        <v>21341</v>
      </c>
      <c r="AM141">
        <v>21209</v>
      </c>
      <c r="AN141">
        <v>21126</v>
      </c>
      <c r="AO141">
        <v>21063</v>
      </c>
      <c r="AP141">
        <v>20901</v>
      </c>
      <c r="AQ141">
        <v>20878</v>
      </c>
      <c r="AR141">
        <v>20914</v>
      </c>
      <c r="AS141">
        <v>20790</v>
      </c>
      <c r="AT141">
        <v>20818</v>
      </c>
      <c r="AU141">
        <v>20626</v>
      </c>
      <c r="AV141">
        <v>20472</v>
      </c>
      <c r="AW141">
        <v>20423</v>
      </c>
      <c r="AX141">
        <v>20206</v>
      </c>
      <c r="AY141">
        <v>20022</v>
      </c>
    </row>
    <row r="142" spans="1:52">
      <c r="A142" t="s">
        <v>257</v>
      </c>
      <c r="B142" t="s">
        <v>258</v>
      </c>
      <c r="C142" t="s">
        <v>165</v>
      </c>
      <c r="D142" t="s">
        <v>166</v>
      </c>
      <c r="E142">
        <v>3598</v>
      </c>
      <c r="F142">
        <v>3956</v>
      </c>
      <c r="G142">
        <v>4076</v>
      </c>
      <c r="H142">
        <v>4406</v>
      </c>
      <c r="I142">
        <v>6157</v>
      </c>
      <c r="J142">
        <v>6251</v>
      </c>
      <c r="K142">
        <v>6391</v>
      </c>
      <c r="L142">
        <v>5761</v>
      </c>
      <c r="M142">
        <v>7671</v>
      </c>
      <c r="N142">
        <v>8662</v>
      </c>
      <c r="O142">
        <v>8905</v>
      </c>
      <c r="P142">
        <v>9720</v>
      </c>
      <c r="Q142">
        <v>11080</v>
      </c>
      <c r="R142">
        <v>11388</v>
      </c>
      <c r="S142">
        <v>11280</v>
      </c>
      <c r="T142">
        <v>13311</v>
      </c>
      <c r="U142">
        <v>13610</v>
      </c>
      <c r="V142">
        <v>14294</v>
      </c>
      <c r="W142">
        <v>15856</v>
      </c>
      <c r="X142">
        <v>15188</v>
      </c>
      <c r="Y142">
        <v>16909</v>
      </c>
      <c r="Z142">
        <v>17620</v>
      </c>
      <c r="AA142">
        <v>16825</v>
      </c>
      <c r="AB142">
        <v>18359</v>
      </c>
      <c r="AC142">
        <v>16826</v>
      </c>
      <c r="AD142">
        <v>20535</v>
      </c>
      <c r="AE142">
        <v>20320</v>
      </c>
      <c r="AF142">
        <v>22812</v>
      </c>
      <c r="AG142">
        <v>23176</v>
      </c>
      <c r="AH142">
        <v>24403</v>
      </c>
      <c r="AI142">
        <v>24295</v>
      </c>
      <c r="AJ142">
        <v>26692</v>
      </c>
      <c r="AK142">
        <v>27451</v>
      </c>
      <c r="AL142">
        <v>28038</v>
      </c>
      <c r="AM142">
        <v>29839</v>
      </c>
      <c r="AN142">
        <v>32831</v>
      </c>
      <c r="AO142">
        <v>33797</v>
      </c>
      <c r="AP142">
        <v>34078</v>
      </c>
      <c r="AQ142">
        <v>34950</v>
      </c>
      <c r="AR142">
        <v>38987</v>
      </c>
      <c r="AS142">
        <v>37206</v>
      </c>
      <c r="AT142">
        <v>39666</v>
      </c>
      <c r="AU142">
        <v>42727</v>
      </c>
      <c r="AV142">
        <v>45817</v>
      </c>
      <c r="AW142">
        <v>46399</v>
      </c>
      <c r="AX142">
        <v>45718</v>
      </c>
      <c r="AY142">
        <v>47232</v>
      </c>
      <c r="AZ142">
        <f>((AY142-AJ142) / AJ142) * 100</f>
        <v>76.951895699085867</v>
      </c>
    </row>
    <row r="143" spans="1:52" hidden="1">
      <c r="A143" t="s">
        <v>259</v>
      </c>
      <c r="B143" t="s">
        <v>260</v>
      </c>
      <c r="C143" t="s">
        <v>161</v>
      </c>
      <c r="D143" t="s">
        <v>162</v>
      </c>
      <c r="E143">
        <v>58959</v>
      </c>
      <c r="F143">
        <v>67426</v>
      </c>
      <c r="G143">
        <v>70906</v>
      </c>
      <c r="H143">
        <v>79405</v>
      </c>
      <c r="I143">
        <v>100023</v>
      </c>
      <c r="J143">
        <v>101167</v>
      </c>
      <c r="K143">
        <v>110111</v>
      </c>
      <c r="L143">
        <v>109939</v>
      </c>
      <c r="M143">
        <v>133606</v>
      </c>
      <c r="N143">
        <v>150372</v>
      </c>
      <c r="O143">
        <v>161057</v>
      </c>
      <c r="P143">
        <v>179368</v>
      </c>
      <c r="Q143">
        <v>197865</v>
      </c>
      <c r="R143">
        <v>212873</v>
      </c>
      <c r="S143">
        <v>203446</v>
      </c>
      <c r="T143">
        <v>239750</v>
      </c>
      <c r="U143">
        <v>253466</v>
      </c>
      <c r="V143">
        <v>257801</v>
      </c>
      <c r="W143">
        <v>272732</v>
      </c>
      <c r="X143">
        <v>275138</v>
      </c>
      <c r="Y143">
        <v>305491</v>
      </c>
      <c r="Z143">
        <v>333067</v>
      </c>
      <c r="AA143">
        <v>341841</v>
      </c>
      <c r="AB143">
        <v>344023</v>
      </c>
      <c r="AC143">
        <v>344468</v>
      </c>
      <c r="AD143">
        <v>376055</v>
      </c>
      <c r="AE143">
        <v>387379</v>
      </c>
      <c r="AF143">
        <v>427176</v>
      </c>
      <c r="AG143">
        <v>447110</v>
      </c>
      <c r="AH143">
        <v>479532</v>
      </c>
      <c r="AI143">
        <v>513493</v>
      </c>
      <c r="AJ143">
        <v>538349</v>
      </c>
      <c r="AK143">
        <v>563087</v>
      </c>
      <c r="AL143">
        <v>579213</v>
      </c>
      <c r="AM143">
        <v>610515</v>
      </c>
      <c r="AN143">
        <v>662235</v>
      </c>
      <c r="AO143">
        <v>674655</v>
      </c>
      <c r="AP143">
        <v>701140</v>
      </c>
      <c r="AQ143">
        <v>736738</v>
      </c>
      <c r="AR143">
        <v>790983</v>
      </c>
      <c r="AS143">
        <v>739198</v>
      </c>
      <c r="AT143">
        <v>784990</v>
      </c>
      <c r="AU143">
        <v>819866</v>
      </c>
      <c r="AV143">
        <v>876834</v>
      </c>
      <c r="AW143">
        <v>872329</v>
      </c>
      <c r="AX143">
        <v>884055</v>
      </c>
      <c r="AY143">
        <v>943982</v>
      </c>
    </row>
    <row r="144" spans="1:52" hidden="1">
      <c r="A144" t="s">
        <v>259</v>
      </c>
      <c r="B144" t="s">
        <v>260</v>
      </c>
      <c r="C144" t="s">
        <v>163</v>
      </c>
      <c r="D144" t="s">
        <v>164</v>
      </c>
      <c r="E144">
        <v>19145</v>
      </c>
      <c r="F144">
        <v>18442</v>
      </c>
      <c r="G144">
        <v>18733</v>
      </c>
      <c r="H144">
        <v>20258</v>
      </c>
      <c r="I144">
        <v>20229</v>
      </c>
      <c r="J144">
        <v>20202</v>
      </c>
      <c r="K144">
        <v>20212</v>
      </c>
      <c r="L144">
        <v>20413</v>
      </c>
      <c r="M144">
        <v>20587</v>
      </c>
      <c r="N144">
        <v>20509</v>
      </c>
      <c r="O144">
        <v>20653</v>
      </c>
      <c r="P144">
        <v>20638</v>
      </c>
      <c r="Q144">
        <v>20771</v>
      </c>
      <c r="R144">
        <v>20841</v>
      </c>
      <c r="S144">
        <v>20884</v>
      </c>
      <c r="T144">
        <v>20940</v>
      </c>
      <c r="U144">
        <v>20851</v>
      </c>
      <c r="V144">
        <v>20802</v>
      </c>
      <c r="W144">
        <v>20613</v>
      </c>
      <c r="X144">
        <v>20939</v>
      </c>
      <c r="Y144">
        <v>20908</v>
      </c>
      <c r="Z144">
        <v>20874</v>
      </c>
      <c r="AA144">
        <v>21044</v>
      </c>
      <c r="AB144">
        <v>20941</v>
      </c>
      <c r="AC144">
        <v>21049</v>
      </c>
      <c r="AD144">
        <v>21409</v>
      </c>
      <c r="AE144">
        <v>21558</v>
      </c>
      <c r="AF144">
        <v>21875</v>
      </c>
      <c r="AG144">
        <v>21996</v>
      </c>
      <c r="AH144">
        <v>22321</v>
      </c>
      <c r="AI144">
        <v>22431</v>
      </c>
      <c r="AJ144">
        <v>22766</v>
      </c>
      <c r="AK144">
        <v>22862</v>
      </c>
      <c r="AL144">
        <v>22991</v>
      </c>
      <c r="AM144">
        <v>23092</v>
      </c>
      <c r="AN144">
        <v>23200</v>
      </c>
      <c r="AO144">
        <v>23213</v>
      </c>
      <c r="AP144">
        <v>23402</v>
      </c>
      <c r="AQ144">
        <v>23407</v>
      </c>
      <c r="AR144">
        <v>23454</v>
      </c>
      <c r="AS144">
        <v>23298</v>
      </c>
      <c r="AT144">
        <v>23321</v>
      </c>
      <c r="AU144">
        <v>23221</v>
      </c>
      <c r="AV144">
        <v>23070</v>
      </c>
      <c r="AW144">
        <v>23104</v>
      </c>
      <c r="AX144">
        <v>23148</v>
      </c>
      <c r="AY144">
        <v>23102</v>
      </c>
    </row>
    <row r="145" spans="1:52">
      <c r="A145" t="s">
        <v>259</v>
      </c>
      <c r="B145" t="s">
        <v>260</v>
      </c>
      <c r="C145" t="s">
        <v>165</v>
      </c>
      <c r="D145" t="s">
        <v>166</v>
      </c>
      <c r="E145">
        <v>3080</v>
      </c>
      <c r="F145">
        <v>3656</v>
      </c>
      <c r="G145">
        <v>3785</v>
      </c>
      <c r="H145">
        <v>3920</v>
      </c>
      <c r="I145">
        <v>4945</v>
      </c>
      <c r="J145">
        <v>5008</v>
      </c>
      <c r="K145">
        <v>5448</v>
      </c>
      <c r="L145">
        <v>5386</v>
      </c>
      <c r="M145">
        <v>6490</v>
      </c>
      <c r="N145">
        <v>7332</v>
      </c>
      <c r="O145">
        <v>7798</v>
      </c>
      <c r="P145">
        <v>8691</v>
      </c>
      <c r="Q145">
        <v>9526</v>
      </c>
      <c r="R145">
        <v>10214</v>
      </c>
      <c r="S145">
        <v>9742</v>
      </c>
      <c r="T145">
        <v>11449</v>
      </c>
      <c r="U145">
        <v>12156</v>
      </c>
      <c r="V145">
        <v>12393</v>
      </c>
      <c r="W145">
        <v>13231</v>
      </c>
      <c r="X145">
        <v>13140</v>
      </c>
      <c r="Y145">
        <v>14611</v>
      </c>
      <c r="Z145">
        <v>15956</v>
      </c>
      <c r="AA145">
        <v>16244</v>
      </c>
      <c r="AB145">
        <v>16428</v>
      </c>
      <c r="AC145">
        <v>16365</v>
      </c>
      <c r="AD145">
        <v>17565</v>
      </c>
      <c r="AE145">
        <v>17969</v>
      </c>
      <c r="AF145">
        <v>19528</v>
      </c>
      <c r="AG145">
        <v>20327</v>
      </c>
      <c r="AH145">
        <v>21483</v>
      </c>
      <c r="AI145">
        <v>22892</v>
      </c>
      <c r="AJ145">
        <v>23647</v>
      </c>
      <c r="AK145">
        <v>24630</v>
      </c>
      <c r="AL145">
        <v>25193</v>
      </c>
      <c r="AM145">
        <v>26438</v>
      </c>
      <c r="AN145">
        <v>28545</v>
      </c>
      <c r="AO145">
        <v>29064</v>
      </c>
      <c r="AP145">
        <v>29961</v>
      </c>
      <c r="AQ145">
        <v>31475</v>
      </c>
      <c r="AR145">
        <v>33725</v>
      </c>
      <c r="AS145">
        <v>31728</v>
      </c>
      <c r="AT145">
        <v>33660</v>
      </c>
      <c r="AU145">
        <v>35307</v>
      </c>
      <c r="AV145">
        <v>38008</v>
      </c>
      <c r="AW145">
        <v>37757</v>
      </c>
      <c r="AX145">
        <v>38191</v>
      </c>
      <c r="AY145">
        <v>40861</v>
      </c>
      <c r="AZ145">
        <f>((AY145-AJ145) / AJ145) * 100</f>
        <v>72.795703471899188</v>
      </c>
    </row>
    <row r="146" spans="1:52" hidden="1">
      <c r="A146" t="s">
        <v>261</v>
      </c>
      <c r="B146" t="s">
        <v>262</v>
      </c>
      <c r="C146" t="s">
        <v>161</v>
      </c>
      <c r="D146" t="s">
        <v>162</v>
      </c>
      <c r="E146">
        <v>46357</v>
      </c>
      <c r="F146">
        <v>50330</v>
      </c>
      <c r="G146">
        <v>54706</v>
      </c>
      <c r="H146">
        <v>60802</v>
      </c>
      <c r="I146">
        <v>70620</v>
      </c>
      <c r="J146">
        <v>79465</v>
      </c>
      <c r="K146">
        <v>87506</v>
      </c>
      <c r="L146">
        <v>97198</v>
      </c>
      <c r="M146">
        <v>109387</v>
      </c>
      <c r="N146">
        <v>122825</v>
      </c>
      <c r="O146">
        <v>136861</v>
      </c>
      <c r="P146">
        <v>153720</v>
      </c>
      <c r="Q146">
        <v>165367</v>
      </c>
      <c r="R146">
        <v>176386</v>
      </c>
      <c r="S146">
        <v>183838</v>
      </c>
      <c r="T146">
        <v>201344</v>
      </c>
      <c r="U146">
        <v>209515</v>
      </c>
      <c r="V146">
        <v>219063</v>
      </c>
      <c r="W146">
        <v>229178</v>
      </c>
      <c r="X146">
        <v>238473</v>
      </c>
      <c r="Y146">
        <v>259828</v>
      </c>
      <c r="Z146">
        <v>266514</v>
      </c>
      <c r="AA146">
        <v>273995</v>
      </c>
      <c r="AB146">
        <v>302534</v>
      </c>
      <c r="AC146">
        <v>322564</v>
      </c>
      <c r="AD146">
        <v>346475</v>
      </c>
      <c r="AE146">
        <v>355676</v>
      </c>
      <c r="AF146">
        <v>388868</v>
      </c>
      <c r="AG146">
        <v>409117</v>
      </c>
      <c r="AH146">
        <v>437920</v>
      </c>
      <c r="AI146">
        <v>469031</v>
      </c>
      <c r="AJ146">
        <v>493357</v>
      </c>
      <c r="AK146">
        <v>540438</v>
      </c>
      <c r="AL146">
        <v>590792</v>
      </c>
      <c r="AM146">
        <v>611304</v>
      </c>
      <c r="AN146">
        <v>659381</v>
      </c>
      <c r="AO146">
        <v>661972</v>
      </c>
      <c r="AP146">
        <v>703412</v>
      </c>
      <c r="AQ146">
        <v>760409</v>
      </c>
      <c r="AR146">
        <v>799442</v>
      </c>
      <c r="AS146">
        <v>783374</v>
      </c>
      <c r="AT146">
        <v>804032</v>
      </c>
      <c r="AU146">
        <v>840167</v>
      </c>
      <c r="AV146">
        <v>867773</v>
      </c>
      <c r="AW146">
        <v>879664</v>
      </c>
      <c r="AX146">
        <v>917515</v>
      </c>
      <c r="AY146">
        <v>956597</v>
      </c>
    </row>
    <row r="147" spans="1:52" hidden="1">
      <c r="A147" t="s">
        <v>261</v>
      </c>
      <c r="B147" t="s">
        <v>262</v>
      </c>
      <c r="C147" t="s">
        <v>163</v>
      </c>
      <c r="D147" t="s">
        <v>164</v>
      </c>
      <c r="E147">
        <v>15320</v>
      </c>
      <c r="F147">
        <v>15775</v>
      </c>
      <c r="G147">
        <v>16005</v>
      </c>
      <c r="H147">
        <v>16728</v>
      </c>
      <c r="I147">
        <v>16732</v>
      </c>
      <c r="J147">
        <v>16999</v>
      </c>
      <c r="K147">
        <v>17508</v>
      </c>
      <c r="L147">
        <v>17724</v>
      </c>
      <c r="M147">
        <v>17850</v>
      </c>
      <c r="N147">
        <v>18021</v>
      </c>
      <c r="O147">
        <v>18345</v>
      </c>
      <c r="P147">
        <v>18450</v>
      </c>
      <c r="Q147">
        <v>18490</v>
      </c>
      <c r="R147">
        <v>18569</v>
      </c>
      <c r="S147">
        <v>18404</v>
      </c>
      <c r="T147">
        <v>18544</v>
      </c>
      <c r="U147">
        <v>18504</v>
      </c>
      <c r="V147">
        <v>18378</v>
      </c>
      <c r="W147">
        <v>18413</v>
      </c>
      <c r="X147">
        <v>18558</v>
      </c>
      <c r="Y147">
        <v>18655</v>
      </c>
      <c r="Z147">
        <v>18701</v>
      </c>
      <c r="AA147">
        <v>19069</v>
      </c>
      <c r="AB147">
        <v>19385</v>
      </c>
      <c r="AC147">
        <v>19573</v>
      </c>
      <c r="AD147">
        <v>19849</v>
      </c>
      <c r="AE147">
        <v>20200</v>
      </c>
      <c r="AF147">
        <v>20625</v>
      </c>
      <c r="AG147">
        <v>21118</v>
      </c>
      <c r="AH147">
        <v>21561</v>
      </c>
      <c r="AI147">
        <v>21919</v>
      </c>
      <c r="AJ147">
        <v>22422</v>
      </c>
      <c r="AK147">
        <v>22865</v>
      </c>
      <c r="AL147">
        <v>23580</v>
      </c>
      <c r="AM147">
        <v>24234</v>
      </c>
      <c r="AN147">
        <v>24716</v>
      </c>
      <c r="AO147">
        <v>25414</v>
      </c>
      <c r="AP147">
        <v>25882</v>
      </c>
      <c r="AQ147">
        <v>26108</v>
      </c>
      <c r="AR147">
        <v>26171</v>
      </c>
      <c r="AS147">
        <v>26127</v>
      </c>
      <c r="AT147">
        <v>26095</v>
      </c>
      <c r="AU147">
        <v>25884</v>
      </c>
      <c r="AV147">
        <v>25737</v>
      </c>
      <c r="AW147">
        <v>25842</v>
      </c>
      <c r="AX147">
        <v>25794</v>
      </c>
      <c r="AY147">
        <v>25788</v>
      </c>
    </row>
    <row r="148" spans="1:52">
      <c r="A148" t="s">
        <v>261</v>
      </c>
      <c r="B148" t="s">
        <v>262</v>
      </c>
      <c r="C148" t="s">
        <v>165</v>
      </c>
      <c r="D148" t="s">
        <v>166</v>
      </c>
      <c r="E148">
        <v>3026</v>
      </c>
      <c r="F148">
        <v>3190</v>
      </c>
      <c r="G148">
        <v>3418</v>
      </c>
      <c r="H148">
        <v>3635</v>
      </c>
      <c r="I148">
        <v>4221</v>
      </c>
      <c r="J148">
        <v>4675</v>
      </c>
      <c r="K148">
        <v>4998</v>
      </c>
      <c r="L148">
        <v>5484</v>
      </c>
      <c r="M148">
        <v>6128</v>
      </c>
      <c r="N148">
        <v>6816</v>
      </c>
      <c r="O148">
        <v>7460</v>
      </c>
      <c r="P148">
        <v>8332</v>
      </c>
      <c r="Q148">
        <v>8944</v>
      </c>
      <c r="R148">
        <v>9499</v>
      </c>
      <c r="S148">
        <v>9989</v>
      </c>
      <c r="T148">
        <v>10858</v>
      </c>
      <c r="U148">
        <v>11323</v>
      </c>
      <c r="V148">
        <v>11920</v>
      </c>
      <c r="W148">
        <v>12447</v>
      </c>
      <c r="X148">
        <v>12850</v>
      </c>
      <c r="Y148">
        <v>13928</v>
      </c>
      <c r="Z148">
        <v>14251</v>
      </c>
      <c r="AA148">
        <v>14369</v>
      </c>
      <c r="AB148">
        <v>15607</v>
      </c>
      <c r="AC148">
        <v>16480</v>
      </c>
      <c r="AD148">
        <v>17456</v>
      </c>
      <c r="AE148">
        <v>17608</v>
      </c>
      <c r="AF148">
        <v>18854</v>
      </c>
      <c r="AG148">
        <v>19373</v>
      </c>
      <c r="AH148">
        <v>20311</v>
      </c>
      <c r="AI148">
        <v>21398</v>
      </c>
      <c r="AJ148">
        <v>22003</v>
      </c>
      <c r="AK148">
        <v>23636</v>
      </c>
      <c r="AL148">
        <v>25055</v>
      </c>
      <c r="AM148">
        <v>25225</v>
      </c>
      <c r="AN148">
        <v>26678</v>
      </c>
      <c r="AO148">
        <v>26048</v>
      </c>
      <c r="AP148">
        <v>27178</v>
      </c>
      <c r="AQ148">
        <v>29126</v>
      </c>
      <c r="AR148">
        <v>30547</v>
      </c>
      <c r="AS148">
        <v>29983</v>
      </c>
      <c r="AT148">
        <v>30812</v>
      </c>
      <c r="AU148">
        <v>32459</v>
      </c>
      <c r="AV148">
        <v>33717</v>
      </c>
      <c r="AW148">
        <v>34040</v>
      </c>
      <c r="AX148">
        <v>35571</v>
      </c>
      <c r="AY148">
        <v>37095</v>
      </c>
      <c r="AZ148">
        <f>((AY148-AJ148) / AJ148) * 100</f>
        <v>68.590646729991363</v>
      </c>
    </row>
    <row r="149" spans="1:52" hidden="1">
      <c r="A149" t="s">
        <v>263</v>
      </c>
      <c r="B149" t="s">
        <v>264</v>
      </c>
      <c r="C149" t="s">
        <v>161</v>
      </c>
      <c r="D149" t="s">
        <v>162</v>
      </c>
      <c r="E149">
        <v>68363</v>
      </c>
      <c r="F149">
        <v>72247</v>
      </c>
      <c r="G149">
        <v>76937</v>
      </c>
      <c r="H149">
        <v>86326</v>
      </c>
      <c r="I149">
        <v>104961</v>
      </c>
      <c r="J149">
        <v>110380</v>
      </c>
      <c r="K149">
        <v>119320</v>
      </c>
      <c r="L149">
        <v>129795</v>
      </c>
      <c r="M149">
        <v>151278</v>
      </c>
      <c r="N149">
        <v>164132</v>
      </c>
      <c r="O149">
        <v>178114</v>
      </c>
      <c r="P149">
        <v>200638</v>
      </c>
      <c r="Q149">
        <v>220957</v>
      </c>
      <c r="R149">
        <v>237263</v>
      </c>
      <c r="S149">
        <v>243053</v>
      </c>
      <c r="T149">
        <v>280683</v>
      </c>
      <c r="U149">
        <v>295035</v>
      </c>
      <c r="V149">
        <v>318642</v>
      </c>
      <c r="W149">
        <v>322791</v>
      </c>
      <c r="X149">
        <v>332352</v>
      </c>
      <c r="Y149">
        <v>376176</v>
      </c>
      <c r="Z149">
        <v>393169</v>
      </c>
      <c r="AA149">
        <v>400148</v>
      </c>
      <c r="AB149">
        <v>428611</v>
      </c>
      <c r="AC149">
        <v>449308</v>
      </c>
      <c r="AD149">
        <v>479554</v>
      </c>
      <c r="AE149">
        <v>489787</v>
      </c>
      <c r="AF149">
        <v>547072</v>
      </c>
      <c r="AG149">
        <v>562241</v>
      </c>
      <c r="AH149">
        <v>619841</v>
      </c>
      <c r="AI149">
        <v>646811</v>
      </c>
      <c r="AJ149">
        <v>695605</v>
      </c>
      <c r="AK149">
        <v>717556</v>
      </c>
      <c r="AL149">
        <v>741720</v>
      </c>
      <c r="AM149">
        <v>796535</v>
      </c>
      <c r="AN149">
        <v>870386</v>
      </c>
      <c r="AO149">
        <v>871859</v>
      </c>
      <c r="AP149">
        <v>891559</v>
      </c>
      <c r="AQ149">
        <v>959137</v>
      </c>
      <c r="AR149">
        <v>1053066</v>
      </c>
      <c r="AS149">
        <v>1011270</v>
      </c>
      <c r="AT149">
        <v>1068717</v>
      </c>
      <c r="AU149">
        <v>1141389</v>
      </c>
      <c r="AV149">
        <v>1183690</v>
      </c>
      <c r="AW149">
        <v>1148423</v>
      </c>
      <c r="AX149">
        <v>1226310</v>
      </c>
      <c r="AY149">
        <v>1263823</v>
      </c>
    </row>
    <row r="150" spans="1:52" hidden="1">
      <c r="A150" t="s">
        <v>263</v>
      </c>
      <c r="B150" t="s">
        <v>264</v>
      </c>
      <c r="C150" t="s">
        <v>163</v>
      </c>
      <c r="D150" t="s">
        <v>164</v>
      </c>
      <c r="E150">
        <v>27418</v>
      </c>
      <c r="F150">
        <v>27067</v>
      </c>
      <c r="G150">
        <v>27609</v>
      </c>
      <c r="H150">
        <v>27121</v>
      </c>
      <c r="I150">
        <v>27533</v>
      </c>
      <c r="J150">
        <v>27377</v>
      </c>
      <c r="K150">
        <v>27914</v>
      </c>
      <c r="L150">
        <v>28225</v>
      </c>
      <c r="M150">
        <v>28310</v>
      </c>
      <c r="N150">
        <v>28559</v>
      </c>
      <c r="O150">
        <v>28832</v>
      </c>
      <c r="P150">
        <v>29313</v>
      </c>
      <c r="Q150">
        <v>29257</v>
      </c>
      <c r="R150">
        <v>29222</v>
      </c>
      <c r="S150">
        <v>29409</v>
      </c>
      <c r="T150">
        <v>29519</v>
      </c>
      <c r="U150">
        <v>29427</v>
      </c>
      <c r="V150">
        <v>29343</v>
      </c>
      <c r="W150">
        <v>29332</v>
      </c>
      <c r="X150">
        <v>29536</v>
      </c>
      <c r="Y150">
        <v>29564</v>
      </c>
      <c r="Z150">
        <v>29674</v>
      </c>
      <c r="AA150">
        <v>29758</v>
      </c>
      <c r="AB150">
        <v>29940</v>
      </c>
      <c r="AC150">
        <v>30210</v>
      </c>
      <c r="AD150">
        <v>30416</v>
      </c>
      <c r="AE150">
        <v>30692</v>
      </c>
      <c r="AF150">
        <v>30990</v>
      </c>
      <c r="AG150">
        <v>31103</v>
      </c>
      <c r="AH150">
        <v>31234</v>
      </c>
      <c r="AI150">
        <v>31363</v>
      </c>
      <c r="AJ150">
        <v>31819</v>
      </c>
      <c r="AK150">
        <v>32102</v>
      </c>
      <c r="AL150">
        <v>32373</v>
      </c>
      <c r="AM150">
        <v>32434</v>
      </c>
      <c r="AN150">
        <v>32489</v>
      </c>
      <c r="AO150">
        <v>32669</v>
      </c>
      <c r="AP150">
        <v>32813</v>
      </c>
      <c r="AQ150">
        <v>33024</v>
      </c>
      <c r="AR150">
        <v>33267</v>
      </c>
      <c r="AS150">
        <v>33156</v>
      </c>
      <c r="AT150">
        <v>33229</v>
      </c>
      <c r="AU150">
        <v>33240</v>
      </c>
      <c r="AV150">
        <v>33089</v>
      </c>
      <c r="AW150">
        <v>32862</v>
      </c>
      <c r="AX150">
        <v>32844</v>
      </c>
      <c r="AY150">
        <v>32775</v>
      </c>
    </row>
    <row r="151" spans="1:52">
      <c r="A151" t="s">
        <v>263</v>
      </c>
      <c r="B151" t="s">
        <v>264</v>
      </c>
      <c r="C151" t="s">
        <v>165</v>
      </c>
      <c r="D151" t="s">
        <v>166</v>
      </c>
      <c r="E151">
        <v>2493</v>
      </c>
      <c r="F151">
        <v>2669</v>
      </c>
      <c r="G151">
        <v>2787</v>
      </c>
      <c r="H151">
        <v>3183</v>
      </c>
      <c r="I151">
        <v>3812</v>
      </c>
      <c r="J151">
        <v>4032</v>
      </c>
      <c r="K151">
        <v>4275</v>
      </c>
      <c r="L151">
        <v>4599</v>
      </c>
      <c r="M151">
        <v>5344</v>
      </c>
      <c r="N151">
        <v>5747</v>
      </c>
      <c r="O151">
        <v>6178</v>
      </c>
      <c r="P151">
        <v>6845</v>
      </c>
      <c r="Q151">
        <v>7552</v>
      </c>
      <c r="R151">
        <v>8119</v>
      </c>
      <c r="S151">
        <v>8265</v>
      </c>
      <c r="T151">
        <v>9509</v>
      </c>
      <c r="U151">
        <v>10026</v>
      </c>
      <c r="V151">
        <v>10859</v>
      </c>
      <c r="W151">
        <v>11005</v>
      </c>
      <c r="X151">
        <v>11252</v>
      </c>
      <c r="Y151">
        <v>12724</v>
      </c>
      <c r="Z151">
        <v>13250</v>
      </c>
      <c r="AA151">
        <v>13447</v>
      </c>
      <c r="AB151">
        <v>14316</v>
      </c>
      <c r="AC151">
        <v>14873</v>
      </c>
      <c r="AD151">
        <v>15767</v>
      </c>
      <c r="AE151">
        <v>15958</v>
      </c>
      <c r="AF151">
        <v>17653</v>
      </c>
      <c r="AG151">
        <v>18077</v>
      </c>
      <c r="AH151">
        <v>19845</v>
      </c>
      <c r="AI151">
        <v>20623</v>
      </c>
      <c r="AJ151">
        <v>21861</v>
      </c>
      <c r="AK151">
        <v>22352</v>
      </c>
      <c r="AL151">
        <v>22912</v>
      </c>
      <c r="AM151">
        <v>24559</v>
      </c>
      <c r="AN151">
        <v>26790</v>
      </c>
      <c r="AO151">
        <v>26688</v>
      </c>
      <c r="AP151">
        <v>27171</v>
      </c>
      <c r="AQ151">
        <v>29044</v>
      </c>
      <c r="AR151">
        <v>31655</v>
      </c>
      <c r="AS151">
        <v>30500</v>
      </c>
      <c r="AT151">
        <v>32162</v>
      </c>
      <c r="AU151">
        <v>34338</v>
      </c>
      <c r="AV151">
        <v>35773</v>
      </c>
      <c r="AW151">
        <v>34947</v>
      </c>
      <c r="AX151">
        <v>37337</v>
      </c>
      <c r="AY151">
        <v>38561</v>
      </c>
      <c r="AZ151">
        <f>((AY151-AJ151) / AJ151) * 100</f>
        <v>76.391747861488497</v>
      </c>
    </row>
    <row r="152" spans="1:52" hidden="1">
      <c r="A152" t="s">
        <v>265</v>
      </c>
      <c r="B152" t="s">
        <v>266</v>
      </c>
      <c r="C152" t="s">
        <v>161</v>
      </c>
      <c r="D152" t="s">
        <v>162</v>
      </c>
      <c r="E152">
        <v>169563</v>
      </c>
      <c r="F152">
        <v>189385</v>
      </c>
      <c r="G152">
        <v>197357</v>
      </c>
      <c r="H152">
        <v>207850</v>
      </c>
      <c r="I152">
        <v>239288</v>
      </c>
      <c r="J152">
        <v>247342</v>
      </c>
      <c r="K152">
        <v>271691</v>
      </c>
      <c r="L152">
        <v>274535</v>
      </c>
      <c r="M152">
        <v>325466</v>
      </c>
      <c r="N152">
        <v>340980</v>
      </c>
      <c r="O152">
        <v>358118</v>
      </c>
      <c r="P152">
        <v>388584</v>
      </c>
      <c r="Q152">
        <v>420139</v>
      </c>
      <c r="R152">
        <v>456372</v>
      </c>
      <c r="S152">
        <v>464320</v>
      </c>
      <c r="T152">
        <v>528796</v>
      </c>
      <c r="U152">
        <v>508338</v>
      </c>
      <c r="V152">
        <v>529454</v>
      </c>
      <c r="W152">
        <v>563306</v>
      </c>
      <c r="X152">
        <v>556971</v>
      </c>
      <c r="Y152">
        <v>618391</v>
      </c>
      <c r="Z152">
        <v>644442</v>
      </c>
      <c r="AA152">
        <v>668661</v>
      </c>
      <c r="AB152">
        <v>708818</v>
      </c>
      <c r="AC152">
        <v>704816</v>
      </c>
      <c r="AD152">
        <v>755137</v>
      </c>
      <c r="AE152">
        <v>757696</v>
      </c>
      <c r="AF152">
        <v>820022</v>
      </c>
      <c r="AG152">
        <v>851692</v>
      </c>
      <c r="AH152">
        <v>907189</v>
      </c>
      <c r="AI152">
        <v>942530</v>
      </c>
      <c r="AJ152">
        <v>982435</v>
      </c>
      <c r="AK152">
        <v>1037748</v>
      </c>
      <c r="AL152">
        <v>1098247</v>
      </c>
      <c r="AM152">
        <v>1138097</v>
      </c>
      <c r="AN152">
        <v>1183150</v>
      </c>
      <c r="AO152">
        <v>1180454</v>
      </c>
      <c r="AP152">
        <v>1221838</v>
      </c>
      <c r="AQ152">
        <v>1291292</v>
      </c>
      <c r="AR152">
        <v>1380083</v>
      </c>
      <c r="AS152">
        <v>1381979</v>
      </c>
      <c r="AT152">
        <v>1422713</v>
      </c>
      <c r="AU152">
        <v>1526952</v>
      </c>
      <c r="AV152">
        <v>1589751</v>
      </c>
      <c r="AW152">
        <v>1567474</v>
      </c>
      <c r="AX152">
        <v>1619915</v>
      </c>
      <c r="AY152">
        <v>1657094</v>
      </c>
    </row>
    <row r="153" spans="1:52" hidden="1">
      <c r="A153" t="s">
        <v>265</v>
      </c>
      <c r="B153" t="s">
        <v>266</v>
      </c>
      <c r="C153" t="s">
        <v>163</v>
      </c>
      <c r="D153" t="s">
        <v>164</v>
      </c>
      <c r="E153">
        <v>45033</v>
      </c>
      <c r="F153">
        <v>44796</v>
      </c>
      <c r="G153">
        <v>44394</v>
      </c>
      <c r="H153">
        <v>45127</v>
      </c>
      <c r="I153">
        <v>44489</v>
      </c>
      <c r="J153">
        <v>43480</v>
      </c>
      <c r="K153">
        <v>43823</v>
      </c>
      <c r="L153">
        <v>43491</v>
      </c>
      <c r="M153">
        <v>43134</v>
      </c>
      <c r="N153">
        <v>41993</v>
      </c>
      <c r="O153">
        <v>41287</v>
      </c>
      <c r="P153">
        <v>40332</v>
      </c>
      <c r="Q153">
        <v>40008</v>
      </c>
      <c r="R153">
        <v>39374</v>
      </c>
      <c r="S153">
        <v>39616</v>
      </c>
      <c r="T153">
        <v>39641</v>
      </c>
      <c r="U153">
        <v>39483</v>
      </c>
      <c r="V153">
        <v>38689</v>
      </c>
      <c r="W153">
        <v>38047</v>
      </c>
      <c r="X153">
        <v>37801</v>
      </c>
      <c r="Y153">
        <v>37466</v>
      </c>
      <c r="Z153">
        <v>37405</v>
      </c>
      <c r="AA153">
        <v>37570</v>
      </c>
      <c r="AB153">
        <v>37580</v>
      </c>
      <c r="AC153">
        <v>37913</v>
      </c>
      <c r="AD153">
        <v>37938</v>
      </c>
      <c r="AE153">
        <v>37908</v>
      </c>
      <c r="AF153">
        <v>37916</v>
      </c>
      <c r="AG153">
        <v>37993</v>
      </c>
      <c r="AH153">
        <v>38184</v>
      </c>
      <c r="AI153">
        <v>38352</v>
      </c>
      <c r="AJ153">
        <v>38669</v>
      </c>
      <c r="AK153">
        <v>38755</v>
      </c>
      <c r="AL153">
        <v>38663</v>
      </c>
      <c r="AM153">
        <v>38735</v>
      </c>
      <c r="AN153">
        <v>38900</v>
      </c>
      <c r="AO153">
        <v>38659</v>
      </c>
      <c r="AP153">
        <v>38697</v>
      </c>
      <c r="AQ153">
        <v>38672</v>
      </c>
      <c r="AR153">
        <v>38695</v>
      </c>
      <c r="AS153">
        <v>39023</v>
      </c>
      <c r="AT153">
        <v>39191</v>
      </c>
      <c r="AU153">
        <v>39282</v>
      </c>
      <c r="AV153">
        <v>39312</v>
      </c>
      <c r="AW153">
        <v>39208</v>
      </c>
      <c r="AX153">
        <v>39218</v>
      </c>
      <c r="AY153">
        <v>39116</v>
      </c>
    </row>
    <row r="154" spans="1:52">
      <c r="A154" t="s">
        <v>265</v>
      </c>
      <c r="B154" t="s">
        <v>266</v>
      </c>
      <c r="C154" t="s">
        <v>165</v>
      </c>
      <c r="D154" t="s">
        <v>166</v>
      </c>
      <c r="E154">
        <v>3765</v>
      </c>
      <c r="F154">
        <v>4228</v>
      </c>
      <c r="G154">
        <v>4446</v>
      </c>
      <c r="H154">
        <v>4606</v>
      </c>
      <c r="I154">
        <v>5379</v>
      </c>
      <c r="J154">
        <v>5689</v>
      </c>
      <c r="K154">
        <v>6200</v>
      </c>
      <c r="L154">
        <v>6312</v>
      </c>
      <c r="M154">
        <v>7545</v>
      </c>
      <c r="N154">
        <v>8120</v>
      </c>
      <c r="O154">
        <v>8674</v>
      </c>
      <c r="P154">
        <v>9635</v>
      </c>
      <c r="Q154">
        <v>10501</v>
      </c>
      <c r="R154">
        <v>11591</v>
      </c>
      <c r="S154">
        <v>11721</v>
      </c>
      <c r="T154">
        <v>13340</v>
      </c>
      <c r="U154">
        <v>12875</v>
      </c>
      <c r="V154">
        <v>13685</v>
      </c>
      <c r="W154">
        <v>14806</v>
      </c>
      <c r="X154">
        <v>14734</v>
      </c>
      <c r="Y154">
        <v>16505</v>
      </c>
      <c r="Z154">
        <v>17229</v>
      </c>
      <c r="AA154">
        <v>17798</v>
      </c>
      <c r="AB154">
        <v>18862</v>
      </c>
      <c r="AC154">
        <v>18590</v>
      </c>
      <c r="AD154">
        <v>19905</v>
      </c>
      <c r="AE154">
        <v>19988</v>
      </c>
      <c r="AF154">
        <v>21627</v>
      </c>
      <c r="AG154">
        <v>22417</v>
      </c>
      <c r="AH154">
        <v>23758</v>
      </c>
      <c r="AI154">
        <v>24576</v>
      </c>
      <c r="AJ154">
        <v>25406</v>
      </c>
      <c r="AK154">
        <v>26777</v>
      </c>
      <c r="AL154">
        <v>28406</v>
      </c>
      <c r="AM154">
        <v>29382</v>
      </c>
      <c r="AN154">
        <v>30415</v>
      </c>
      <c r="AO154">
        <v>30535</v>
      </c>
      <c r="AP154">
        <v>31574</v>
      </c>
      <c r="AQ154">
        <v>33391</v>
      </c>
      <c r="AR154">
        <v>35666</v>
      </c>
      <c r="AS154">
        <v>35414</v>
      </c>
      <c r="AT154">
        <v>36302</v>
      </c>
      <c r="AU154">
        <v>38872</v>
      </c>
      <c r="AV154">
        <v>40439</v>
      </c>
      <c r="AW154">
        <v>39978</v>
      </c>
      <c r="AX154">
        <v>41305</v>
      </c>
      <c r="AY154">
        <v>42364</v>
      </c>
      <c r="AZ154">
        <f>((AY154-AJ154) / AJ154) * 100</f>
        <v>66.748012280563657</v>
      </c>
    </row>
    <row r="155" spans="1:52" hidden="1">
      <c r="A155" t="s">
        <v>267</v>
      </c>
      <c r="B155" t="s">
        <v>268</v>
      </c>
      <c r="C155" t="s">
        <v>161</v>
      </c>
      <c r="D155" t="s">
        <v>162</v>
      </c>
      <c r="E155">
        <v>39625</v>
      </c>
      <c r="F155">
        <v>43583</v>
      </c>
      <c r="G155">
        <v>46235</v>
      </c>
      <c r="H155">
        <v>56042</v>
      </c>
      <c r="I155">
        <v>78304</v>
      </c>
      <c r="J155">
        <v>77373</v>
      </c>
      <c r="K155">
        <v>72410</v>
      </c>
      <c r="L155">
        <v>62914</v>
      </c>
      <c r="M155">
        <v>98496</v>
      </c>
      <c r="N155">
        <v>95998</v>
      </c>
      <c r="O155">
        <v>97125</v>
      </c>
      <c r="P155">
        <v>105187</v>
      </c>
      <c r="Q155">
        <v>115374</v>
      </c>
      <c r="R155">
        <v>112455</v>
      </c>
      <c r="S155">
        <v>102647</v>
      </c>
      <c r="T155">
        <v>125672</v>
      </c>
      <c r="U155">
        <v>132601</v>
      </c>
      <c r="V155">
        <v>136468</v>
      </c>
      <c r="W155">
        <v>152145</v>
      </c>
      <c r="X155">
        <v>140576</v>
      </c>
      <c r="Y155">
        <v>161030</v>
      </c>
      <c r="Z155">
        <v>153642</v>
      </c>
      <c r="AA155">
        <v>151231</v>
      </c>
      <c r="AB155">
        <v>162150</v>
      </c>
      <c r="AC155">
        <v>134969</v>
      </c>
      <c r="AD155">
        <v>189553</v>
      </c>
      <c r="AE155">
        <v>167801</v>
      </c>
      <c r="AF155">
        <v>201123</v>
      </c>
      <c r="AG155">
        <v>196968</v>
      </c>
      <c r="AH155">
        <v>221397</v>
      </c>
      <c r="AI155">
        <v>222098</v>
      </c>
      <c r="AJ155">
        <v>233675</v>
      </c>
      <c r="AK155">
        <v>241727</v>
      </c>
      <c r="AL155">
        <v>242166</v>
      </c>
      <c r="AM155">
        <v>262751</v>
      </c>
      <c r="AN155">
        <v>289473</v>
      </c>
      <c r="AO155">
        <v>304446</v>
      </c>
      <c r="AP155">
        <v>301557</v>
      </c>
      <c r="AQ155">
        <v>331761</v>
      </c>
      <c r="AR155">
        <v>380963</v>
      </c>
      <c r="AS155">
        <v>367116</v>
      </c>
      <c r="AT155">
        <v>382789</v>
      </c>
      <c r="AU155">
        <v>431226</v>
      </c>
      <c r="AV155">
        <v>442506</v>
      </c>
      <c r="AW155">
        <v>487785</v>
      </c>
      <c r="AX155">
        <v>426338</v>
      </c>
      <c r="AY155">
        <v>460348</v>
      </c>
    </row>
    <row r="156" spans="1:52" hidden="1">
      <c r="A156" t="s">
        <v>267</v>
      </c>
      <c r="B156" t="s">
        <v>268</v>
      </c>
      <c r="C156" t="s">
        <v>163</v>
      </c>
      <c r="D156" t="s">
        <v>164</v>
      </c>
      <c r="E156">
        <v>12936</v>
      </c>
      <c r="F156">
        <v>12481</v>
      </c>
      <c r="G156">
        <v>12287</v>
      </c>
      <c r="H156">
        <v>11940</v>
      </c>
      <c r="I156">
        <v>11617</v>
      </c>
      <c r="J156">
        <v>11574</v>
      </c>
      <c r="K156">
        <v>11528</v>
      </c>
      <c r="L156">
        <v>11715</v>
      </c>
      <c r="M156">
        <v>11731</v>
      </c>
      <c r="N156">
        <v>11641</v>
      </c>
      <c r="O156">
        <v>11533</v>
      </c>
      <c r="P156">
        <v>11468</v>
      </c>
      <c r="Q156">
        <v>11285</v>
      </c>
      <c r="R156">
        <v>11207</v>
      </c>
      <c r="S156">
        <v>11045</v>
      </c>
      <c r="T156">
        <v>10946</v>
      </c>
      <c r="U156">
        <v>10682</v>
      </c>
      <c r="V156">
        <v>10398</v>
      </c>
      <c r="W156">
        <v>10172</v>
      </c>
      <c r="X156">
        <v>10144</v>
      </c>
      <c r="Y156">
        <v>9924</v>
      </c>
      <c r="Z156">
        <v>9602</v>
      </c>
      <c r="AA156">
        <v>9631</v>
      </c>
      <c r="AB156">
        <v>9634</v>
      </c>
      <c r="AC156">
        <v>9549</v>
      </c>
      <c r="AD156">
        <v>9462</v>
      </c>
      <c r="AE156">
        <v>9390</v>
      </c>
      <c r="AF156">
        <v>9371</v>
      </c>
      <c r="AG156">
        <v>9336</v>
      </c>
      <c r="AH156">
        <v>9274</v>
      </c>
      <c r="AI156">
        <v>9214</v>
      </c>
      <c r="AJ156">
        <v>9153</v>
      </c>
      <c r="AK156">
        <v>9111</v>
      </c>
      <c r="AL156">
        <v>9066</v>
      </c>
      <c r="AM156">
        <v>9041</v>
      </c>
      <c r="AN156">
        <v>8989</v>
      </c>
      <c r="AO156">
        <v>8919</v>
      </c>
      <c r="AP156">
        <v>8884</v>
      </c>
      <c r="AQ156">
        <v>8788</v>
      </c>
      <c r="AR156">
        <v>8755</v>
      </c>
      <c r="AS156">
        <v>8771</v>
      </c>
      <c r="AT156">
        <v>8692</v>
      </c>
      <c r="AU156">
        <v>8657</v>
      </c>
      <c r="AV156">
        <v>8586</v>
      </c>
      <c r="AW156">
        <v>8541</v>
      </c>
      <c r="AX156">
        <v>8447</v>
      </c>
      <c r="AY156">
        <v>8413</v>
      </c>
    </row>
    <row r="157" spans="1:52">
      <c r="A157" t="s">
        <v>267</v>
      </c>
      <c r="B157" t="s">
        <v>268</v>
      </c>
      <c r="C157" t="s">
        <v>165</v>
      </c>
      <c r="D157" t="s">
        <v>166</v>
      </c>
      <c r="E157">
        <v>3063</v>
      </c>
      <c r="F157">
        <v>3492</v>
      </c>
      <c r="G157">
        <v>3763</v>
      </c>
      <c r="H157">
        <v>4694</v>
      </c>
      <c r="I157">
        <v>6740</v>
      </c>
      <c r="J157">
        <v>6685</v>
      </c>
      <c r="K157">
        <v>6281</v>
      </c>
      <c r="L157">
        <v>5370</v>
      </c>
      <c r="M157">
        <v>8396</v>
      </c>
      <c r="N157">
        <v>8247</v>
      </c>
      <c r="O157">
        <v>8421</v>
      </c>
      <c r="P157">
        <v>9172</v>
      </c>
      <c r="Q157">
        <v>10224</v>
      </c>
      <c r="R157">
        <v>10034</v>
      </c>
      <c r="S157">
        <v>9294</v>
      </c>
      <c r="T157">
        <v>11481</v>
      </c>
      <c r="U157">
        <v>12413</v>
      </c>
      <c r="V157">
        <v>13124</v>
      </c>
      <c r="W157">
        <v>14957</v>
      </c>
      <c r="X157">
        <v>13858</v>
      </c>
      <c r="Y157">
        <v>16226</v>
      </c>
      <c r="Z157">
        <v>16001</v>
      </c>
      <c r="AA157">
        <v>15703</v>
      </c>
      <c r="AB157">
        <v>16831</v>
      </c>
      <c r="AC157">
        <v>14134</v>
      </c>
      <c r="AD157">
        <v>20033</v>
      </c>
      <c r="AE157">
        <v>17870</v>
      </c>
      <c r="AF157">
        <v>21462</v>
      </c>
      <c r="AG157">
        <v>21098</v>
      </c>
      <c r="AH157">
        <v>23873</v>
      </c>
      <c r="AI157">
        <v>24104</v>
      </c>
      <c r="AJ157">
        <v>25530</v>
      </c>
      <c r="AK157">
        <v>26531</v>
      </c>
      <c r="AL157">
        <v>26711</v>
      </c>
      <c r="AM157">
        <v>29062</v>
      </c>
      <c r="AN157">
        <v>32203</v>
      </c>
      <c r="AO157">
        <v>34135</v>
      </c>
      <c r="AP157">
        <v>33944</v>
      </c>
      <c r="AQ157">
        <v>37752</v>
      </c>
      <c r="AR157">
        <v>43514</v>
      </c>
      <c r="AS157">
        <v>41856</v>
      </c>
      <c r="AT157">
        <v>44039</v>
      </c>
      <c r="AU157">
        <v>49812</v>
      </c>
      <c r="AV157">
        <v>51538</v>
      </c>
      <c r="AW157">
        <v>57111</v>
      </c>
      <c r="AX157">
        <v>50472</v>
      </c>
      <c r="AY157">
        <v>54719</v>
      </c>
      <c r="AZ157">
        <f>((AY157-AJ157) / AJ157) * 100</f>
        <v>114.33215824520173</v>
      </c>
    </row>
    <row r="158" spans="1:52" hidden="1">
      <c r="A158" t="s">
        <v>269</v>
      </c>
      <c r="B158" t="s">
        <v>270</v>
      </c>
      <c r="C158" t="s">
        <v>161</v>
      </c>
      <c r="D158" t="s">
        <v>162</v>
      </c>
      <c r="E158">
        <v>71737</v>
      </c>
      <c r="F158">
        <v>79424</v>
      </c>
      <c r="G158">
        <v>83438</v>
      </c>
      <c r="H158">
        <v>93040</v>
      </c>
      <c r="I158">
        <v>117901</v>
      </c>
      <c r="J158">
        <v>128776</v>
      </c>
      <c r="K158">
        <v>140381</v>
      </c>
      <c r="L158">
        <v>140545</v>
      </c>
      <c r="M158">
        <v>168365</v>
      </c>
      <c r="N158">
        <v>188649</v>
      </c>
      <c r="O158">
        <v>203642</v>
      </c>
      <c r="P158">
        <v>217137</v>
      </c>
      <c r="Q158">
        <v>242907</v>
      </c>
      <c r="R158">
        <v>262797</v>
      </c>
      <c r="S158">
        <v>269362</v>
      </c>
      <c r="T158">
        <v>311757</v>
      </c>
      <c r="U158">
        <v>328100</v>
      </c>
      <c r="V158">
        <v>350506</v>
      </c>
      <c r="W158">
        <v>386035</v>
      </c>
      <c r="X158">
        <v>383879</v>
      </c>
      <c r="Y158">
        <v>442315</v>
      </c>
      <c r="Z158">
        <v>465264</v>
      </c>
      <c r="AA158">
        <v>482868</v>
      </c>
      <c r="AB158">
        <v>522482</v>
      </c>
      <c r="AC158">
        <v>538212</v>
      </c>
      <c r="AD158">
        <v>579111</v>
      </c>
      <c r="AE158">
        <v>589859</v>
      </c>
      <c r="AF158">
        <v>653818</v>
      </c>
      <c r="AG158">
        <v>649434</v>
      </c>
      <c r="AH158">
        <v>701829</v>
      </c>
      <c r="AI158">
        <v>732780</v>
      </c>
      <c r="AJ158">
        <v>798253</v>
      </c>
      <c r="AK158">
        <v>859489</v>
      </c>
      <c r="AL158">
        <v>849235</v>
      </c>
      <c r="AM158">
        <v>907938</v>
      </c>
      <c r="AN158">
        <v>982207</v>
      </c>
      <c r="AO158">
        <v>1016960</v>
      </c>
      <c r="AP158">
        <v>1079789</v>
      </c>
      <c r="AQ158">
        <v>1114521</v>
      </c>
      <c r="AR158">
        <v>1203468</v>
      </c>
      <c r="AS158">
        <v>1149702</v>
      </c>
      <c r="AT158">
        <v>1196976</v>
      </c>
      <c r="AU158">
        <v>1301828</v>
      </c>
      <c r="AV158">
        <v>1401221</v>
      </c>
      <c r="AW158">
        <v>1440928</v>
      </c>
      <c r="AX158">
        <v>1439255</v>
      </c>
      <c r="AY158">
        <v>1488805</v>
      </c>
    </row>
    <row r="159" spans="1:52" hidden="1">
      <c r="A159" t="s">
        <v>269</v>
      </c>
      <c r="B159" t="s">
        <v>270</v>
      </c>
      <c r="C159" t="s">
        <v>163</v>
      </c>
      <c r="D159" t="s">
        <v>164</v>
      </c>
      <c r="E159">
        <v>25468</v>
      </c>
      <c r="F159">
        <v>24523</v>
      </c>
      <c r="G159">
        <v>24659</v>
      </c>
      <c r="H159">
        <v>24018</v>
      </c>
      <c r="I159">
        <v>25440</v>
      </c>
      <c r="J159">
        <v>24694</v>
      </c>
      <c r="K159">
        <v>25237</v>
      </c>
      <c r="L159">
        <v>25843</v>
      </c>
      <c r="M159">
        <v>26054</v>
      </c>
      <c r="N159">
        <v>26399</v>
      </c>
      <c r="O159">
        <v>26702</v>
      </c>
      <c r="P159">
        <v>26975</v>
      </c>
      <c r="Q159">
        <v>27097</v>
      </c>
      <c r="R159">
        <v>27203</v>
      </c>
      <c r="S159">
        <v>27070</v>
      </c>
      <c r="T159">
        <v>27009</v>
      </c>
      <c r="U159">
        <v>27299</v>
      </c>
      <c r="V159">
        <v>27398</v>
      </c>
      <c r="W159">
        <v>27519</v>
      </c>
      <c r="X159">
        <v>27861</v>
      </c>
      <c r="Y159">
        <v>27939</v>
      </c>
      <c r="Z159">
        <v>28104</v>
      </c>
      <c r="AA159">
        <v>28319</v>
      </c>
      <c r="AB159">
        <v>28601</v>
      </c>
      <c r="AC159">
        <v>29392</v>
      </c>
      <c r="AD159">
        <v>29275</v>
      </c>
      <c r="AE159">
        <v>29587</v>
      </c>
      <c r="AF159">
        <v>29690</v>
      </c>
      <c r="AG159">
        <v>29861</v>
      </c>
      <c r="AH159">
        <v>29501</v>
      </c>
      <c r="AI159">
        <v>29407</v>
      </c>
      <c r="AJ159">
        <v>29904</v>
      </c>
      <c r="AK159">
        <v>30297</v>
      </c>
      <c r="AL159">
        <v>30565</v>
      </c>
      <c r="AM159">
        <v>30782</v>
      </c>
      <c r="AN159">
        <v>31036</v>
      </c>
      <c r="AO159">
        <v>31193</v>
      </c>
      <c r="AP159">
        <v>31779</v>
      </c>
      <c r="AQ159">
        <v>31989</v>
      </c>
      <c r="AR159">
        <v>32261</v>
      </c>
      <c r="AS159">
        <v>32546</v>
      </c>
      <c r="AT159">
        <v>32747</v>
      </c>
      <c r="AU159">
        <v>32965</v>
      </c>
      <c r="AV159">
        <v>32947</v>
      </c>
      <c r="AW159">
        <v>32915</v>
      </c>
      <c r="AX159">
        <v>33257</v>
      </c>
      <c r="AY159">
        <v>33347</v>
      </c>
    </row>
    <row r="160" spans="1:52">
      <c r="A160" t="s">
        <v>269</v>
      </c>
      <c r="B160" t="s">
        <v>270</v>
      </c>
      <c r="C160" t="s">
        <v>165</v>
      </c>
      <c r="D160" t="s">
        <v>166</v>
      </c>
      <c r="E160">
        <v>2817</v>
      </c>
      <c r="F160">
        <v>3239</v>
      </c>
      <c r="G160">
        <v>3384</v>
      </c>
      <c r="H160">
        <v>3874</v>
      </c>
      <c r="I160">
        <v>4634</v>
      </c>
      <c r="J160">
        <v>5215</v>
      </c>
      <c r="K160">
        <v>5563</v>
      </c>
      <c r="L160">
        <v>5438</v>
      </c>
      <c r="M160">
        <v>6462</v>
      </c>
      <c r="N160">
        <v>7146</v>
      </c>
      <c r="O160">
        <v>7626</v>
      </c>
      <c r="P160">
        <v>8050</v>
      </c>
      <c r="Q160">
        <v>8964</v>
      </c>
      <c r="R160">
        <v>9661</v>
      </c>
      <c r="S160">
        <v>9951</v>
      </c>
      <c r="T160">
        <v>11543</v>
      </c>
      <c r="U160">
        <v>12019</v>
      </c>
      <c r="V160">
        <v>12793</v>
      </c>
      <c r="W160">
        <v>14028</v>
      </c>
      <c r="X160">
        <v>13778</v>
      </c>
      <c r="Y160">
        <v>15831</v>
      </c>
      <c r="Z160">
        <v>16555</v>
      </c>
      <c r="AA160">
        <v>17051</v>
      </c>
      <c r="AB160">
        <v>18268</v>
      </c>
      <c r="AC160">
        <v>18312</v>
      </c>
      <c r="AD160">
        <v>19782</v>
      </c>
      <c r="AE160">
        <v>19936</v>
      </c>
      <c r="AF160">
        <v>22021</v>
      </c>
      <c r="AG160">
        <v>21749</v>
      </c>
      <c r="AH160">
        <v>23790</v>
      </c>
      <c r="AI160">
        <v>24919</v>
      </c>
      <c r="AJ160">
        <v>26694</v>
      </c>
      <c r="AK160">
        <v>28369</v>
      </c>
      <c r="AL160">
        <v>27785</v>
      </c>
      <c r="AM160">
        <v>29496</v>
      </c>
      <c r="AN160">
        <v>31647</v>
      </c>
      <c r="AO160">
        <v>32602</v>
      </c>
      <c r="AP160">
        <v>33978</v>
      </c>
      <c r="AQ160">
        <v>34841</v>
      </c>
      <c r="AR160">
        <v>37304</v>
      </c>
      <c r="AS160">
        <v>35325</v>
      </c>
      <c r="AT160">
        <v>36552</v>
      </c>
      <c r="AU160">
        <v>39491</v>
      </c>
      <c r="AV160">
        <v>42530</v>
      </c>
      <c r="AW160">
        <v>43777</v>
      </c>
      <c r="AX160">
        <v>43277</v>
      </c>
      <c r="AY160">
        <v>44646</v>
      </c>
      <c r="AZ160">
        <f>((AY160-AJ160) / AJ160) * 100</f>
        <v>67.251067655652946</v>
      </c>
    </row>
    <row r="161" spans="1:52" hidden="1">
      <c r="A161" t="s">
        <v>271</v>
      </c>
      <c r="B161" t="s">
        <v>272</v>
      </c>
      <c r="C161" t="s">
        <v>161</v>
      </c>
      <c r="D161" t="s">
        <v>162</v>
      </c>
      <c r="E161">
        <v>75835</v>
      </c>
      <c r="F161">
        <v>84328</v>
      </c>
      <c r="G161">
        <v>87493</v>
      </c>
      <c r="H161">
        <v>102208</v>
      </c>
      <c r="I161">
        <v>132585</v>
      </c>
      <c r="J161">
        <v>127063</v>
      </c>
      <c r="K161">
        <v>147561</v>
      </c>
      <c r="L161">
        <v>125314</v>
      </c>
      <c r="M161">
        <v>165296</v>
      </c>
      <c r="N161">
        <v>180662</v>
      </c>
      <c r="O161">
        <v>189850</v>
      </c>
      <c r="P161">
        <v>200468</v>
      </c>
      <c r="Q161">
        <v>228309</v>
      </c>
      <c r="R161">
        <v>233554</v>
      </c>
      <c r="S161">
        <v>226352</v>
      </c>
      <c r="T161">
        <v>254201</v>
      </c>
      <c r="U161">
        <v>261687</v>
      </c>
      <c r="V161">
        <v>271688</v>
      </c>
      <c r="W161">
        <v>312665</v>
      </c>
      <c r="X161">
        <v>307137</v>
      </c>
      <c r="Y161">
        <v>348441</v>
      </c>
      <c r="Z161">
        <v>355508</v>
      </c>
      <c r="AA161">
        <v>357147</v>
      </c>
      <c r="AB161">
        <v>364323</v>
      </c>
      <c r="AC161">
        <v>354678</v>
      </c>
      <c r="AD161">
        <v>418173</v>
      </c>
      <c r="AE161">
        <v>390944</v>
      </c>
      <c r="AF161">
        <v>447405</v>
      </c>
      <c r="AG161">
        <v>431628</v>
      </c>
      <c r="AH161">
        <v>463029</v>
      </c>
      <c r="AI161">
        <v>468186</v>
      </c>
      <c r="AJ161">
        <v>502966</v>
      </c>
      <c r="AK161">
        <v>533364</v>
      </c>
      <c r="AL161">
        <v>542686</v>
      </c>
      <c r="AM161">
        <v>576934</v>
      </c>
      <c r="AN161">
        <v>638651</v>
      </c>
      <c r="AO161">
        <v>640472</v>
      </c>
      <c r="AP161">
        <v>631927</v>
      </c>
      <c r="AQ161">
        <v>675936</v>
      </c>
      <c r="AR161">
        <v>745074</v>
      </c>
      <c r="AS161">
        <v>719508</v>
      </c>
      <c r="AT161">
        <v>765625</v>
      </c>
      <c r="AU161">
        <v>852027</v>
      </c>
      <c r="AV161">
        <v>874122</v>
      </c>
      <c r="AW161">
        <v>899353</v>
      </c>
      <c r="AX161">
        <v>899498</v>
      </c>
      <c r="AY161">
        <v>966218</v>
      </c>
    </row>
    <row r="162" spans="1:52" hidden="1">
      <c r="A162" t="s">
        <v>271</v>
      </c>
      <c r="B162" t="s">
        <v>272</v>
      </c>
      <c r="C162" t="s">
        <v>163</v>
      </c>
      <c r="D162" t="s">
        <v>164</v>
      </c>
      <c r="E162">
        <v>23255</v>
      </c>
      <c r="F162">
        <v>23256</v>
      </c>
      <c r="G162">
        <v>23357</v>
      </c>
      <c r="H162">
        <v>23135</v>
      </c>
      <c r="I162">
        <v>22966</v>
      </c>
      <c r="J162">
        <v>22411</v>
      </c>
      <c r="K162">
        <v>22692</v>
      </c>
      <c r="L162">
        <v>22601</v>
      </c>
      <c r="M162">
        <v>22365</v>
      </c>
      <c r="N162">
        <v>22147</v>
      </c>
      <c r="O162">
        <v>21978</v>
      </c>
      <c r="P162">
        <v>21828</v>
      </c>
      <c r="Q162">
        <v>21728</v>
      </c>
      <c r="R162">
        <v>21540</v>
      </c>
      <c r="S162">
        <v>21529</v>
      </c>
      <c r="T162">
        <v>21305</v>
      </c>
      <c r="U162">
        <v>20940</v>
      </c>
      <c r="V162">
        <v>20472</v>
      </c>
      <c r="W162">
        <v>20294</v>
      </c>
      <c r="X162">
        <v>20163</v>
      </c>
      <c r="Y162">
        <v>20176</v>
      </c>
      <c r="Z162">
        <v>20129</v>
      </c>
      <c r="AA162">
        <v>20244</v>
      </c>
      <c r="AB162">
        <v>20550</v>
      </c>
      <c r="AC162">
        <v>20800</v>
      </c>
      <c r="AD162">
        <v>20999</v>
      </c>
      <c r="AE162">
        <v>21067</v>
      </c>
      <c r="AF162">
        <v>21067</v>
      </c>
      <c r="AG162">
        <v>20889</v>
      </c>
      <c r="AH162">
        <v>20624</v>
      </c>
      <c r="AI162">
        <v>20639</v>
      </c>
      <c r="AJ162">
        <v>20791</v>
      </c>
      <c r="AK162">
        <v>20847</v>
      </c>
      <c r="AL162">
        <v>20665</v>
      </c>
      <c r="AM162">
        <v>20667</v>
      </c>
      <c r="AN162">
        <v>20629</v>
      </c>
      <c r="AO162">
        <v>20709</v>
      </c>
      <c r="AP162">
        <v>20608</v>
      </c>
      <c r="AQ162">
        <v>20723</v>
      </c>
      <c r="AR162">
        <v>21126</v>
      </c>
      <c r="AS162">
        <v>21318</v>
      </c>
      <c r="AT162">
        <v>21398</v>
      </c>
      <c r="AU162">
        <v>21582</v>
      </c>
      <c r="AV162">
        <v>21687</v>
      </c>
      <c r="AW162">
        <v>21744</v>
      </c>
      <c r="AX162">
        <v>21653</v>
      </c>
      <c r="AY162">
        <v>21770</v>
      </c>
    </row>
    <row r="163" spans="1:52">
      <c r="A163" t="s">
        <v>271</v>
      </c>
      <c r="B163" t="s">
        <v>272</v>
      </c>
      <c r="C163" t="s">
        <v>165</v>
      </c>
      <c r="D163" t="s">
        <v>166</v>
      </c>
      <c r="E163">
        <v>3261</v>
      </c>
      <c r="F163">
        <v>3626</v>
      </c>
      <c r="G163">
        <v>3746</v>
      </c>
      <c r="H163">
        <v>4418</v>
      </c>
      <c r="I163">
        <v>5773</v>
      </c>
      <c r="J163">
        <v>5670</v>
      </c>
      <c r="K163">
        <v>6503</v>
      </c>
      <c r="L163">
        <v>5545</v>
      </c>
      <c r="M163">
        <v>7391</v>
      </c>
      <c r="N163">
        <v>8157</v>
      </c>
      <c r="O163">
        <v>8638</v>
      </c>
      <c r="P163">
        <v>9184</v>
      </c>
      <c r="Q163">
        <v>10508</v>
      </c>
      <c r="R163">
        <v>10843</v>
      </c>
      <c r="S163">
        <v>10514</v>
      </c>
      <c r="T163">
        <v>11932</v>
      </c>
      <c r="U163">
        <v>12497</v>
      </c>
      <c r="V163">
        <v>13271</v>
      </c>
      <c r="W163">
        <v>15407</v>
      </c>
      <c r="X163">
        <v>15233</v>
      </c>
      <c r="Y163">
        <v>17270</v>
      </c>
      <c r="Z163">
        <v>17661</v>
      </c>
      <c r="AA163">
        <v>17642</v>
      </c>
      <c r="AB163">
        <v>17729</v>
      </c>
      <c r="AC163">
        <v>17052</v>
      </c>
      <c r="AD163">
        <v>19914</v>
      </c>
      <c r="AE163">
        <v>18557</v>
      </c>
      <c r="AF163">
        <v>21237</v>
      </c>
      <c r="AG163">
        <v>20663</v>
      </c>
      <c r="AH163">
        <v>22451</v>
      </c>
      <c r="AI163">
        <v>22685</v>
      </c>
      <c r="AJ163">
        <v>24192</v>
      </c>
      <c r="AK163">
        <v>25585</v>
      </c>
      <c r="AL163">
        <v>26261</v>
      </c>
      <c r="AM163">
        <v>27916</v>
      </c>
      <c r="AN163">
        <v>30959</v>
      </c>
      <c r="AO163">
        <v>30927</v>
      </c>
      <c r="AP163">
        <v>30664</v>
      </c>
      <c r="AQ163">
        <v>32618</v>
      </c>
      <c r="AR163">
        <v>35268</v>
      </c>
      <c r="AS163">
        <v>33751</v>
      </c>
      <c r="AT163">
        <v>35780</v>
      </c>
      <c r="AU163">
        <v>39479</v>
      </c>
      <c r="AV163">
        <v>40306</v>
      </c>
      <c r="AW163">
        <v>41361</v>
      </c>
      <c r="AX163">
        <v>41541</v>
      </c>
      <c r="AY163">
        <v>44383</v>
      </c>
      <c r="AZ163">
        <f>((AY163-AJ163) / AJ163) * 100</f>
        <v>83.461474867724874</v>
      </c>
    </row>
    <row r="164" spans="1:52" hidden="1">
      <c r="A164" t="s">
        <v>273</v>
      </c>
      <c r="B164" t="s">
        <v>274</v>
      </c>
      <c r="C164" t="s">
        <v>161</v>
      </c>
      <c r="D164" t="s">
        <v>162</v>
      </c>
      <c r="E164">
        <v>28203</v>
      </c>
      <c r="F164">
        <v>32582</v>
      </c>
      <c r="G164">
        <v>35290</v>
      </c>
      <c r="H164">
        <v>39454</v>
      </c>
      <c r="I164">
        <v>81738</v>
      </c>
      <c r="J164">
        <v>56083</v>
      </c>
      <c r="K164">
        <v>50690</v>
      </c>
      <c r="L164">
        <v>82068</v>
      </c>
      <c r="M164">
        <v>48461</v>
      </c>
      <c r="N164">
        <v>81275</v>
      </c>
      <c r="O164">
        <v>72335</v>
      </c>
      <c r="P164">
        <v>69825</v>
      </c>
      <c r="Q164">
        <v>79443</v>
      </c>
      <c r="R164">
        <v>89298</v>
      </c>
      <c r="S164">
        <v>86535</v>
      </c>
      <c r="T164">
        <v>133830</v>
      </c>
      <c r="U164">
        <v>108768</v>
      </c>
      <c r="V164">
        <v>121211</v>
      </c>
      <c r="W164">
        <v>117914</v>
      </c>
      <c r="X164">
        <v>117471</v>
      </c>
      <c r="Y164">
        <v>117326</v>
      </c>
      <c r="Z164">
        <v>140306</v>
      </c>
      <c r="AA164">
        <v>121644</v>
      </c>
      <c r="AB164">
        <v>149276</v>
      </c>
      <c r="AC164">
        <v>129792</v>
      </c>
      <c r="AD164">
        <v>122223</v>
      </c>
      <c r="AE164">
        <v>136730</v>
      </c>
      <c r="AF164">
        <v>172787</v>
      </c>
      <c r="AG164">
        <v>140930</v>
      </c>
      <c r="AH164">
        <v>167053</v>
      </c>
      <c r="AI164">
        <v>180805</v>
      </c>
      <c r="AJ164">
        <v>193418</v>
      </c>
      <c r="AK164">
        <v>187499</v>
      </c>
      <c r="AL164">
        <v>181616</v>
      </c>
      <c r="AM164">
        <v>226273</v>
      </c>
      <c r="AN164">
        <v>204955</v>
      </c>
      <c r="AO164">
        <v>216557</v>
      </c>
      <c r="AP164">
        <v>225797</v>
      </c>
      <c r="AQ164">
        <v>237520</v>
      </c>
      <c r="AR164">
        <v>299311</v>
      </c>
      <c r="AS164">
        <v>231498</v>
      </c>
      <c r="AT164">
        <v>261636</v>
      </c>
      <c r="AU164">
        <v>282963</v>
      </c>
      <c r="AV164">
        <v>322447</v>
      </c>
      <c r="AW164">
        <v>342369</v>
      </c>
      <c r="AX164">
        <v>297029</v>
      </c>
      <c r="AY164">
        <v>294913</v>
      </c>
    </row>
    <row r="165" spans="1:52" hidden="1">
      <c r="A165" t="s">
        <v>273</v>
      </c>
      <c r="B165" t="s">
        <v>274</v>
      </c>
      <c r="C165" t="s">
        <v>163</v>
      </c>
      <c r="D165" t="s">
        <v>164</v>
      </c>
      <c r="E165">
        <v>10195</v>
      </c>
      <c r="F165">
        <v>10002</v>
      </c>
      <c r="G165">
        <v>10002</v>
      </c>
      <c r="H165">
        <v>9804</v>
      </c>
      <c r="I165">
        <v>9594</v>
      </c>
      <c r="J165">
        <v>9383</v>
      </c>
      <c r="K165">
        <v>9378</v>
      </c>
      <c r="L165">
        <v>9467</v>
      </c>
      <c r="M165">
        <v>9573</v>
      </c>
      <c r="N165">
        <v>9467</v>
      </c>
      <c r="O165">
        <v>9330</v>
      </c>
      <c r="P165">
        <v>9356</v>
      </c>
      <c r="Q165">
        <v>9242</v>
      </c>
      <c r="R165">
        <v>9038</v>
      </c>
      <c r="S165">
        <v>8870</v>
      </c>
      <c r="T165">
        <v>8656</v>
      </c>
      <c r="U165">
        <v>8500</v>
      </c>
      <c r="V165">
        <v>8382</v>
      </c>
      <c r="W165">
        <v>8278</v>
      </c>
      <c r="X165">
        <v>8248</v>
      </c>
      <c r="Y165">
        <v>8084</v>
      </c>
      <c r="Z165">
        <v>7947</v>
      </c>
      <c r="AA165">
        <v>7867</v>
      </c>
      <c r="AB165">
        <v>7789</v>
      </c>
      <c r="AC165">
        <v>7753</v>
      </c>
      <c r="AD165">
        <v>7682</v>
      </c>
      <c r="AE165">
        <v>7684</v>
      </c>
      <c r="AF165">
        <v>7741</v>
      </c>
      <c r="AG165">
        <v>7626</v>
      </c>
      <c r="AH165">
        <v>7511</v>
      </c>
      <c r="AI165">
        <v>7468</v>
      </c>
      <c r="AJ165">
        <v>7431</v>
      </c>
      <c r="AK165">
        <v>7328</v>
      </c>
      <c r="AL165">
        <v>7312</v>
      </c>
      <c r="AM165">
        <v>7188</v>
      </c>
      <c r="AN165">
        <v>7120</v>
      </c>
      <c r="AO165">
        <v>7047</v>
      </c>
      <c r="AP165">
        <v>6952</v>
      </c>
      <c r="AQ165">
        <v>6860</v>
      </c>
      <c r="AR165">
        <v>6842</v>
      </c>
      <c r="AS165">
        <v>6815</v>
      </c>
      <c r="AT165">
        <v>6849</v>
      </c>
      <c r="AU165">
        <v>6842</v>
      </c>
      <c r="AV165">
        <v>6640</v>
      </c>
      <c r="AW165">
        <v>6659</v>
      </c>
      <c r="AX165">
        <v>6643</v>
      </c>
      <c r="AY165">
        <v>6678</v>
      </c>
    </row>
    <row r="166" spans="1:52">
      <c r="A166" t="s">
        <v>273</v>
      </c>
      <c r="B166" t="s">
        <v>274</v>
      </c>
      <c r="C166" t="s">
        <v>165</v>
      </c>
      <c r="D166" t="s">
        <v>166</v>
      </c>
      <c r="E166">
        <v>2766</v>
      </c>
      <c r="F166">
        <v>3258</v>
      </c>
      <c r="G166">
        <v>3528</v>
      </c>
      <c r="H166">
        <v>4024</v>
      </c>
      <c r="I166">
        <v>8520</v>
      </c>
      <c r="J166">
        <v>5977</v>
      </c>
      <c r="K166">
        <v>5405</v>
      </c>
      <c r="L166">
        <v>8669</v>
      </c>
      <c r="M166">
        <v>5062</v>
      </c>
      <c r="N166">
        <v>8585</v>
      </c>
      <c r="O166">
        <v>7753</v>
      </c>
      <c r="P166">
        <v>7463</v>
      </c>
      <c r="Q166">
        <v>8596</v>
      </c>
      <c r="R166">
        <v>9880</v>
      </c>
      <c r="S166">
        <v>9756</v>
      </c>
      <c r="T166">
        <v>15461</v>
      </c>
      <c r="U166">
        <v>12796</v>
      </c>
      <c r="V166">
        <v>14461</v>
      </c>
      <c r="W166">
        <v>14244</v>
      </c>
      <c r="X166">
        <v>14242</v>
      </c>
      <c r="Y166">
        <v>14513</v>
      </c>
      <c r="Z166">
        <v>17655</v>
      </c>
      <c r="AA166">
        <v>15463</v>
      </c>
      <c r="AB166">
        <v>19165</v>
      </c>
      <c r="AC166">
        <v>16741</v>
      </c>
      <c r="AD166">
        <v>15910</v>
      </c>
      <c r="AE166">
        <v>17794</v>
      </c>
      <c r="AF166">
        <v>22321</v>
      </c>
      <c r="AG166">
        <v>18480</v>
      </c>
      <c r="AH166">
        <v>22241</v>
      </c>
      <c r="AI166">
        <v>24211</v>
      </c>
      <c r="AJ166">
        <v>26029</v>
      </c>
      <c r="AK166">
        <v>25587</v>
      </c>
      <c r="AL166">
        <v>24838</v>
      </c>
      <c r="AM166">
        <v>31479</v>
      </c>
      <c r="AN166">
        <v>28786</v>
      </c>
      <c r="AO166">
        <v>30730</v>
      </c>
      <c r="AP166">
        <v>32479</v>
      </c>
      <c r="AQ166">
        <v>34624</v>
      </c>
      <c r="AR166">
        <v>43746</v>
      </c>
      <c r="AS166">
        <v>33969</v>
      </c>
      <c r="AT166">
        <v>38201</v>
      </c>
      <c r="AU166">
        <v>41357</v>
      </c>
      <c r="AV166">
        <v>48561</v>
      </c>
      <c r="AW166">
        <v>51414</v>
      </c>
      <c r="AX166">
        <v>44713</v>
      </c>
      <c r="AY166">
        <v>44162</v>
      </c>
      <c r="AZ166">
        <f>((AY166-AJ166) / AJ166) * 100</f>
        <v>69.664604863805764</v>
      </c>
    </row>
    <row r="167" spans="1:52" hidden="1">
      <c r="A167" t="s">
        <v>275</v>
      </c>
      <c r="B167" t="s">
        <v>276</v>
      </c>
      <c r="C167" t="s">
        <v>161</v>
      </c>
      <c r="D167" t="s">
        <v>162</v>
      </c>
      <c r="E167">
        <v>329456</v>
      </c>
      <c r="F167">
        <v>352487</v>
      </c>
      <c r="G167">
        <v>376185</v>
      </c>
      <c r="H167">
        <v>409989</v>
      </c>
      <c r="I167">
        <v>467471</v>
      </c>
      <c r="J167">
        <v>501885</v>
      </c>
      <c r="K167">
        <v>570220</v>
      </c>
      <c r="L167">
        <v>633216</v>
      </c>
      <c r="M167">
        <v>715349</v>
      </c>
      <c r="N167">
        <v>810592</v>
      </c>
      <c r="O167">
        <v>893710</v>
      </c>
      <c r="P167">
        <v>1003472</v>
      </c>
      <c r="Q167">
        <v>1119598</v>
      </c>
      <c r="R167">
        <v>1255257</v>
      </c>
      <c r="S167">
        <v>1318487</v>
      </c>
      <c r="T167">
        <v>1500048</v>
      </c>
      <c r="U167">
        <v>1586768</v>
      </c>
      <c r="V167">
        <v>1664908</v>
      </c>
      <c r="W167">
        <v>1762119</v>
      </c>
      <c r="X167">
        <v>1869603</v>
      </c>
      <c r="Y167">
        <v>2084208</v>
      </c>
      <c r="Z167">
        <v>2243299</v>
      </c>
      <c r="AA167">
        <v>2350430</v>
      </c>
      <c r="AB167">
        <v>2522636</v>
      </c>
      <c r="AC167">
        <v>2565269</v>
      </c>
      <c r="AD167">
        <v>2649267</v>
      </c>
      <c r="AE167">
        <v>2772710</v>
      </c>
      <c r="AF167">
        <v>2989736</v>
      </c>
      <c r="AG167">
        <v>3145969</v>
      </c>
      <c r="AH167">
        <v>3503407</v>
      </c>
      <c r="AI167">
        <v>3763035</v>
      </c>
      <c r="AJ167">
        <v>4017595</v>
      </c>
      <c r="AK167">
        <v>4311683</v>
      </c>
      <c r="AL167">
        <v>4501576</v>
      </c>
      <c r="AM167">
        <v>4875180</v>
      </c>
      <c r="AN167">
        <v>5027825</v>
      </c>
      <c r="AO167">
        <v>5103087</v>
      </c>
      <c r="AP167">
        <v>5431260</v>
      </c>
      <c r="AQ167">
        <v>5786205</v>
      </c>
      <c r="AR167">
        <v>6053096</v>
      </c>
      <c r="AS167">
        <v>6039136</v>
      </c>
      <c r="AT167">
        <v>6529268</v>
      </c>
      <c r="AU167">
        <v>6617929</v>
      </c>
      <c r="AV167">
        <v>7001746</v>
      </c>
      <c r="AW167">
        <v>7081180</v>
      </c>
      <c r="AX167">
        <v>7371026</v>
      </c>
      <c r="AY167">
        <v>7701734</v>
      </c>
    </row>
    <row r="168" spans="1:52" hidden="1">
      <c r="A168" t="s">
        <v>275</v>
      </c>
      <c r="B168" t="s">
        <v>276</v>
      </c>
      <c r="C168" t="s">
        <v>163</v>
      </c>
      <c r="D168" t="s">
        <v>164</v>
      </c>
      <c r="E168">
        <v>82293</v>
      </c>
      <c r="F168">
        <v>84346</v>
      </c>
      <c r="G168">
        <v>85247</v>
      </c>
      <c r="H168">
        <v>86382</v>
      </c>
      <c r="I168">
        <v>86803</v>
      </c>
      <c r="J168">
        <v>88320</v>
      </c>
      <c r="K168">
        <v>88213</v>
      </c>
      <c r="L168">
        <v>89393</v>
      </c>
      <c r="M168">
        <v>90867</v>
      </c>
      <c r="N168">
        <v>90827</v>
      </c>
      <c r="O168">
        <v>91659</v>
      </c>
      <c r="P168">
        <v>92353</v>
      </c>
      <c r="Q168">
        <v>93532</v>
      </c>
      <c r="R168">
        <v>94228</v>
      </c>
      <c r="S168">
        <v>95454</v>
      </c>
      <c r="T168">
        <v>96776</v>
      </c>
      <c r="U168">
        <v>98424</v>
      </c>
      <c r="V168">
        <v>98930</v>
      </c>
      <c r="W168">
        <v>100085</v>
      </c>
      <c r="X168">
        <v>102923</v>
      </c>
      <c r="Y168">
        <v>104930</v>
      </c>
      <c r="Z168">
        <v>107056</v>
      </c>
      <c r="AA168">
        <v>109555</v>
      </c>
      <c r="AB168">
        <v>111171</v>
      </c>
      <c r="AC168">
        <v>113810</v>
      </c>
      <c r="AD168">
        <v>114535</v>
      </c>
      <c r="AE168">
        <v>114410</v>
      </c>
      <c r="AF168">
        <v>115404</v>
      </c>
      <c r="AG168">
        <v>117279</v>
      </c>
      <c r="AH168">
        <v>120040</v>
      </c>
      <c r="AI168">
        <v>122585</v>
      </c>
      <c r="AJ168">
        <v>124930</v>
      </c>
      <c r="AK168">
        <v>126737</v>
      </c>
      <c r="AL168">
        <v>129132</v>
      </c>
      <c r="AM168">
        <v>131196</v>
      </c>
      <c r="AN168">
        <v>133195</v>
      </c>
      <c r="AO168">
        <v>134953</v>
      </c>
      <c r="AP168">
        <v>137293</v>
      </c>
      <c r="AQ168">
        <v>139369</v>
      </c>
      <c r="AR168">
        <v>141527</v>
      </c>
      <c r="AS168">
        <v>143521</v>
      </c>
      <c r="AT168">
        <v>144522</v>
      </c>
      <c r="AU168">
        <v>145928</v>
      </c>
      <c r="AV168">
        <v>147048</v>
      </c>
      <c r="AW168">
        <v>149070</v>
      </c>
      <c r="AX168">
        <v>150199</v>
      </c>
      <c r="AY168">
        <v>151436</v>
      </c>
    </row>
    <row r="169" spans="1:52">
      <c r="A169" t="s">
        <v>275</v>
      </c>
      <c r="B169" t="s">
        <v>276</v>
      </c>
      <c r="C169" t="s">
        <v>165</v>
      </c>
      <c r="D169" t="s">
        <v>166</v>
      </c>
      <c r="E169">
        <v>4003</v>
      </c>
      <c r="F169">
        <v>4179</v>
      </c>
      <c r="G169">
        <v>4413</v>
      </c>
      <c r="H169">
        <v>4746</v>
      </c>
      <c r="I169">
        <v>5385</v>
      </c>
      <c r="J169">
        <v>5683</v>
      </c>
      <c r="K169">
        <v>6464</v>
      </c>
      <c r="L169">
        <v>7084</v>
      </c>
      <c r="M169">
        <v>7872</v>
      </c>
      <c r="N169">
        <v>8925</v>
      </c>
      <c r="O169">
        <v>9750</v>
      </c>
      <c r="P169">
        <v>10866</v>
      </c>
      <c r="Q169">
        <v>11970</v>
      </c>
      <c r="R169">
        <v>13321</v>
      </c>
      <c r="S169">
        <v>13813</v>
      </c>
      <c r="T169">
        <v>15500</v>
      </c>
      <c r="U169">
        <v>16122</v>
      </c>
      <c r="V169">
        <v>16829</v>
      </c>
      <c r="W169">
        <v>17606</v>
      </c>
      <c r="X169">
        <v>18165</v>
      </c>
      <c r="Y169">
        <v>19863</v>
      </c>
      <c r="Z169">
        <v>20954</v>
      </c>
      <c r="AA169">
        <v>21454</v>
      </c>
      <c r="AB169">
        <v>22691</v>
      </c>
      <c r="AC169">
        <v>22540</v>
      </c>
      <c r="AD169">
        <v>23131</v>
      </c>
      <c r="AE169">
        <v>24235</v>
      </c>
      <c r="AF169">
        <v>25907</v>
      </c>
      <c r="AG169">
        <v>26825</v>
      </c>
      <c r="AH169">
        <v>29185</v>
      </c>
      <c r="AI169">
        <v>30697</v>
      </c>
      <c r="AJ169">
        <v>32159</v>
      </c>
      <c r="AK169">
        <v>34021</v>
      </c>
      <c r="AL169">
        <v>34860</v>
      </c>
      <c r="AM169">
        <v>37160</v>
      </c>
      <c r="AN169">
        <v>37748</v>
      </c>
      <c r="AO169">
        <v>37814</v>
      </c>
      <c r="AP169">
        <v>39560</v>
      </c>
      <c r="AQ169">
        <v>41517</v>
      </c>
      <c r="AR169">
        <v>42770</v>
      </c>
      <c r="AS169">
        <v>42078</v>
      </c>
      <c r="AT169">
        <v>45178</v>
      </c>
      <c r="AU169">
        <v>45351</v>
      </c>
      <c r="AV169">
        <v>47615</v>
      </c>
      <c r="AW169">
        <v>47502</v>
      </c>
      <c r="AX169">
        <v>49075</v>
      </c>
      <c r="AY169">
        <v>50858</v>
      </c>
      <c r="AZ169">
        <f>((AY169-AJ169) / AJ169) * 100</f>
        <v>58.145464722161755</v>
      </c>
    </row>
    <row r="170" spans="1:52" hidden="1">
      <c r="A170" t="s">
        <v>277</v>
      </c>
      <c r="B170" t="s">
        <v>278</v>
      </c>
      <c r="C170" t="s">
        <v>161</v>
      </c>
      <c r="D170" t="s">
        <v>162</v>
      </c>
      <c r="E170">
        <v>130391</v>
      </c>
      <c r="F170">
        <v>141433</v>
      </c>
      <c r="G170">
        <v>155507</v>
      </c>
      <c r="H170">
        <v>172360</v>
      </c>
      <c r="I170">
        <v>213744</v>
      </c>
      <c r="J170">
        <v>232062</v>
      </c>
      <c r="K170">
        <v>245614</v>
      </c>
      <c r="L170">
        <v>255175</v>
      </c>
      <c r="M170">
        <v>299994</v>
      </c>
      <c r="N170">
        <v>326903</v>
      </c>
      <c r="O170">
        <v>355911</v>
      </c>
      <c r="P170">
        <v>387889</v>
      </c>
      <c r="Q170">
        <v>443006</v>
      </c>
      <c r="R170">
        <v>476350</v>
      </c>
      <c r="S170">
        <v>501493</v>
      </c>
      <c r="T170">
        <v>558743</v>
      </c>
      <c r="U170">
        <v>584735</v>
      </c>
      <c r="V170">
        <v>612562</v>
      </c>
      <c r="W170">
        <v>633081</v>
      </c>
      <c r="X170">
        <v>640477</v>
      </c>
      <c r="Y170">
        <v>720865</v>
      </c>
      <c r="Z170">
        <v>763013</v>
      </c>
      <c r="AA170">
        <v>779953</v>
      </c>
      <c r="AB170">
        <v>851556</v>
      </c>
      <c r="AC170">
        <v>883977</v>
      </c>
      <c r="AD170">
        <v>961211</v>
      </c>
      <c r="AE170">
        <v>983204</v>
      </c>
      <c r="AF170">
        <v>1083999</v>
      </c>
      <c r="AG170">
        <v>1112219</v>
      </c>
      <c r="AH170">
        <v>1198188</v>
      </c>
      <c r="AI170">
        <v>1257618</v>
      </c>
      <c r="AJ170">
        <v>1325870</v>
      </c>
      <c r="AK170">
        <v>1402331</v>
      </c>
      <c r="AL170">
        <v>1437926</v>
      </c>
      <c r="AM170">
        <v>1537794</v>
      </c>
      <c r="AN170">
        <v>1616222</v>
      </c>
      <c r="AO170">
        <v>1609719</v>
      </c>
      <c r="AP170">
        <v>1646134</v>
      </c>
      <c r="AQ170">
        <v>1744196</v>
      </c>
      <c r="AR170">
        <v>1946653</v>
      </c>
      <c r="AS170">
        <v>1913969</v>
      </c>
      <c r="AT170">
        <v>1992712</v>
      </c>
      <c r="AU170">
        <v>2147599</v>
      </c>
      <c r="AV170">
        <v>2270280</v>
      </c>
      <c r="AW170">
        <v>2310997</v>
      </c>
      <c r="AX170">
        <v>2382284</v>
      </c>
      <c r="AY170">
        <v>2447776</v>
      </c>
    </row>
    <row r="171" spans="1:52" hidden="1">
      <c r="A171" t="s">
        <v>277</v>
      </c>
      <c r="B171" t="s">
        <v>278</v>
      </c>
      <c r="C171" t="s">
        <v>163</v>
      </c>
      <c r="D171" t="s">
        <v>164</v>
      </c>
      <c r="E171">
        <v>46976</v>
      </c>
      <c r="F171">
        <v>46218</v>
      </c>
      <c r="G171">
        <v>46752</v>
      </c>
      <c r="H171">
        <v>47191</v>
      </c>
      <c r="I171">
        <v>47758</v>
      </c>
      <c r="J171">
        <v>47666</v>
      </c>
      <c r="K171">
        <v>48824</v>
      </c>
      <c r="L171">
        <v>49192</v>
      </c>
      <c r="M171">
        <v>49714</v>
      </c>
      <c r="N171">
        <v>50350</v>
      </c>
      <c r="O171">
        <v>51285</v>
      </c>
      <c r="P171">
        <v>51938</v>
      </c>
      <c r="Q171">
        <v>51822</v>
      </c>
      <c r="R171">
        <v>51683</v>
      </c>
      <c r="S171">
        <v>51745</v>
      </c>
      <c r="T171">
        <v>51753</v>
      </c>
      <c r="U171">
        <v>51371</v>
      </c>
      <c r="V171">
        <v>50898</v>
      </c>
      <c r="W171">
        <v>50748</v>
      </c>
      <c r="X171">
        <v>50957</v>
      </c>
      <c r="Y171">
        <v>50771</v>
      </c>
      <c r="Z171">
        <v>50747</v>
      </c>
      <c r="AA171">
        <v>51281</v>
      </c>
      <c r="AB171">
        <v>51776</v>
      </c>
      <c r="AC171">
        <v>52293</v>
      </c>
      <c r="AD171">
        <v>52853</v>
      </c>
      <c r="AE171">
        <v>53490</v>
      </c>
      <c r="AF171">
        <v>54522</v>
      </c>
      <c r="AG171">
        <v>55136</v>
      </c>
      <c r="AH171">
        <v>55726</v>
      </c>
      <c r="AI171">
        <v>56680</v>
      </c>
      <c r="AJ171">
        <v>57073</v>
      </c>
      <c r="AK171">
        <v>57076</v>
      </c>
      <c r="AL171">
        <v>57245</v>
      </c>
      <c r="AM171">
        <v>57515</v>
      </c>
      <c r="AN171">
        <v>57576</v>
      </c>
      <c r="AO171">
        <v>57420</v>
      </c>
      <c r="AP171">
        <v>57732</v>
      </c>
      <c r="AQ171">
        <v>57677</v>
      </c>
      <c r="AR171">
        <v>57691</v>
      </c>
      <c r="AS171">
        <v>57333</v>
      </c>
      <c r="AT171">
        <v>57282</v>
      </c>
      <c r="AU171">
        <v>57332</v>
      </c>
      <c r="AV171">
        <v>57305</v>
      </c>
      <c r="AW171">
        <v>57579</v>
      </c>
      <c r="AX171">
        <v>57622</v>
      </c>
      <c r="AY171">
        <v>57716</v>
      </c>
    </row>
    <row r="172" spans="1:52">
      <c r="A172" t="s">
        <v>277</v>
      </c>
      <c r="B172" t="s">
        <v>278</v>
      </c>
      <c r="C172" t="s">
        <v>165</v>
      </c>
      <c r="D172" t="s">
        <v>166</v>
      </c>
      <c r="E172">
        <v>2776</v>
      </c>
      <c r="F172">
        <v>3060</v>
      </c>
      <c r="G172">
        <v>3326</v>
      </c>
      <c r="H172">
        <v>3652</v>
      </c>
      <c r="I172">
        <v>4476</v>
      </c>
      <c r="J172">
        <v>4869</v>
      </c>
      <c r="K172">
        <v>5031</v>
      </c>
      <c r="L172">
        <v>5187</v>
      </c>
      <c r="M172">
        <v>6034</v>
      </c>
      <c r="N172">
        <v>6493</v>
      </c>
      <c r="O172">
        <v>6940</v>
      </c>
      <c r="P172">
        <v>7468</v>
      </c>
      <c r="Q172">
        <v>8549</v>
      </c>
      <c r="R172">
        <v>9217</v>
      </c>
      <c r="S172">
        <v>9692</v>
      </c>
      <c r="T172">
        <v>10796</v>
      </c>
      <c r="U172">
        <v>11383</v>
      </c>
      <c r="V172">
        <v>12035</v>
      </c>
      <c r="W172">
        <v>12475</v>
      </c>
      <c r="X172">
        <v>12569</v>
      </c>
      <c r="Y172">
        <v>14198</v>
      </c>
      <c r="Z172">
        <v>15036</v>
      </c>
      <c r="AA172">
        <v>15209</v>
      </c>
      <c r="AB172">
        <v>16447</v>
      </c>
      <c r="AC172">
        <v>16904</v>
      </c>
      <c r="AD172">
        <v>18186</v>
      </c>
      <c r="AE172">
        <v>18381</v>
      </c>
      <c r="AF172">
        <v>19882</v>
      </c>
      <c r="AG172">
        <v>20172</v>
      </c>
      <c r="AH172">
        <v>21501</v>
      </c>
      <c r="AI172">
        <v>22188</v>
      </c>
      <c r="AJ172">
        <v>23231</v>
      </c>
      <c r="AK172">
        <v>24570</v>
      </c>
      <c r="AL172">
        <v>25119</v>
      </c>
      <c r="AM172">
        <v>26737</v>
      </c>
      <c r="AN172">
        <v>28071</v>
      </c>
      <c r="AO172">
        <v>28034</v>
      </c>
      <c r="AP172">
        <v>28513</v>
      </c>
      <c r="AQ172">
        <v>30241</v>
      </c>
      <c r="AR172">
        <v>33743</v>
      </c>
      <c r="AS172">
        <v>33383</v>
      </c>
      <c r="AT172">
        <v>34788</v>
      </c>
      <c r="AU172">
        <v>37459</v>
      </c>
      <c r="AV172">
        <v>39617</v>
      </c>
      <c r="AW172">
        <v>40136</v>
      </c>
      <c r="AX172">
        <v>41343</v>
      </c>
      <c r="AY172">
        <v>42411</v>
      </c>
      <c r="AZ172">
        <f>((AY172-AJ172) / AJ172) * 100</f>
        <v>82.562093754035558</v>
      </c>
    </row>
    <row r="173" spans="1:52" hidden="1">
      <c r="A173" t="s">
        <v>279</v>
      </c>
      <c r="B173" t="s">
        <v>280</v>
      </c>
      <c r="C173" t="s">
        <v>161</v>
      </c>
      <c r="D173" t="s">
        <v>162</v>
      </c>
      <c r="E173">
        <v>41559</v>
      </c>
      <c r="F173">
        <v>48673</v>
      </c>
      <c r="G173">
        <v>56161</v>
      </c>
      <c r="H173">
        <v>62710</v>
      </c>
      <c r="I173">
        <v>78978</v>
      </c>
      <c r="J173">
        <v>76496</v>
      </c>
      <c r="K173">
        <v>80418</v>
      </c>
      <c r="L173">
        <v>96696</v>
      </c>
      <c r="M173">
        <v>95392</v>
      </c>
      <c r="N173">
        <v>115382</v>
      </c>
      <c r="O173">
        <v>126685</v>
      </c>
      <c r="P173">
        <v>127937</v>
      </c>
      <c r="Q173">
        <v>129909</v>
      </c>
      <c r="R173">
        <v>139280</v>
      </c>
      <c r="S173">
        <v>138464</v>
      </c>
      <c r="T173">
        <v>161625</v>
      </c>
      <c r="U173">
        <v>159132</v>
      </c>
      <c r="V173">
        <v>166304</v>
      </c>
      <c r="W173">
        <v>165611</v>
      </c>
      <c r="X173">
        <v>174759</v>
      </c>
      <c r="Y173">
        <v>188233</v>
      </c>
      <c r="Z173">
        <v>210151</v>
      </c>
      <c r="AA173">
        <v>208938</v>
      </c>
      <c r="AB173">
        <v>227459</v>
      </c>
      <c r="AC173">
        <v>227650</v>
      </c>
      <c r="AD173">
        <v>245979</v>
      </c>
      <c r="AE173">
        <v>263972</v>
      </c>
      <c r="AF173">
        <v>284563</v>
      </c>
      <c r="AG173">
        <v>299718</v>
      </c>
      <c r="AH173">
        <v>324853</v>
      </c>
      <c r="AI173">
        <v>337284</v>
      </c>
      <c r="AJ173">
        <v>360338</v>
      </c>
      <c r="AK173">
        <v>366418</v>
      </c>
      <c r="AL173">
        <v>376982</v>
      </c>
      <c r="AM173">
        <v>414428</v>
      </c>
      <c r="AN173">
        <v>408234</v>
      </c>
      <c r="AO173">
        <v>420646</v>
      </c>
      <c r="AP173">
        <v>424366</v>
      </c>
      <c r="AQ173">
        <v>461880</v>
      </c>
      <c r="AR173">
        <v>520800</v>
      </c>
      <c r="AS173">
        <v>506904</v>
      </c>
      <c r="AT173">
        <v>544919</v>
      </c>
      <c r="AU173">
        <v>591982</v>
      </c>
      <c r="AV173">
        <v>660556</v>
      </c>
      <c r="AW173">
        <v>661479</v>
      </c>
      <c r="AX173">
        <v>673128</v>
      </c>
      <c r="AY173">
        <v>697315</v>
      </c>
    </row>
    <row r="174" spans="1:52" hidden="1">
      <c r="A174" t="s">
        <v>279</v>
      </c>
      <c r="B174" t="s">
        <v>280</v>
      </c>
      <c r="C174" t="s">
        <v>163</v>
      </c>
      <c r="D174" t="s">
        <v>164</v>
      </c>
      <c r="E174">
        <v>13352</v>
      </c>
      <c r="F174">
        <v>13406</v>
      </c>
      <c r="G174">
        <v>13977</v>
      </c>
      <c r="H174">
        <v>14264</v>
      </c>
      <c r="I174">
        <v>14602</v>
      </c>
      <c r="J174">
        <v>14476</v>
      </c>
      <c r="K174">
        <v>14828</v>
      </c>
      <c r="L174">
        <v>15190</v>
      </c>
      <c r="M174">
        <v>15387</v>
      </c>
      <c r="N174">
        <v>15390</v>
      </c>
      <c r="O174">
        <v>15357</v>
      </c>
      <c r="P174">
        <v>15229</v>
      </c>
      <c r="Q174">
        <v>15076</v>
      </c>
      <c r="R174">
        <v>14539</v>
      </c>
      <c r="S174">
        <v>14305</v>
      </c>
      <c r="T174">
        <v>14155</v>
      </c>
      <c r="U174">
        <v>14053</v>
      </c>
      <c r="V174">
        <v>13882</v>
      </c>
      <c r="W174">
        <v>13556</v>
      </c>
      <c r="X174">
        <v>13396</v>
      </c>
      <c r="Y174">
        <v>13365</v>
      </c>
      <c r="Z174">
        <v>13296</v>
      </c>
      <c r="AA174">
        <v>13420</v>
      </c>
      <c r="AB174">
        <v>13453</v>
      </c>
      <c r="AC174">
        <v>13408</v>
      </c>
      <c r="AD174">
        <v>13419</v>
      </c>
      <c r="AE174">
        <v>13459</v>
      </c>
      <c r="AF174">
        <v>13618</v>
      </c>
      <c r="AG174">
        <v>13734</v>
      </c>
      <c r="AH174">
        <v>13643</v>
      </c>
      <c r="AI174">
        <v>13667</v>
      </c>
      <c r="AJ174">
        <v>13545</v>
      </c>
      <c r="AK174">
        <v>13373</v>
      </c>
      <c r="AL174">
        <v>13607</v>
      </c>
      <c r="AM174">
        <v>13604</v>
      </c>
      <c r="AN174">
        <v>13640</v>
      </c>
      <c r="AO174">
        <v>13639</v>
      </c>
      <c r="AP174">
        <v>13810</v>
      </c>
      <c r="AQ174">
        <v>13840</v>
      </c>
      <c r="AR174">
        <v>13842</v>
      </c>
      <c r="AS174">
        <v>13873</v>
      </c>
      <c r="AT174">
        <v>13961</v>
      </c>
      <c r="AU174">
        <v>14045</v>
      </c>
      <c r="AV174">
        <v>14094</v>
      </c>
      <c r="AW174">
        <v>14114</v>
      </c>
      <c r="AX174">
        <v>14079</v>
      </c>
      <c r="AY174">
        <v>14219</v>
      </c>
    </row>
    <row r="175" spans="1:52">
      <c r="A175" t="s">
        <v>279</v>
      </c>
      <c r="B175" t="s">
        <v>280</v>
      </c>
      <c r="C175" t="s">
        <v>165</v>
      </c>
      <c r="D175" t="s">
        <v>166</v>
      </c>
      <c r="E175">
        <v>3113</v>
      </c>
      <c r="F175">
        <v>3631</v>
      </c>
      <c r="G175">
        <v>4018</v>
      </c>
      <c r="H175">
        <v>4396</v>
      </c>
      <c r="I175">
        <v>5409</v>
      </c>
      <c r="J175">
        <v>5284</v>
      </c>
      <c r="K175">
        <v>5423</v>
      </c>
      <c r="L175">
        <v>6366</v>
      </c>
      <c r="M175">
        <v>6200</v>
      </c>
      <c r="N175">
        <v>7497</v>
      </c>
      <c r="O175">
        <v>8249</v>
      </c>
      <c r="P175">
        <v>8401</v>
      </c>
      <c r="Q175">
        <v>8617</v>
      </c>
      <c r="R175">
        <v>9580</v>
      </c>
      <c r="S175">
        <v>9679</v>
      </c>
      <c r="T175">
        <v>11418</v>
      </c>
      <c r="U175">
        <v>11324</v>
      </c>
      <c r="V175">
        <v>11980</v>
      </c>
      <c r="W175">
        <v>12217</v>
      </c>
      <c r="X175">
        <v>13046</v>
      </c>
      <c r="Y175">
        <v>14084</v>
      </c>
      <c r="Z175">
        <v>15806</v>
      </c>
      <c r="AA175">
        <v>15569</v>
      </c>
      <c r="AB175">
        <v>16908</v>
      </c>
      <c r="AC175">
        <v>16979</v>
      </c>
      <c r="AD175">
        <v>18331</v>
      </c>
      <c r="AE175">
        <v>19613</v>
      </c>
      <c r="AF175">
        <v>20896</v>
      </c>
      <c r="AG175">
        <v>21823</v>
      </c>
      <c r="AH175">
        <v>23811</v>
      </c>
      <c r="AI175">
        <v>24679</v>
      </c>
      <c r="AJ175">
        <v>26603</v>
      </c>
      <c r="AK175">
        <v>27400</v>
      </c>
      <c r="AL175">
        <v>27705</v>
      </c>
      <c r="AM175">
        <v>30464</v>
      </c>
      <c r="AN175">
        <v>29929</v>
      </c>
      <c r="AO175">
        <v>30841</v>
      </c>
      <c r="AP175">
        <v>30729</v>
      </c>
      <c r="AQ175">
        <v>33373</v>
      </c>
      <c r="AR175">
        <v>37625</v>
      </c>
      <c r="AS175">
        <v>36539</v>
      </c>
      <c r="AT175">
        <v>39032</v>
      </c>
      <c r="AU175">
        <v>42149</v>
      </c>
      <c r="AV175">
        <v>46868</v>
      </c>
      <c r="AW175">
        <v>46867</v>
      </c>
      <c r="AX175">
        <v>47811</v>
      </c>
      <c r="AY175">
        <v>49041</v>
      </c>
      <c r="AZ175">
        <f>((AY175-AJ175) / AJ175) * 100</f>
        <v>84.343870991993384</v>
      </c>
    </row>
    <row r="176" spans="1:52" hidden="1">
      <c r="A176" t="s">
        <v>281</v>
      </c>
      <c r="B176" t="s">
        <v>282</v>
      </c>
      <c r="C176" t="s">
        <v>161</v>
      </c>
      <c r="D176" t="s">
        <v>162</v>
      </c>
      <c r="E176">
        <v>43640</v>
      </c>
      <c r="F176">
        <v>49162</v>
      </c>
      <c r="G176">
        <v>54017</v>
      </c>
      <c r="H176">
        <v>60722</v>
      </c>
      <c r="I176">
        <v>68940</v>
      </c>
      <c r="J176">
        <v>74603</v>
      </c>
      <c r="K176">
        <v>81364</v>
      </c>
      <c r="L176">
        <v>89801</v>
      </c>
      <c r="M176">
        <v>101143</v>
      </c>
      <c r="N176">
        <v>109261</v>
      </c>
      <c r="O176">
        <v>121512</v>
      </c>
      <c r="P176">
        <v>135947</v>
      </c>
      <c r="Q176">
        <v>153705</v>
      </c>
      <c r="R176">
        <v>168924</v>
      </c>
      <c r="S176">
        <v>175637</v>
      </c>
      <c r="T176">
        <v>195250</v>
      </c>
      <c r="U176">
        <v>208246</v>
      </c>
      <c r="V176">
        <v>222512</v>
      </c>
      <c r="W176">
        <v>229816</v>
      </c>
      <c r="X176">
        <v>238334</v>
      </c>
      <c r="Y176">
        <v>260644</v>
      </c>
      <c r="Z176">
        <v>272305</v>
      </c>
      <c r="AA176">
        <v>286975</v>
      </c>
      <c r="AB176">
        <v>324862</v>
      </c>
      <c r="AC176">
        <v>349614</v>
      </c>
      <c r="AD176">
        <v>375772</v>
      </c>
      <c r="AE176">
        <v>401591</v>
      </c>
      <c r="AF176">
        <v>430825</v>
      </c>
      <c r="AG176">
        <v>454458</v>
      </c>
      <c r="AH176">
        <v>486247</v>
      </c>
      <c r="AI176">
        <v>519736</v>
      </c>
      <c r="AJ176">
        <v>559340</v>
      </c>
      <c r="AK176">
        <v>610779</v>
      </c>
      <c r="AL176">
        <v>623566</v>
      </c>
      <c r="AM176">
        <v>648764</v>
      </c>
      <c r="AN176">
        <v>679511</v>
      </c>
      <c r="AO176">
        <v>670997</v>
      </c>
      <c r="AP176">
        <v>685696</v>
      </c>
      <c r="AQ176">
        <v>730509</v>
      </c>
      <c r="AR176">
        <v>787733</v>
      </c>
      <c r="AS176">
        <v>792431</v>
      </c>
      <c r="AT176">
        <v>823567</v>
      </c>
      <c r="AU176">
        <v>860465</v>
      </c>
      <c r="AV176">
        <v>876854</v>
      </c>
      <c r="AW176">
        <v>889658</v>
      </c>
      <c r="AX176">
        <v>927616</v>
      </c>
      <c r="AY176">
        <v>960026</v>
      </c>
    </row>
    <row r="177" spans="1:52" hidden="1">
      <c r="A177" t="s">
        <v>281</v>
      </c>
      <c r="B177" t="s">
        <v>282</v>
      </c>
      <c r="C177" t="s">
        <v>163</v>
      </c>
      <c r="D177" t="s">
        <v>164</v>
      </c>
      <c r="E177">
        <v>17345</v>
      </c>
      <c r="F177">
        <v>16909</v>
      </c>
      <c r="G177">
        <v>17292</v>
      </c>
      <c r="H177">
        <v>17571</v>
      </c>
      <c r="I177">
        <v>17874</v>
      </c>
      <c r="J177">
        <v>18058</v>
      </c>
      <c r="K177">
        <v>18573</v>
      </c>
      <c r="L177">
        <v>18947</v>
      </c>
      <c r="M177">
        <v>19029</v>
      </c>
      <c r="N177">
        <v>19129</v>
      </c>
      <c r="O177">
        <v>19556</v>
      </c>
      <c r="P177">
        <v>19925</v>
      </c>
      <c r="Q177">
        <v>20094</v>
      </c>
      <c r="R177">
        <v>20202</v>
      </c>
      <c r="S177">
        <v>20402</v>
      </c>
      <c r="T177">
        <v>20542</v>
      </c>
      <c r="U177">
        <v>20688</v>
      </c>
      <c r="V177">
        <v>20492</v>
      </c>
      <c r="W177">
        <v>20648</v>
      </c>
      <c r="X177">
        <v>20843</v>
      </c>
      <c r="Y177">
        <v>21114</v>
      </c>
      <c r="Z177">
        <v>21346</v>
      </c>
      <c r="AA177">
        <v>21677</v>
      </c>
      <c r="AB177">
        <v>22183</v>
      </c>
      <c r="AC177">
        <v>22776</v>
      </c>
      <c r="AD177">
        <v>23069</v>
      </c>
      <c r="AE177">
        <v>23379</v>
      </c>
      <c r="AF177">
        <v>24101</v>
      </c>
      <c r="AG177">
        <v>24655</v>
      </c>
      <c r="AH177">
        <v>25272</v>
      </c>
      <c r="AI177">
        <v>25956</v>
      </c>
      <c r="AJ177">
        <v>26607</v>
      </c>
      <c r="AK177">
        <v>27125</v>
      </c>
      <c r="AL177">
        <v>27627</v>
      </c>
      <c r="AM177">
        <v>27946</v>
      </c>
      <c r="AN177">
        <v>28323</v>
      </c>
      <c r="AO177">
        <v>28616</v>
      </c>
      <c r="AP177">
        <v>28860</v>
      </c>
      <c r="AQ177">
        <v>29210</v>
      </c>
      <c r="AR177">
        <v>29614</v>
      </c>
      <c r="AS177">
        <v>29655</v>
      </c>
      <c r="AT177">
        <v>29723</v>
      </c>
      <c r="AU177">
        <v>29619</v>
      </c>
      <c r="AV177">
        <v>29216</v>
      </c>
      <c r="AW177">
        <v>29077</v>
      </c>
      <c r="AX177">
        <v>29109</v>
      </c>
      <c r="AY177">
        <v>29069</v>
      </c>
    </row>
    <row r="178" spans="1:52">
      <c r="A178" t="s">
        <v>281</v>
      </c>
      <c r="B178" t="s">
        <v>282</v>
      </c>
      <c r="C178" t="s">
        <v>165</v>
      </c>
      <c r="D178" t="s">
        <v>166</v>
      </c>
      <c r="E178">
        <v>2516</v>
      </c>
      <c r="F178">
        <v>2907</v>
      </c>
      <c r="G178">
        <v>3124</v>
      </c>
      <c r="H178">
        <v>3456</v>
      </c>
      <c r="I178">
        <v>3857</v>
      </c>
      <c r="J178">
        <v>4131</v>
      </c>
      <c r="K178">
        <v>4381</v>
      </c>
      <c r="L178">
        <v>4740</v>
      </c>
      <c r="M178">
        <v>5315</v>
      </c>
      <c r="N178">
        <v>5712</v>
      </c>
      <c r="O178">
        <v>6214</v>
      </c>
      <c r="P178">
        <v>6823</v>
      </c>
      <c r="Q178">
        <v>7649</v>
      </c>
      <c r="R178">
        <v>8362</v>
      </c>
      <c r="S178">
        <v>8609</v>
      </c>
      <c r="T178">
        <v>9505</v>
      </c>
      <c r="U178">
        <v>10066</v>
      </c>
      <c r="V178">
        <v>10858</v>
      </c>
      <c r="W178">
        <v>11130</v>
      </c>
      <c r="X178">
        <v>11435</v>
      </c>
      <c r="Y178">
        <v>12345</v>
      </c>
      <c r="Z178">
        <v>12757</v>
      </c>
      <c r="AA178">
        <v>13239</v>
      </c>
      <c r="AB178">
        <v>14645</v>
      </c>
      <c r="AC178">
        <v>15350</v>
      </c>
      <c r="AD178">
        <v>16289</v>
      </c>
      <c r="AE178">
        <v>17177</v>
      </c>
      <c r="AF178">
        <v>17876</v>
      </c>
      <c r="AG178">
        <v>18433</v>
      </c>
      <c r="AH178">
        <v>19241</v>
      </c>
      <c r="AI178">
        <v>20024</v>
      </c>
      <c r="AJ178">
        <v>21022</v>
      </c>
      <c r="AK178">
        <v>22517</v>
      </c>
      <c r="AL178">
        <v>22571</v>
      </c>
      <c r="AM178">
        <v>23215</v>
      </c>
      <c r="AN178">
        <v>23991</v>
      </c>
      <c r="AO178">
        <v>23448</v>
      </c>
      <c r="AP178">
        <v>23759</v>
      </c>
      <c r="AQ178">
        <v>25009</v>
      </c>
      <c r="AR178">
        <v>26600</v>
      </c>
      <c r="AS178">
        <v>26722</v>
      </c>
      <c r="AT178">
        <v>27708</v>
      </c>
      <c r="AU178">
        <v>29051</v>
      </c>
      <c r="AV178">
        <v>30013</v>
      </c>
      <c r="AW178">
        <v>30597</v>
      </c>
      <c r="AX178">
        <v>31867</v>
      </c>
      <c r="AY178">
        <v>33026</v>
      </c>
      <c r="AZ178">
        <f>((AY178-AJ178) / AJ178) * 100</f>
        <v>57.102083531538383</v>
      </c>
    </row>
    <row r="179" spans="1:52" hidden="1">
      <c r="A179" t="s">
        <v>283</v>
      </c>
      <c r="B179" t="s">
        <v>284</v>
      </c>
      <c r="C179" t="s">
        <v>161</v>
      </c>
      <c r="D179" t="s">
        <v>162</v>
      </c>
      <c r="E179">
        <v>43216</v>
      </c>
      <c r="F179">
        <v>46792</v>
      </c>
      <c r="G179">
        <v>49037</v>
      </c>
      <c r="H179">
        <v>55937</v>
      </c>
      <c r="I179">
        <v>69505</v>
      </c>
      <c r="J179">
        <v>69483</v>
      </c>
      <c r="K179">
        <v>72689</v>
      </c>
      <c r="L179">
        <v>65274</v>
      </c>
      <c r="M179">
        <v>81006</v>
      </c>
      <c r="N179">
        <v>87289</v>
      </c>
      <c r="O179">
        <v>91647</v>
      </c>
      <c r="P179">
        <v>96696</v>
      </c>
      <c r="Q179">
        <v>106776</v>
      </c>
      <c r="R179">
        <v>111918</v>
      </c>
      <c r="S179">
        <v>112069</v>
      </c>
      <c r="T179">
        <v>128128</v>
      </c>
      <c r="U179">
        <v>134632</v>
      </c>
      <c r="V179">
        <v>140444</v>
      </c>
      <c r="W179">
        <v>148227</v>
      </c>
      <c r="X179">
        <v>140346</v>
      </c>
      <c r="Y179">
        <v>155623</v>
      </c>
      <c r="Z179">
        <v>158922</v>
      </c>
      <c r="AA179">
        <v>164232</v>
      </c>
      <c r="AB179">
        <v>168877</v>
      </c>
      <c r="AC179">
        <v>160009</v>
      </c>
      <c r="AD179">
        <v>201541</v>
      </c>
      <c r="AE179">
        <v>181545</v>
      </c>
      <c r="AF179">
        <v>217211</v>
      </c>
      <c r="AG179">
        <v>211228</v>
      </c>
      <c r="AH179">
        <v>224745</v>
      </c>
      <c r="AI179">
        <v>216096</v>
      </c>
      <c r="AJ179">
        <v>244073</v>
      </c>
      <c r="AK179">
        <v>261313</v>
      </c>
      <c r="AL179">
        <v>248865</v>
      </c>
      <c r="AM179">
        <v>262833</v>
      </c>
      <c r="AN179">
        <v>294288</v>
      </c>
      <c r="AO179">
        <v>303374</v>
      </c>
      <c r="AP179">
        <v>295514</v>
      </c>
      <c r="AQ179">
        <v>314114</v>
      </c>
      <c r="AR179">
        <v>372805</v>
      </c>
      <c r="AS179">
        <v>363975</v>
      </c>
      <c r="AT179">
        <v>397096</v>
      </c>
      <c r="AU179">
        <v>430017</v>
      </c>
      <c r="AV179">
        <v>451626</v>
      </c>
      <c r="AW179">
        <v>474050</v>
      </c>
      <c r="AX179">
        <v>466360</v>
      </c>
      <c r="AY179">
        <v>472372</v>
      </c>
    </row>
    <row r="180" spans="1:52" hidden="1">
      <c r="A180" t="s">
        <v>283</v>
      </c>
      <c r="B180" t="s">
        <v>284</v>
      </c>
      <c r="C180" t="s">
        <v>163</v>
      </c>
      <c r="D180" t="s">
        <v>164</v>
      </c>
      <c r="E180">
        <v>12832</v>
      </c>
      <c r="F180">
        <v>12708</v>
      </c>
      <c r="G180">
        <v>12338</v>
      </c>
      <c r="H180">
        <v>12432</v>
      </c>
      <c r="I180">
        <v>12307</v>
      </c>
      <c r="J180">
        <v>11898</v>
      </c>
      <c r="K180">
        <v>12038</v>
      </c>
      <c r="L180">
        <v>11885</v>
      </c>
      <c r="M180">
        <v>11912</v>
      </c>
      <c r="N180">
        <v>11839</v>
      </c>
      <c r="O180">
        <v>11822</v>
      </c>
      <c r="P180">
        <v>11675</v>
      </c>
      <c r="Q180">
        <v>11589</v>
      </c>
      <c r="R180">
        <v>11506</v>
      </c>
      <c r="S180">
        <v>11438</v>
      </c>
      <c r="T180">
        <v>11195</v>
      </c>
      <c r="U180">
        <v>10947</v>
      </c>
      <c r="V180">
        <v>10817</v>
      </c>
      <c r="W180">
        <v>10675</v>
      </c>
      <c r="X180">
        <v>10782</v>
      </c>
      <c r="Y180">
        <v>10651</v>
      </c>
      <c r="Z180">
        <v>10473</v>
      </c>
      <c r="AA180">
        <v>10441</v>
      </c>
      <c r="AB180">
        <v>10500</v>
      </c>
      <c r="AC180">
        <v>10416</v>
      </c>
      <c r="AD180">
        <v>10373</v>
      </c>
      <c r="AE180">
        <v>10321</v>
      </c>
      <c r="AF180">
        <v>10165</v>
      </c>
      <c r="AG180">
        <v>10140</v>
      </c>
      <c r="AH180">
        <v>10093</v>
      </c>
      <c r="AI180">
        <v>10046</v>
      </c>
      <c r="AJ180">
        <v>9858</v>
      </c>
      <c r="AK180">
        <v>9854</v>
      </c>
      <c r="AL180">
        <v>9727</v>
      </c>
      <c r="AM180">
        <v>9662</v>
      </c>
      <c r="AN180">
        <v>9598</v>
      </c>
      <c r="AO180">
        <v>9453</v>
      </c>
      <c r="AP180">
        <v>9496</v>
      </c>
      <c r="AQ180">
        <v>9520</v>
      </c>
      <c r="AR180">
        <v>9631</v>
      </c>
      <c r="AS180">
        <v>9624</v>
      </c>
      <c r="AT180">
        <v>9593</v>
      </c>
      <c r="AU180">
        <v>9526</v>
      </c>
      <c r="AV180">
        <v>9383</v>
      </c>
      <c r="AW180">
        <v>9288</v>
      </c>
      <c r="AX180">
        <v>9301</v>
      </c>
      <c r="AY180">
        <v>9271</v>
      </c>
    </row>
    <row r="181" spans="1:52">
      <c r="A181" t="s">
        <v>283</v>
      </c>
      <c r="B181" t="s">
        <v>284</v>
      </c>
      <c r="C181" t="s">
        <v>165</v>
      </c>
      <c r="D181" t="s">
        <v>166</v>
      </c>
      <c r="E181">
        <v>3368</v>
      </c>
      <c r="F181">
        <v>3682</v>
      </c>
      <c r="G181">
        <v>3974</v>
      </c>
      <c r="H181">
        <v>4499</v>
      </c>
      <c r="I181">
        <v>5648</v>
      </c>
      <c r="J181">
        <v>5840</v>
      </c>
      <c r="K181">
        <v>6038</v>
      </c>
      <c r="L181">
        <v>5492</v>
      </c>
      <c r="M181">
        <v>6800</v>
      </c>
      <c r="N181">
        <v>7373</v>
      </c>
      <c r="O181">
        <v>7752</v>
      </c>
      <c r="P181">
        <v>8282</v>
      </c>
      <c r="Q181">
        <v>9214</v>
      </c>
      <c r="R181">
        <v>9727</v>
      </c>
      <c r="S181">
        <v>9798</v>
      </c>
      <c r="T181">
        <v>11445</v>
      </c>
      <c r="U181">
        <v>12299</v>
      </c>
      <c r="V181">
        <v>12984</v>
      </c>
      <c r="W181">
        <v>13885</v>
      </c>
      <c r="X181">
        <v>13017</v>
      </c>
      <c r="Y181">
        <v>14611</v>
      </c>
      <c r="Z181">
        <v>15174</v>
      </c>
      <c r="AA181">
        <v>15730</v>
      </c>
      <c r="AB181">
        <v>16084</v>
      </c>
      <c r="AC181">
        <v>15362</v>
      </c>
      <c r="AD181">
        <v>19429</v>
      </c>
      <c r="AE181">
        <v>17590</v>
      </c>
      <c r="AF181">
        <v>21369</v>
      </c>
      <c r="AG181">
        <v>20831</v>
      </c>
      <c r="AH181">
        <v>22267</v>
      </c>
      <c r="AI181">
        <v>21511</v>
      </c>
      <c r="AJ181">
        <v>24759</v>
      </c>
      <c r="AK181">
        <v>26518</v>
      </c>
      <c r="AL181">
        <v>25585</v>
      </c>
      <c r="AM181">
        <v>27203</v>
      </c>
      <c r="AN181">
        <v>30661</v>
      </c>
      <c r="AO181">
        <v>32093</v>
      </c>
      <c r="AP181">
        <v>31120</v>
      </c>
      <c r="AQ181">
        <v>32995</v>
      </c>
      <c r="AR181">
        <v>38709</v>
      </c>
      <c r="AS181">
        <v>37820</v>
      </c>
      <c r="AT181">
        <v>41394</v>
      </c>
      <c r="AU181">
        <v>45141</v>
      </c>
      <c r="AV181">
        <v>48132</v>
      </c>
      <c r="AW181">
        <v>51039</v>
      </c>
      <c r="AX181">
        <v>50141</v>
      </c>
      <c r="AY181">
        <v>50952</v>
      </c>
      <c r="AZ181">
        <f>((AY181-AJ181) / AJ181) * 100</f>
        <v>105.7918332727493</v>
      </c>
    </row>
    <row r="182" spans="1:52" hidden="1">
      <c r="A182" t="s">
        <v>285</v>
      </c>
      <c r="B182" t="s">
        <v>286</v>
      </c>
      <c r="C182" t="s">
        <v>161</v>
      </c>
      <c r="D182" t="s">
        <v>162</v>
      </c>
      <c r="E182">
        <v>106762</v>
      </c>
      <c r="F182">
        <v>125755</v>
      </c>
      <c r="G182">
        <v>128237</v>
      </c>
      <c r="H182">
        <v>146362</v>
      </c>
      <c r="I182">
        <v>217517</v>
      </c>
      <c r="J182">
        <v>222561</v>
      </c>
      <c r="K182">
        <v>228023</v>
      </c>
      <c r="L182">
        <v>238818</v>
      </c>
      <c r="M182">
        <v>223351</v>
      </c>
      <c r="N182">
        <v>287054</v>
      </c>
      <c r="O182">
        <v>291543</v>
      </c>
      <c r="P182">
        <v>298005</v>
      </c>
      <c r="Q182">
        <v>325746</v>
      </c>
      <c r="R182">
        <v>349522</v>
      </c>
      <c r="S182">
        <v>376751</v>
      </c>
      <c r="T182">
        <v>451955</v>
      </c>
      <c r="U182">
        <v>423861</v>
      </c>
      <c r="V182">
        <v>467588</v>
      </c>
      <c r="W182">
        <v>460787</v>
      </c>
      <c r="X182">
        <v>451915</v>
      </c>
      <c r="Y182">
        <v>473500</v>
      </c>
      <c r="Z182">
        <v>512243</v>
      </c>
      <c r="AA182">
        <v>492176</v>
      </c>
      <c r="AB182">
        <v>554102</v>
      </c>
      <c r="AC182">
        <v>526235</v>
      </c>
      <c r="AD182">
        <v>542437</v>
      </c>
      <c r="AE182">
        <v>588322</v>
      </c>
      <c r="AF182">
        <v>667362</v>
      </c>
      <c r="AG182">
        <v>617856</v>
      </c>
      <c r="AH182">
        <v>669764</v>
      </c>
      <c r="AI182">
        <v>681449</v>
      </c>
      <c r="AJ182">
        <v>741584</v>
      </c>
      <c r="AK182">
        <v>755324</v>
      </c>
      <c r="AL182">
        <v>760507</v>
      </c>
      <c r="AM182">
        <v>876886</v>
      </c>
      <c r="AN182">
        <v>865582</v>
      </c>
      <c r="AO182">
        <v>892918</v>
      </c>
      <c r="AP182">
        <v>941633</v>
      </c>
      <c r="AQ182">
        <v>1001613</v>
      </c>
      <c r="AR182">
        <v>1183767</v>
      </c>
      <c r="AS182">
        <v>1096752</v>
      </c>
      <c r="AT182">
        <v>1168061</v>
      </c>
      <c r="AU182">
        <v>1248473</v>
      </c>
      <c r="AV182">
        <v>1382795</v>
      </c>
      <c r="AW182">
        <v>1474005</v>
      </c>
      <c r="AX182">
        <v>1360884</v>
      </c>
      <c r="AY182">
        <v>1355121</v>
      </c>
    </row>
    <row r="183" spans="1:52" hidden="1">
      <c r="A183" t="s">
        <v>285</v>
      </c>
      <c r="B183" t="s">
        <v>286</v>
      </c>
      <c r="C183" t="s">
        <v>163</v>
      </c>
      <c r="D183" t="s">
        <v>164</v>
      </c>
      <c r="E183">
        <v>34470</v>
      </c>
      <c r="F183">
        <v>34473</v>
      </c>
      <c r="G183">
        <v>34525</v>
      </c>
      <c r="H183">
        <v>34823</v>
      </c>
      <c r="I183">
        <v>34872</v>
      </c>
      <c r="J183">
        <v>34819</v>
      </c>
      <c r="K183">
        <v>34769</v>
      </c>
      <c r="L183">
        <v>35317</v>
      </c>
      <c r="M183">
        <v>35500</v>
      </c>
      <c r="N183">
        <v>35073</v>
      </c>
      <c r="O183">
        <v>34936</v>
      </c>
      <c r="P183">
        <v>34803</v>
      </c>
      <c r="Q183">
        <v>34561</v>
      </c>
      <c r="R183">
        <v>34313</v>
      </c>
      <c r="S183">
        <v>34150</v>
      </c>
      <c r="T183">
        <v>33843</v>
      </c>
      <c r="U183">
        <v>33440</v>
      </c>
      <c r="V183">
        <v>33207</v>
      </c>
      <c r="W183">
        <v>32898</v>
      </c>
      <c r="X183">
        <v>32977</v>
      </c>
      <c r="Y183">
        <v>32736</v>
      </c>
      <c r="Z183">
        <v>32573</v>
      </c>
      <c r="AA183">
        <v>32568</v>
      </c>
      <c r="AB183">
        <v>32703</v>
      </c>
      <c r="AC183">
        <v>32783</v>
      </c>
      <c r="AD183">
        <v>32793</v>
      </c>
      <c r="AE183">
        <v>32709</v>
      </c>
      <c r="AF183">
        <v>32736</v>
      </c>
      <c r="AG183">
        <v>32274</v>
      </c>
      <c r="AH183">
        <v>31425</v>
      </c>
      <c r="AI183">
        <v>31294</v>
      </c>
      <c r="AJ183">
        <v>31384</v>
      </c>
      <c r="AK183">
        <v>31096</v>
      </c>
      <c r="AL183">
        <v>30958</v>
      </c>
      <c r="AM183">
        <v>30980</v>
      </c>
      <c r="AN183">
        <v>31093</v>
      </c>
      <c r="AO183">
        <v>31148</v>
      </c>
      <c r="AP183">
        <v>31170</v>
      </c>
      <c r="AQ183">
        <v>31273</v>
      </c>
      <c r="AR183">
        <v>31175</v>
      </c>
      <c r="AS183">
        <v>31423</v>
      </c>
      <c r="AT183">
        <v>31632</v>
      </c>
      <c r="AU183">
        <v>31540</v>
      </c>
      <c r="AV183">
        <v>31489</v>
      </c>
      <c r="AW183">
        <v>31658</v>
      </c>
      <c r="AX183">
        <v>31517</v>
      </c>
      <c r="AY183">
        <v>31533</v>
      </c>
    </row>
    <row r="184" spans="1:52">
      <c r="A184" t="s">
        <v>285</v>
      </c>
      <c r="B184" t="s">
        <v>286</v>
      </c>
      <c r="C184" t="s">
        <v>165</v>
      </c>
      <c r="D184" t="s">
        <v>166</v>
      </c>
      <c r="E184">
        <v>3097</v>
      </c>
      <c r="F184">
        <v>3648</v>
      </c>
      <c r="G184">
        <v>3714</v>
      </c>
      <c r="H184">
        <v>4203</v>
      </c>
      <c r="I184">
        <v>6238</v>
      </c>
      <c r="J184">
        <v>6392</v>
      </c>
      <c r="K184">
        <v>6558</v>
      </c>
      <c r="L184">
        <v>6762</v>
      </c>
      <c r="M184">
        <v>6292</v>
      </c>
      <c r="N184">
        <v>8184</v>
      </c>
      <c r="O184">
        <v>8345</v>
      </c>
      <c r="P184">
        <v>8563</v>
      </c>
      <c r="Q184">
        <v>9425</v>
      </c>
      <c r="R184">
        <v>10186</v>
      </c>
      <c r="S184">
        <v>11032</v>
      </c>
      <c r="T184">
        <v>13354</v>
      </c>
      <c r="U184">
        <v>12675</v>
      </c>
      <c r="V184">
        <v>14081</v>
      </c>
      <c r="W184">
        <v>14007</v>
      </c>
      <c r="X184">
        <v>13704</v>
      </c>
      <c r="Y184">
        <v>14464</v>
      </c>
      <c r="Z184">
        <v>15726</v>
      </c>
      <c r="AA184">
        <v>15112</v>
      </c>
      <c r="AB184">
        <v>16943</v>
      </c>
      <c r="AC184">
        <v>16052</v>
      </c>
      <c r="AD184">
        <v>16541</v>
      </c>
      <c r="AE184">
        <v>17987</v>
      </c>
      <c r="AF184">
        <v>20386</v>
      </c>
      <c r="AG184">
        <v>19144</v>
      </c>
      <c r="AH184">
        <v>21313</v>
      </c>
      <c r="AI184">
        <v>21776</v>
      </c>
      <c r="AJ184">
        <v>23629</v>
      </c>
      <c r="AK184">
        <v>24290</v>
      </c>
      <c r="AL184">
        <v>24566</v>
      </c>
      <c r="AM184">
        <v>28305</v>
      </c>
      <c r="AN184">
        <v>27838</v>
      </c>
      <c r="AO184">
        <v>28667</v>
      </c>
      <c r="AP184">
        <v>30210</v>
      </c>
      <c r="AQ184">
        <v>32028</v>
      </c>
      <c r="AR184">
        <v>37972</v>
      </c>
      <c r="AS184">
        <v>34903</v>
      </c>
      <c r="AT184">
        <v>36927</v>
      </c>
      <c r="AU184">
        <v>39584</v>
      </c>
      <c r="AV184">
        <v>43914</v>
      </c>
      <c r="AW184">
        <v>46560</v>
      </c>
      <c r="AX184">
        <v>43179</v>
      </c>
      <c r="AY184">
        <v>42975</v>
      </c>
      <c r="AZ184">
        <f>((AY184-AJ184) / AJ184) * 100</f>
        <v>81.873968428625844</v>
      </c>
    </row>
    <row r="185" spans="1:52" hidden="1">
      <c r="A185" t="s">
        <v>287</v>
      </c>
      <c r="B185" t="s">
        <v>288</v>
      </c>
      <c r="C185" t="s">
        <v>161</v>
      </c>
      <c r="D185" t="s">
        <v>162</v>
      </c>
      <c r="E185">
        <v>31547</v>
      </c>
      <c r="F185">
        <v>34339</v>
      </c>
      <c r="G185">
        <v>36884</v>
      </c>
      <c r="H185">
        <v>40877</v>
      </c>
      <c r="I185">
        <v>60176</v>
      </c>
      <c r="J185">
        <v>58436</v>
      </c>
      <c r="K185">
        <v>59741</v>
      </c>
      <c r="L185">
        <v>55144</v>
      </c>
      <c r="M185">
        <v>70190</v>
      </c>
      <c r="N185">
        <v>73054</v>
      </c>
      <c r="O185">
        <v>79676</v>
      </c>
      <c r="P185">
        <v>85839</v>
      </c>
      <c r="Q185">
        <v>101037</v>
      </c>
      <c r="R185">
        <v>102673</v>
      </c>
      <c r="S185">
        <v>99741</v>
      </c>
      <c r="T185">
        <v>120994</v>
      </c>
      <c r="U185">
        <v>120471</v>
      </c>
      <c r="V185">
        <v>127252</v>
      </c>
      <c r="W185">
        <v>135847</v>
      </c>
      <c r="X185">
        <v>126245</v>
      </c>
      <c r="Y185">
        <v>144801</v>
      </c>
      <c r="Z185">
        <v>153112</v>
      </c>
      <c r="AA185">
        <v>151611</v>
      </c>
      <c r="AB185">
        <v>169010</v>
      </c>
      <c r="AC185">
        <v>164495</v>
      </c>
      <c r="AD185">
        <v>183852</v>
      </c>
      <c r="AE185">
        <v>189633</v>
      </c>
      <c r="AF185">
        <v>215450</v>
      </c>
      <c r="AG185">
        <v>223502</v>
      </c>
      <c r="AH185">
        <v>244113</v>
      </c>
      <c r="AI185">
        <v>254409</v>
      </c>
      <c r="AJ185">
        <v>267290</v>
      </c>
      <c r="AK185">
        <v>286210</v>
      </c>
      <c r="AL185">
        <v>296070</v>
      </c>
      <c r="AM185">
        <v>323238</v>
      </c>
      <c r="AN185">
        <v>329767</v>
      </c>
      <c r="AO185">
        <v>332724</v>
      </c>
      <c r="AP185">
        <v>325404</v>
      </c>
      <c r="AQ185">
        <v>351051</v>
      </c>
      <c r="AR185">
        <v>392521</v>
      </c>
      <c r="AS185">
        <v>375689</v>
      </c>
      <c r="AT185">
        <v>397325</v>
      </c>
      <c r="AU185">
        <v>433431</v>
      </c>
      <c r="AV185">
        <v>489166</v>
      </c>
      <c r="AW185">
        <v>495495</v>
      </c>
      <c r="AX185">
        <v>499667</v>
      </c>
      <c r="AY185">
        <v>514022</v>
      </c>
    </row>
    <row r="186" spans="1:52" hidden="1">
      <c r="A186" t="s">
        <v>287</v>
      </c>
      <c r="B186" t="s">
        <v>288</v>
      </c>
      <c r="C186" t="s">
        <v>163</v>
      </c>
      <c r="D186" t="s">
        <v>164</v>
      </c>
      <c r="E186">
        <v>11181</v>
      </c>
      <c r="F186">
        <v>11141</v>
      </c>
      <c r="G186">
        <v>11281</v>
      </c>
      <c r="H186">
        <v>11371</v>
      </c>
      <c r="I186">
        <v>11257</v>
      </c>
      <c r="J186">
        <v>11227</v>
      </c>
      <c r="K186">
        <v>11182</v>
      </c>
      <c r="L186">
        <v>11466</v>
      </c>
      <c r="M186">
        <v>11564</v>
      </c>
      <c r="N186">
        <v>11723</v>
      </c>
      <c r="O186">
        <v>11665</v>
      </c>
      <c r="P186">
        <v>11623</v>
      </c>
      <c r="Q186">
        <v>11460</v>
      </c>
      <c r="R186">
        <v>11410</v>
      </c>
      <c r="S186">
        <v>11377</v>
      </c>
      <c r="T186">
        <v>11401</v>
      </c>
      <c r="U186">
        <v>11152</v>
      </c>
      <c r="V186">
        <v>10919</v>
      </c>
      <c r="W186">
        <v>10765</v>
      </c>
      <c r="X186">
        <v>10758</v>
      </c>
      <c r="Y186">
        <v>10722</v>
      </c>
      <c r="Z186">
        <v>10784</v>
      </c>
      <c r="AA186">
        <v>10810</v>
      </c>
      <c r="AB186">
        <v>10904</v>
      </c>
      <c r="AC186">
        <v>10981</v>
      </c>
      <c r="AD186">
        <v>11072</v>
      </c>
      <c r="AE186">
        <v>11103</v>
      </c>
      <c r="AF186">
        <v>11178</v>
      </c>
      <c r="AG186">
        <v>11204</v>
      </c>
      <c r="AH186">
        <v>11186</v>
      </c>
      <c r="AI186">
        <v>11197</v>
      </c>
      <c r="AJ186">
        <v>11231</v>
      </c>
      <c r="AK186">
        <v>11153</v>
      </c>
      <c r="AL186">
        <v>11206</v>
      </c>
      <c r="AM186">
        <v>11171</v>
      </c>
      <c r="AN186">
        <v>11183</v>
      </c>
      <c r="AO186">
        <v>11142</v>
      </c>
      <c r="AP186">
        <v>11138</v>
      </c>
      <c r="AQ186">
        <v>11087</v>
      </c>
      <c r="AR186">
        <v>11084</v>
      </c>
      <c r="AS186">
        <v>11034</v>
      </c>
      <c r="AT186">
        <v>10964</v>
      </c>
      <c r="AU186">
        <v>10921</v>
      </c>
      <c r="AV186">
        <v>10912</v>
      </c>
      <c r="AW186">
        <v>10914</v>
      </c>
      <c r="AX186">
        <v>10952</v>
      </c>
      <c r="AY186">
        <v>11041</v>
      </c>
    </row>
    <row r="187" spans="1:52">
      <c r="A187" t="s">
        <v>287</v>
      </c>
      <c r="B187" t="s">
        <v>288</v>
      </c>
      <c r="C187" t="s">
        <v>165</v>
      </c>
      <c r="D187" t="s">
        <v>166</v>
      </c>
      <c r="E187">
        <v>2821</v>
      </c>
      <c r="F187">
        <v>3082</v>
      </c>
      <c r="G187">
        <v>3270</v>
      </c>
      <c r="H187">
        <v>3595</v>
      </c>
      <c r="I187">
        <v>5346</v>
      </c>
      <c r="J187">
        <v>5205</v>
      </c>
      <c r="K187">
        <v>5343</v>
      </c>
      <c r="L187">
        <v>4809</v>
      </c>
      <c r="M187">
        <v>6070</v>
      </c>
      <c r="N187">
        <v>6232</v>
      </c>
      <c r="O187">
        <v>6830</v>
      </c>
      <c r="P187">
        <v>7385</v>
      </c>
      <c r="Q187">
        <v>8816</v>
      </c>
      <c r="R187">
        <v>8999</v>
      </c>
      <c r="S187">
        <v>8767</v>
      </c>
      <c r="T187">
        <v>10613</v>
      </c>
      <c r="U187">
        <v>10803</v>
      </c>
      <c r="V187">
        <v>11654</v>
      </c>
      <c r="W187">
        <v>12619</v>
      </c>
      <c r="X187">
        <v>11735</v>
      </c>
      <c r="Y187">
        <v>13505</v>
      </c>
      <c r="Z187">
        <v>14198</v>
      </c>
      <c r="AA187">
        <v>14025</v>
      </c>
      <c r="AB187">
        <v>15500</v>
      </c>
      <c r="AC187">
        <v>14980</v>
      </c>
      <c r="AD187">
        <v>16605</v>
      </c>
      <c r="AE187">
        <v>17079</v>
      </c>
      <c r="AF187">
        <v>19274</v>
      </c>
      <c r="AG187">
        <v>19948</v>
      </c>
      <c r="AH187">
        <v>21823</v>
      </c>
      <c r="AI187">
        <v>22721</v>
      </c>
      <c r="AJ187">
        <v>23799</v>
      </c>
      <c r="AK187">
        <v>25662</v>
      </c>
      <c r="AL187">
        <v>26421</v>
      </c>
      <c r="AM187">
        <v>28935</v>
      </c>
      <c r="AN187">
        <v>29488</v>
      </c>
      <c r="AO187">
        <v>29862</v>
      </c>
      <c r="AP187">
        <v>29216</v>
      </c>
      <c r="AQ187">
        <v>31663</v>
      </c>
      <c r="AR187">
        <v>35413</v>
      </c>
      <c r="AS187">
        <v>34048</v>
      </c>
      <c r="AT187">
        <v>36239</v>
      </c>
      <c r="AU187">
        <v>39688</v>
      </c>
      <c r="AV187">
        <v>44828</v>
      </c>
      <c r="AW187">
        <v>45400</v>
      </c>
      <c r="AX187">
        <v>45623</v>
      </c>
      <c r="AY187">
        <v>46556</v>
      </c>
      <c r="AZ187">
        <f>((AY187-AJ187) / AJ187) * 100</f>
        <v>95.621664775830922</v>
      </c>
    </row>
    <row r="188" spans="1:52" hidden="1">
      <c r="A188" t="s">
        <v>289</v>
      </c>
      <c r="B188" t="s">
        <v>290</v>
      </c>
      <c r="C188" t="s">
        <v>161</v>
      </c>
      <c r="D188" t="s">
        <v>162</v>
      </c>
      <c r="E188">
        <v>2080399</v>
      </c>
      <c r="F188">
        <v>2257540</v>
      </c>
      <c r="G188">
        <v>2404881</v>
      </c>
      <c r="H188">
        <v>2577872</v>
      </c>
      <c r="I188">
        <v>2807520</v>
      </c>
      <c r="J188">
        <v>3054776</v>
      </c>
      <c r="K188">
        <v>3294911</v>
      </c>
      <c r="L188">
        <v>3601836</v>
      </c>
      <c r="M188">
        <v>3914961</v>
      </c>
      <c r="N188">
        <v>4326764</v>
      </c>
      <c r="O188">
        <v>4770772</v>
      </c>
      <c r="P188">
        <v>5273716</v>
      </c>
      <c r="Q188">
        <v>5848043</v>
      </c>
      <c r="R188">
        <v>6315600</v>
      </c>
      <c r="S188">
        <v>6725101</v>
      </c>
      <c r="T188">
        <v>7459613</v>
      </c>
      <c r="U188">
        <v>7954735</v>
      </c>
      <c r="V188">
        <v>8388751</v>
      </c>
      <c r="W188">
        <v>8858110</v>
      </c>
      <c r="X188">
        <v>9381105</v>
      </c>
      <c r="Y188">
        <v>9973891</v>
      </c>
      <c r="Z188">
        <v>10680110</v>
      </c>
      <c r="AA188">
        <v>11019149</v>
      </c>
      <c r="AB188">
        <v>11543551</v>
      </c>
      <c r="AC188">
        <v>11817651</v>
      </c>
      <c r="AD188">
        <v>12408116</v>
      </c>
      <c r="AE188">
        <v>13082988</v>
      </c>
      <c r="AF188">
        <v>13837267</v>
      </c>
      <c r="AG188">
        <v>14297292</v>
      </c>
      <c r="AH188">
        <v>15319435</v>
      </c>
      <c r="AI188">
        <v>15741472</v>
      </c>
      <c r="AJ188">
        <v>16970702</v>
      </c>
      <c r="AK188">
        <v>17772098</v>
      </c>
      <c r="AL188">
        <v>17964631</v>
      </c>
      <c r="AM188">
        <v>18326924</v>
      </c>
      <c r="AN188">
        <v>19217776</v>
      </c>
      <c r="AO188">
        <v>19403934</v>
      </c>
      <c r="AP188">
        <v>20065185</v>
      </c>
      <c r="AQ188">
        <v>20964717</v>
      </c>
      <c r="AR188">
        <v>21504708</v>
      </c>
      <c r="AS188">
        <v>20345701</v>
      </c>
      <c r="AT188">
        <v>20983246</v>
      </c>
      <c r="AU188">
        <v>22158305</v>
      </c>
      <c r="AV188">
        <v>23195589</v>
      </c>
      <c r="AW188">
        <v>23619393</v>
      </c>
      <c r="AX188">
        <v>24956759</v>
      </c>
      <c r="AY188">
        <v>26076190</v>
      </c>
    </row>
    <row r="189" spans="1:52" hidden="1">
      <c r="A189" t="s">
        <v>289</v>
      </c>
      <c r="B189" t="s">
        <v>290</v>
      </c>
      <c r="C189" t="s">
        <v>163</v>
      </c>
      <c r="D189" t="s">
        <v>164</v>
      </c>
      <c r="E189">
        <v>466374</v>
      </c>
      <c r="F189">
        <v>475857</v>
      </c>
      <c r="G189">
        <v>474725</v>
      </c>
      <c r="H189">
        <v>467767</v>
      </c>
      <c r="I189">
        <v>468317</v>
      </c>
      <c r="J189">
        <v>463616</v>
      </c>
      <c r="K189">
        <v>462966</v>
      </c>
      <c r="L189">
        <v>460629</v>
      </c>
      <c r="M189">
        <v>458451</v>
      </c>
      <c r="N189">
        <v>455972</v>
      </c>
      <c r="O189">
        <v>455671</v>
      </c>
      <c r="P189">
        <v>460972</v>
      </c>
      <c r="Q189">
        <v>464661</v>
      </c>
      <c r="R189">
        <v>467807</v>
      </c>
      <c r="S189">
        <v>469240</v>
      </c>
      <c r="T189">
        <v>469887</v>
      </c>
      <c r="U189">
        <v>473859</v>
      </c>
      <c r="V189">
        <v>478857</v>
      </c>
      <c r="W189">
        <v>480597</v>
      </c>
      <c r="X189">
        <v>483483</v>
      </c>
      <c r="Y189">
        <v>485633</v>
      </c>
      <c r="Z189">
        <v>486531</v>
      </c>
      <c r="AA189">
        <v>488277</v>
      </c>
      <c r="AB189">
        <v>491517</v>
      </c>
      <c r="AC189">
        <v>492298</v>
      </c>
      <c r="AD189">
        <v>493614</v>
      </c>
      <c r="AE189">
        <v>495857</v>
      </c>
      <c r="AF189">
        <v>498326</v>
      </c>
      <c r="AG189">
        <v>502514</v>
      </c>
      <c r="AH189">
        <v>506075</v>
      </c>
      <c r="AI189">
        <v>509175</v>
      </c>
      <c r="AJ189">
        <v>511520</v>
      </c>
      <c r="AK189">
        <v>512926</v>
      </c>
      <c r="AL189">
        <v>510581</v>
      </c>
      <c r="AM189">
        <v>505958</v>
      </c>
      <c r="AN189">
        <v>501104</v>
      </c>
      <c r="AO189">
        <v>497560</v>
      </c>
      <c r="AP189">
        <v>497158</v>
      </c>
      <c r="AQ189">
        <v>499605</v>
      </c>
      <c r="AR189">
        <v>502890</v>
      </c>
      <c r="AS189">
        <v>506590</v>
      </c>
      <c r="AT189">
        <v>509428</v>
      </c>
      <c r="AU189">
        <v>515945</v>
      </c>
      <c r="AV189">
        <v>521288</v>
      </c>
      <c r="AW189">
        <v>528056</v>
      </c>
      <c r="AX189">
        <v>533634</v>
      </c>
      <c r="AY189">
        <v>538133</v>
      </c>
    </row>
    <row r="190" spans="1:52">
      <c r="A190" t="s">
        <v>289</v>
      </c>
      <c r="B190" t="s">
        <v>290</v>
      </c>
      <c r="C190" t="s">
        <v>165</v>
      </c>
      <c r="D190" t="s">
        <v>166</v>
      </c>
      <c r="E190">
        <v>4461</v>
      </c>
      <c r="F190">
        <v>4744</v>
      </c>
      <c r="G190">
        <v>5066</v>
      </c>
      <c r="H190">
        <v>5511</v>
      </c>
      <c r="I190">
        <v>5995</v>
      </c>
      <c r="J190">
        <v>6589</v>
      </c>
      <c r="K190">
        <v>7117</v>
      </c>
      <c r="L190">
        <v>7819</v>
      </c>
      <c r="M190">
        <v>8540</v>
      </c>
      <c r="N190">
        <v>9489</v>
      </c>
      <c r="O190">
        <v>10470</v>
      </c>
      <c r="P190">
        <v>11440</v>
      </c>
      <c r="Q190">
        <v>12586</v>
      </c>
      <c r="R190">
        <v>13500</v>
      </c>
      <c r="S190">
        <v>14332</v>
      </c>
      <c r="T190">
        <v>15875</v>
      </c>
      <c r="U190">
        <v>16787</v>
      </c>
      <c r="V190">
        <v>17518</v>
      </c>
      <c r="W190">
        <v>18431</v>
      </c>
      <c r="X190">
        <v>19403</v>
      </c>
      <c r="Y190">
        <v>20538</v>
      </c>
      <c r="Z190">
        <v>21952</v>
      </c>
      <c r="AA190">
        <v>22567</v>
      </c>
      <c r="AB190">
        <v>23486</v>
      </c>
      <c r="AC190">
        <v>24005</v>
      </c>
      <c r="AD190">
        <v>25137</v>
      </c>
      <c r="AE190">
        <v>26385</v>
      </c>
      <c r="AF190">
        <v>27767</v>
      </c>
      <c r="AG190">
        <v>28452</v>
      </c>
      <c r="AH190">
        <v>30271</v>
      </c>
      <c r="AI190">
        <v>30916</v>
      </c>
      <c r="AJ190">
        <v>33177</v>
      </c>
      <c r="AK190">
        <v>34648</v>
      </c>
      <c r="AL190">
        <v>35185</v>
      </c>
      <c r="AM190">
        <v>36222</v>
      </c>
      <c r="AN190">
        <v>38351</v>
      </c>
      <c r="AO190">
        <v>38998</v>
      </c>
      <c r="AP190">
        <v>40360</v>
      </c>
      <c r="AQ190">
        <v>41963</v>
      </c>
      <c r="AR190">
        <v>42762</v>
      </c>
      <c r="AS190">
        <v>40162</v>
      </c>
      <c r="AT190">
        <v>41190</v>
      </c>
      <c r="AU190">
        <v>42947</v>
      </c>
      <c r="AV190">
        <v>44497</v>
      </c>
      <c r="AW190">
        <v>44729</v>
      </c>
      <c r="AX190">
        <v>46768</v>
      </c>
      <c r="AY190">
        <v>48457</v>
      </c>
      <c r="AZ190">
        <f>((AY190-AJ190) / AJ190) * 100</f>
        <v>46.056002652439943</v>
      </c>
    </row>
    <row r="191" spans="1:52" hidden="1">
      <c r="A191" t="s">
        <v>291</v>
      </c>
      <c r="B191" t="s">
        <v>292</v>
      </c>
      <c r="C191" t="s">
        <v>161</v>
      </c>
      <c r="D191" t="s">
        <v>162</v>
      </c>
      <c r="E191">
        <v>13309</v>
      </c>
      <c r="F191">
        <v>14727</v>
      </c>
      <c r="G191">
        <v>16753</v>
      </c>
      <c r="H191">
        <v>18927</v>
      </c>
      <c r="I191">
        <v>33243</v>
      </c>
      <c r="J191">
        <v>24969</v>
      </c>
      <c r="K191">
        <v>26031</v>
      </c>
      <c r="L191">
        <v>31256</v>
      </c>
      <c r="M191">
        <v>27436</v>
      </c>
      <c r="N191">
        <v>35824</v>
      </c>
      <c r="O191">
        <v>36162</v>
      </c>
      <c r="P191">
        <v>36757</v>
      </c>
      <c r="Q191">
        <v>37075</v>
      </c>
      <c r="R191">
        <v>41078</v>
      </c>
      <c r="S191">
        <v>43806</v>
      </c>
      <c r="T191">
        <v>59953</v>
      </c>
      <c r="U191">
        <v>51619</v>
      </c>
      <c r="V191">
        <v>55531</v>
      </c>
      <c r="W191">
        <v>52989</v>
      </c>
      <c r="X191">
        <v>53247</v>
      </c>
      <c r="Y191">
        <v>56746</v>
      </c>
      <c r="Z191">
        <v>58617</v>
      </c>
      <c r="AA191">
        <v>59232</v>
      </c>
      <c r="AB191">
        <v>65380</v>
      </c>
      <c r="AC191">
        <v>61784</v>
      </c>
      <c r="AD191">
        <v>61387</v>
      </c>
      <c r="AE191">
        <v>67303</v>
      </c>
      <c r="AF191">
        <v>78131</v>
      </c>
      <c r="AG191">
        <v>74681</v>
      </c>
      <c r="AH191">
        <v>84554</v>
      </c>
      <c r="AI191">
        <v>83256</v>
      </c>
      <c r="AJ191">
        <v>96140</v>
      </c>
      <c r="AK191">
        <v>93175</v>
      </c>
      <c r="AL191">
        <v>93019</v>
      </c>
      <c r="AM191">
        <v>110405</v>
      </c>
      <c r="AN191">
        <v>105579</v>
      </c>
      <c r="AO191">
        <v>108820</v>
      </c>
      <c r="AP191">
        <v>114183</v>
      </c>
      <c r="AQ191">
        <v>122835</v>
      </c>
      <c r="AR191">
        <v>145162</v>
      </c>
      <c r="AS191">
        <v>132297</v>
      </c>
      <c r="AT191">
        <v>143539</v>
      </c>
      <c r="AU191">
        <v>156677</v>
      </c>
      <c r="AV191">
        <v>179147</v>
      </c>
      <c r="AW191">
        <v>185605</v>
      </c>
      <c r="AX191">
        <v>187066</v>
      </c>
      <c r="AY191">
        <v>181653</v>
      </c>
    </row>
    <row r="192" spans="1:52" hidden="1">
      <c r="A192" t="s">
        <v>291</v>
      </c>
      <c r="B192" t="s">
        <v>292</v>
      </c>
      <c r="C192" t="s">
        <v>163</v>
      </c>
      <c r="D192" t="s">
        <v>164</v>
      </c>
      <c r="E192">
        <v>5615</v>
      </c>
      <c r="F192">
        <v>5408</v>
      </c>
      <c r="G192">
        <v>5538</v>
      </c>
      <c r="H192">
        <v>5535</v>
      </c>
      <c r="I192">
        <v>5540</v>
      </c>
      <c r="J192">
        <v>5547</v>
      </c>
      <c r="K192">
        <v>5547</v>
      </c>
      <c r="L192">
        <v>5581</v>
      </c>
      <c r="M192">
        <v>5675</v>
      </c>
      <c r="N192">
        <v>5709</v>
      </c>
      <c r="O192">
        <v>5564</v>
      </c>
      <c r="P192">
        <v>5464</v>
      </c>
      <c r="Q192">
        <v>5425</v>
      </c>
      <c r="R192">
        <v>5349</v>
      </c>
      <c r="S192">
        <v>5282</v>
      </c>
      <c r="T192">
        <v>5102</v>
      </c>
      <c r="U192">
        <v>4938</v>
      </c>
      <c r="V192">
        <v>4818</v>
      </c>
      <c r="W192">
        <v>4755</v>
      </c>
      <c r="X192">
        <v>4639</v>
      </c>
      <c r="Y192">
        <v>4617</v>
      </c>
      <c r="Z192">
        <v>4510</v>
      </c>
      <c r="AA192">
        <v>4476</v>
      </c>
      <c r="AB192">
        <v>4446</v>
      </c>
      <c r="AC192">
        <v>4488</v>
      </c>
      <c r="AD192">
        <v>4525</v>
      </c>
      <c r="AE192">
        <v>4430</v>
      </c>
      <c r="AF192">
        <v>4460</v>
      </c>
      <c r="AG192">
        <v>4427</v>
      </c>
      <c r="AH192">
        <v>4343</v>
      </c>
      <c r="AI192">
        <v>4346</v>
      </c>
      <c r="AJ192">
        <v>4279</v>
      </c>
      <c r="AK192">
        <v>4273</v>
      </c>
      <c r="AL192">
        <v>4224</v>
      </c>
      <c r="AM192">
        <v>4239</v>
      </c>
      <c r="AN192">
        <v>4259</v>
      </c>
      <c r="AO192">
        <v>4191</v>
      </c>
      <c r="AP192">
        <v>4077</v>
      </c>
      <c r="AQ192">
        <v>4093</v>
      </c>
      <c r="AR192">
        <v>4097</v>
      </c>
      <c r="AS192">
        <v>4130</v>
      </c>
      <c r="AT192">
        <v>4076</v>
      </c>
      <c r="AU192">
        <v>4103</v>
      </c>
      <c r="AV192">
        <v>4075</v>
      </c>
      <c r="AW192">
        <v>4051</v>
      </c>
      <c r="AX192">
        <v>4019</v>
      </c>
      <c r="AY192">
        <v>4055</v>
      </c>
    </row>
    <row r="193" spans="1:52">
      <c r="A193" t="s">
        <v>291</v>
      </c>
      <c r="B193" t="s">
        <v>292</v>
      </c>
      <c r="C193" t="s">
        <v>165</v>
      </c>
      <c r="D193" t="s">
        <v>166</v>
      </c>
      <c r="E193">
        <v>2370</v>
      </c>
      <c r="F193">
        <v>2723</v>
      </c>
      <c r="G193">
        <v>3025</v>
      </c>
      <c r="H193">
        <v>3420</v>
      </c>
      <c r="I193">
        <v>6001</v>
      </c>
      <c r="J193">
        <v>4501</v>
      </c>
      <c r="K193">
        <v>4693</v>
      </c>
      <c r="L193">
        <v>5600</v>
      </c>
      <c r="M193">
        <v>4835</v>
      </c>
      <c r="N193">
        <v>6275</v>
      </c>
      <c r="O193">
        <v>6499</v>
      </c>
      <c r="P193">
        <v>6727</v>
      </c>
      <c r="Q193">
        <v>6834</v>
      </c>
      <c r="R193">
        <v>7680</v>
      </c>
      <c r="S193">
        <v>8293</v>
      </c>
      <c r="T193">
        <v>11751</v>
      </c>
      <c r="U193">
        <v>10453</v>
      </c>
      <c r="V193">
        <v>11526</v>
      </c>
      <c r="W193">
        <v>11144</v>
      </c>
      <c r="X193">
        <v>11478</v>
      </c>
      <c r="Y193">
        <v>12291</v>
      </c>
      <c r="Z193">
        <v>12997</v>
      </c>
      <c r="AA193">
        <v>13233</v>
      </c>
      <c r="AB193">
        <v>14705</v>
      </c>
      <c r="AC193">
        <v>13766</v>
      </c>
      <c r="AD193">
        <v>13566</v>
      </c>
      <c r="AE193">
        <v>15193</v>
      </c>
      <c r="AF193">
        <v>17518</v>
      </c>
      <c r="AG193">
        <v>16869</v>
      </c>
      <c r="AH193">
        <v>19469</v>
      </c>
      <c r="AI193">
        <v>19157</v>
      </c>
      <c r="AJ193">
        <v>22468</v>
      </c>
      <c r="AK193">
        <v>21806</v>
      </c>
      <c r="AL193">
        <v>22022</v>
      </c>
      <c r="AM193">
        <v>26045</v>
      </c>
      <c r="AN193">
        <v>24790</v>
      </c>
      <c r="AO193">
        <v>25965</v>
      </c>
      <c r="AP193">
        <v>28007</v>
      </c>
      <c r="AQ193">
        <v>30011</v>
      </c>
      <c r="AR193">
        <v>35431</v>
      </c>
      <c r="AS193">
        <v>32033</v>
      </c>
      <c r="AT193">
        <v>35216</v>
      </c>
      <c r="AU193">
        <v>38186</v>
      </c>
      <c r="AV193">
        <v>43962</v>
      </c>
      <c r="AW193">
        <v>45817</v>
      </c>
      <c r="AX193">
        <v>46545</v>
      </c>
      <c r="AY193">
        <v>44797</v>
      </c>
      <c r="AZ193">
        <f>((AY193-AJ193) / AJ193) * 100</f>
        <v>99.381342353569522</v>
      </c>
    </row>
    <row r="194" spans="1:52" hidden="1">
      <c r="A194" t="s">
        <v>293</v>
      </c>
      <c r="B194" t="s">
        <v>294</v>
      </c>
      <c r="C194" t="s">
        <v>161</v>
      </c>
      <c r="D194" t="s">
        <v>162</v>
      </c>
      <c r="E194">
        <v>62846</v>
      </c>
      <c r="F194">
        <v>69554</v>
      </c>
      <c r="G194">
        <v>72031</v>
      </c>
      <c r="H194">
        <v>83401</v>
      </c>
      <c r="I194">
        <v>117920</v>
      </c>
      <c r="J194">
        <v>114949</v>
      </c>
      <c r="K194">
        <v>106335</v>
      </c>
      <c r="L194">
        <v>90177</v>
      </c>
      <c r="M194">
        <v>145813</v>
      </c>
      <c r="N194">
        <v>153211</v>
      </c>
      <c r="O194">
        <v>144992</v>
      </c>
      <c r="P194">
        <v>166810</v>
      </c>
      <c r="Q194">
        <v>184944</v>
      </c>
      <c r="R194">
        <v>186973</v>
      </c>
      <c r="S194">
        <v>185784</v>
      </c>
      <c r="T194">
        <v>227937</v>
      </c>
      <c r="U194">
        <v>236864</v>
      </c>
      <c r="V194">
        <v>234995</v>
      </c>
      <c r="W194">
        <v>266020</v>
      </c>
      <c r="X194">
        <v>236924</v>
      </c>
      <c r="Y194">
        <v>280372</v>
      </c>
      <c r="Z194">
        <v>283384</v>
      </c>
      <c r="AA194">
        <v>287156</v>
      </c>
      <c r="AB194">
        <v>311604</v>
      </c>
      <c r="AC194">
        <v>280511</v>
      </c>
      <c r="AD194">
        <v>348371</v>
      </c>
      <c r="AE194">
        <v>328879</v>
      </c>
      <c r="AF194">
        <v>390992</v>
      </c>
      <c r="AG194">
        <v>377287</v>
      </c>
      <c r="AH194">
        <v>390171</v>
      </c>
      <c r="AI194">
        <v>402648</v>
      </c>
      <c r="AJ194">
        <v>421747</v>
      </c>
      <c r="AK194">
        <v>431405</v>
      </c>
      <c r="AL194">
        <v>439325</v>
      </c>
      <c r="AM194">
        <v>466259</v>
      </c>
      <c r="AN194">
        <v>509146</v>
      </c>
      <c r="AO194">
        <v>529653</v>
      </c>
      <c r="AP194">
        <v>534797</v>
      </c>
      <c r="AQ194">
        <v>568266</v>
      </c>
      <c r="AR194">
        <v>660988</v>
      </c>
      <c r="AS194">
        <v>656993</v>
      </c>
      <c r="AT194">
        <v>686239</v>
      </c>
      <c r="AU194">
        <v>724837</v>
      </c>
      <c r="AV194">
        <v>764403</v>
      </c>
      <c r="AW194">
        <v>811256</v>
      </c>
      <c r="AX194">
        <v>798954</v>
      </c>
      <c r="AY194">
        <v>877421</v>
      </c>
    </row>
    <row r="195" spans="1:52" hidden="1">
      <c r="A195" t="s">
        <v>293</v>
      </c>
      <c r="B195" t="s">
        <v>294</v>
      </c>
      <c r="C195" t="s">
        <v>163</v>
      </c>
      <c r="D195" t="s">
        <v>164</v>
      </c>
      <c r="E195">
        <v>20324</v>
      </c>
      <c r="F195">
        <v>19991</v>
      </c>
      <c r="G195">
        <v>19849</v>
      </c>
      <c r="H195">
        <v>19953</v>
      </c>
      <c r="I195">
        <v>19705</v>
      </c>
      <c r="J195">
        <v>19223</v>
      </c>
      <c r="K195">
        <v>19460</v>
      </c>
      <c r="L195">
        <v>19531</v>
      </c>
      <c r="M195">
        <v>19466</v>
      </c>
      <c r="N195">
        <v>19385</v>
      </c>
      <c r="O195">
        <v>19310</v>
      </c>
      <c r="P195">
        <v>19323</v>
      </c>
      <c r="Q195">
        <v>19210</v>
      </c>
      <c r="R195">
        <v>19222</v>
      </c>
      <c r="S195">
        <v>19234</v>
      </c>
      <c r="T195">
        <v>18858</v>
      </c>
      <c r="U195">
        <v>18766</v>
      </c>
      <c r="V195">
        <v>18209</v>
      </c>
      <c r="W195">
        <v>17999</v>
      </c>
      <c r="X195">
        <v>17736</v>
      </c>
      <c r="Y195">
        <v>17603</v>
      </c>
      <c r="Z195">
        <v>17201</v>
      </c>
      <c r="AA195">
        <v>17273</v>
      </c>
      <c r="AB195">
        <v>17319</v>
      </c>
      <c r="AC195">
        <v>17414</v>
      </c>
      <c r="AD195">
        <v>17342</v>
      </c>
      <c r="AE195">
        <v>17185</v>
      </c>
      <c r="AF195">
        <v>17196</v>
      </c>
      <c r="AG195">
        <v>17032</v>
      </c>
      <c r="AH195">
        <v>16964</v>
      </c>
      <c r="AI195">
        <v>16928</v>
      </c>
      <c r="AJ195">
        <v>16767</v>
      </c>
      <c r="AK195">
        <v>16666</v>
      </c>
      <c r="AL195">
        <v>16487</v>
      </c>
      <c r="AM195">
        <v>16372</v>
      </c>
      <c r="AN195">
        <v>16320</v>
      </c>
      <c r="AO195">
        <v>16100</v>
      </c>
      <c r="AP195">
        <v>16119</v>
      </c>
      <c r="AQ195">
        <v>16053</v>
      </c>
      <c r="AR195">
        <v>16103</v>
      </c>
      <c r="AS195">
        <v>16011</v>
      </c>
      <c r="AT195">
        <v>16040</v>
      </c>
      <c r="AU195">
        <v>16066</v>
      </c>
      <c r="AV195">
        <v>15867</v>
      </c>
      <c r="AW195">
        <v>15702</v>
      </c>
      <c r="AX195">
        <v>15509</v>
      </c>
      <c r="AY195">
        <v>15471</v>
      </c>
    </row>
    <row r="196" spans="1:52">
      <c r="A196" t="s">
        <v>293</v>
      </c>
      <c r="B196" t="s">
        <v>294</v>
      </c>
      <c r="C196" t="s">
        <v>165</v>
      </c>
      <c r="D196" t="s">
        <v>166</v>
      </c>
      <c r="E196">
        <v>3092</v>
      </c>
      <c r="F196">
        <v>3479</v>
      </c>
      <c r="G196">
        <v>3629</v>
      </c>
      <c r="H196">
        <v>4180</v>
      </c>
      <c r="I196">
        <v>5984</v>
      </c>
      <c r="J196">
        <v>5980</v>
      </c>
      <c r="K196">
        <v>5464</v>
      </c>
      <c r="L196">
        <v>4617</v>
      </c>
      <c r="M196">
        <v>7491</v>
      </c>
      <c r="N196">
        <v>7904</v>
      </c>
      <c r="O196">
        <v>7509</v>
      </c>
      <c r="P196">
        <v>8633</v>
      </c>
      <c r="Q196">
        <v>9627</v>
      </c>
      <c r="R196">
        <v>9727</v>
      </c>
      <c r="S196">
        <v>9659</v>
      </c>
      <c r="T196">
        <v>12087</v>
      </c>
      <c r="U196">
        <v>12622</v>
      </c>
      <c r="V196">
        <v>12905</v>
      </c>
      <c r="W196">
        <v>14780</v>
      </c>
      <c r="X196">
        <v>13358</v>
      </c>
      <c r="Y196">
        <v>15928</v>
      </c>
      <c r="Z196">
        <v>16475</v>
      </c>
      <c r="AA196">
        <v>16625</v>
      </c>
      <c r="AB196">
        <v>17992</v>
      </c>
      <c r="AC196">
        <v>16108</v>
      </c>
      <c r="AD196">
        <v>20088</v>
      </c>
      <c r="AE196">
        <v>19138</v>
      </c>
      <c r="AF196">
        <v>22737</v>
      </c>
      <c r="AG196">
        <v>22152</v>
      </c>
      <c r="AH196">
        <v>23000</v>
      </c>
      <c r="AI196">
        <v>23786</v>
      </c>
      <c r="AJ196">
        <v>25153</v>
      </c>
      <c r="AK196">
        <v>25885</v>
      </c>
      <c r="AL196">
        <v>26647</v>
      </c>
      <c r="AM196">
        <v>28479</v>
      </c>
      <c r="AN196">
        <v>31198</v>
      </c>
      <c r="AO196">
        <v>32898</v>
      </c>
      <c r="AP196">
        <v>33178</v>
      </c>
      <c r="AQ196">
        <v>35399</v>
      </c>
      <c r="AR196">
        <v>41048</v>
      </c>
      <c r="AS196">
        <v>41034</v>
      </c>
      <c r="AT196">
        <v>42783</v>
      </c>
      <c r="AU196">
        <v>45116</v>
      </c>
      <c r="AV196">
        <v>48176</v>
      </c>
      <c r="AW196">
        <v>51666</v>
      </c>
      <c r="AX196">
        <v>51516</v>
      </c>
      <c r="AY196">
        <v>56714</v>
      </c>
      <c r="AZ196">
        <f>((AY196-AJ196) / AJ196) * 100</f>
        <v>125.47608635152865</v>
      </c>
    </row>
    <row r="197" spans="1:52" hidden="1">
      <c r="A197" t="s">
        <v>295</v>
      </c>
      <c r="B197" t="s">
        <v>296</v>
      </c>
      <c r="C197" t="s">
        <v>161</v>
      </c>
      <c r="D197" t="s">
        <v>162</v>
      </c>
      <c r="E197">
        <v>70000</v>
      </c>
      <c r="F197">
        <v>77592</v>
      </c>
      <c r="G197">
        <v>76624</v>
      </c>
      <c r="H197">
        <v>85286</v>
      </c>
      <c r="I197">
        <v>129066</v>
      </c>
      <c r="J197">
        <v>133862</v>
      </c>
      <c r="K197">
        <v>134407</v>
      </c>
      <c r="L197">
        <v>123779</v>
      </c>
      <c r="M197">
        <v>158118</v>
      </c>
      <c r="N197">
        <v>170666</v>
      </c>
      <c r="O197">
        <v>172334</v>
      </c>
      <c r="P197">
        <v>185696</v>
      </c>
      <c r="Q197">
        <v>208000</v>
      </c>
      <c r="R197">
        <v>202499</v>
      </c>
      <c r="S197">
        <v>196549</v>
      </c>
      <c r="T197">
        <v>241484</v>
      </c>
      <c r="U197">
        <v>243969</v>
      </c>
      <c r="V197">
        <v>244442</v>
      </c>
      <c r="W197">
        <v>286065</v>
      </c>
      <c r="X197">
        <v>246439</v>
      </c>
      <c r="Y197">
        <v>295679</v>
      </c>
      <c r="Z197">
        <v>298837</v>
      </c>
      <c r="AA197">
        <v>296465</v>
      </c>
      <c r="AB197">
        <v>313663</v>
      </c>
      <c r="AC197">
        <v>265611</v>
      </c>
      <c r="AD197">
        <v>348669</v>
      </c>
      <c r="AE197">
        <v>324916</v>
      </c>
      <c r="AF197">
        <v>389120</v>
      </c>
      <c r="AG197">
        <v>360715</v>
      </c>
      <c r="AH197">
        <v>391043</v>
      </c>
      <c r="AI197">
        <v>401827</v>
      </c>
      <c r="AJ197">
        <v>414618</v>
      </c>
      <c r="AK197">
        <v>437079</v>
      </c>
      <c r="AL197">
        <v>450275</v>
      </c>
      <c r="AM197">
        <v>469383</v>
      </c>
      <c r="AN197">
        <v>485558</v>
      </c>
      <c r="AO197">
        <v>503010</v>
      </c>
      <c r="AP197">
        <v>521969</v>
      </c>
      <c r="AQ197">
        <v>552265</v>
      </c>
      <c r="AR197">
        <v>668494</v>
      </c>
      <c r="AS197">
        <v>605498</v>
      </c>
      <c r="AT197">
        <v>649862</v>
      </c>
      <c r="AU197">
        <v>686406</v>
      </c>
      <c r="AV197">
        <v>791009</v>
      </c>
      <c r="AW197">
        <v>827315</v>
      </c>
      <c r="AX197">
        <v>756538</v>
      </c>
      <c r="AY197">
        <v>772059</v>
      </c>
    </row>
    <row r="198" spans="1:52" hidden="1">
      <c r="A198" t="s">
        <v>295</v>
      </c>
      <c r="B198" t="s">
        <v>296</v>
      </c>
      <c r="C198" t="s">
        <v>163</v>
      </c>
      <c r="D198" t="s">
        <v>164</v>
      </c>
      <c r="E198">
        <v>21364</v>
      </c>
      <c r="F198">
        <v>21122</v>
      </c>
      <c r="G198">
        <v>21055</v>
      </c>
      <c r="H198">
        <v>21340</v>
      </c>
      <c r="I198">
        <v>20982</v>
      </c>
      <c r="J198">
        <v>20738</v>
      </c>
      <c r="K198">
        <v>20900</v>
      </c>
      <c r="L198">
        <v>20948</v>
      </c>
      <c r="M198">
        <v>21018</v>
      </c>
      <c r="N198">
        <v>20539</v>
      </c>
      <c r="O198">
        <v>20354</v>
      </c>
      <c r="P198">
        <v>20346</v>
      </c>
      <c r="Q198">
        <v>20079</v>
      </c>
      <c r="R198">
        <v>19896</v>
      </c>
      <c r="S198">
        <v>19794</v>
      </c>
      <c r="T198">
        <v>19757</v>
      </c>
      <c r="U198">
        <v>19486</v>
      </c>
      <c r="V198">
        <v>18913</v>
      </c>
      <c r="W198">
        <v>18570</v>
      </c>
      <c r="X198">
        <v>18286</v>
      </c>
      <c r="Y198">
        <v>17918</v>
      </c>
      <c r="Z198">
        <v>17640</v>
      </c>
      <c r="AA198">
        <v>17597</v>
      </c>
      <c r="AB198">
        <v>17515</v>
      </c>
      <c r="AC198">
        <v>17524</v>
      </c>
      <c r="AD198">
        <v>17396</v>
      </c>
      <c r="AE198">
        <v>17350</v>
      </c>
      <c r="AF198">
        <v>17305</v>
      </c>
      <c r="AG198">
        <v>17284</v>
      </c>
      <c r="AH198">
        <v>17195</v>
      </c>
      <c r="AI198">
        <v>17153</v>
      </c>
      <c r="AJ198">
        <v>17125</v>
      </c>
      <c r="AK198">
        <v>16880</v>
      </c>
      <c r="AL198">
        <v>16869</v>
      </c>
      <c r="AM198">
        <v>16757</v>
      </c>
      <c r="AN198">
        <v>16609</v>
      </c>
      <c r="AO198">
        <v>16565</v>
      </c>
      <c r="AP198">
        <v>16374</v>
      </c>
      <c r="AQ198">
        <v>16227</v>
      </c>
      <c r="AR198">
        <v>15911</v>
      </c>
      <c r="AS198">
        <v>15832</v>
      </c>
      <c r="AT198">
        <v>15687</v>
      </c>
      <c r="AU198">
        <v>15465</v>
      </c>
      <c r="AV198">
        <v>15355</v>
      </c>
      <c r="AW198">
        <v>15140</v>
      </c>
      <c r="AX198">
        <v>15003</v>
      </c>
      <c r="AY198">
        <v>14892</v>
      </c>
    </row>
    <row r="199" spans="1:52">
      <c r="A199" t="s">
        <v>295</v>
      </c>
      <c r="B199" t="s">
        <v>296</v>
      </c>
      <c r="C199" t="s">
        <v>165</v>
      </c>
      <c r="D199" t="s">
        <v>166</v>
      </c>
      <c r="E199">
        <v>3277</v>
      </c>
      <c r="F199">
        <v>3674</v>
      </c>
      <c r="G199">
        <v>3639</v>
      </c>
      <c r="H199">
        <v>3997</v>
      </c>
      <c r="I199">
        <v>6151</v>
      </c>
      <c r="J199">
        <v>6455</v>
      </c>
      <c r="K199">
        <v>6431</v>
      </c>
      <c r="L199">
        <v>5909</v>
      </c>
      <c r="M199">
        <v>7523</v>
      </c>
      <c r="N199">
        <v>8309</v>
      </c>
      <c r="O199">
        <v>8467</v>
      </c>
      <c r="P199">
        <v>9127</v>
      </c>
      <c r="Q199">
        <v>10359</v>
      </c>
      <c r="R199">
        <v>10178</v>
      </c>
      <c r="S199">
        <v>9930</v>
      </c>
      <c r="T199">
        <v>12223</v>
      </c>
      <c r="U199">
        <v>12520</v>
      </c>
      <c r="V199">
        <v>12925</v>
      </c>
      <c r="W199">
        <v>15405</v>
      </c>
      <c r="X199">
        <v>13477</v>
      </c>
      <c r="Y199">
        <v>16502</v>
      </c>
      <c r="Z199">
        <v>16941</v>
      </c>
      <c r="AA199">
        <v>16847</v>
      </c>
      <c r="AB199">
        <v>17908</v>
      </c>
      <c r="AC199">
        <v>15157</v>
      </c>
      <c r="AD199">
        <v>20043</v>
      </c>
      <c r="AE199">
        <v>18727</v>
      </c>
      <c r="AF199">
        <v>22486</v>
      </c>
      <c r="AG199">
        <v>20870</v>
      </c>
      <c r="AH199">
        <v>22742</v>
      </c>
      <c r="AI199">
        <v>23426</v>
      </c>
      <c r="AJ199">
        <v>24211</v>
      </c>
      <c r="AK199">
        <v>25893</v>
      </c>
      <c r="AL199">
        <v>26692</v>
      </c>
      <c r="AM199">
        <v>28011</v>
      </c>
      <c r="AN199">
        <v>29235</v>
      </c>
      <c r="AO199">
        <v>30366</v>
      </c>
      <c r="AP199">
        <v>31878</v>
      </c>
      <c r="AQ199">
        <v>34034</v>
      </c>
      <c r="AR199">
        <v>42015</v>
      </c>
      <c r="AS199">
        <v>38245</v>
      </c>
      <c r="AT199">
        <v>41427</v>
      </c>
      <c r="AU199">
        <v>44384</v>
      </c>
      <c r="AV199">
        <v>51515</v>
      </c>
      <c r="AW199">
        <v>54644</v>
      </c>
      <c r="AX199">
        <v>50426</v>
      </c>
      <c r="AY199">
        <v>51844</v>
      </c>
      <c r="AZ199">
        <f>((AY199-AJ199) / AJ199) * 100</f>
        <v>114.13407128990956</v>
      </c>
    </row>
    <row r="200" spans="1:52" hidden="1">
      <c r="A200" t="s">
        <v>297</v>
      </c>
      <c r="B200" t="s">
        <v>298</v>
      </c>
      <c r="C200" t="s">
        <v>161</v>
      </c>
      <c r="D200" t="s">
        <v>162</v>
      </c>
      <c r="E200">
        <v>130397</v>
      </c>
      <c r="F200">
        <v>141454</v>
      </c>
      <c r="G200">
        <v>150381</v>
      </c>
      <c r="H200">
        <v>165921</v>
      </c>
      <c r="I200">
        <v>194707</v>
      </c>
      <c r="J200">
        <v>213693</v>
      </c>
      <c r="K200">
        <v>233288</v>
      </c>
      <c r="L200">
        <v>249074</v>
      </c>
      <c r="M200">
        <v>285472</v>
      </c>
      <c r="N200">
        <v>321290</v>
      </c>
      <c r="O200">
        <v>357108</v>
      </c>
      <c r="P200">
        <v>392425</v>
      </c>
      <c r="Q200">
        <v>440465</v>
      </c>
      <c r="R200">
        <v>475985</v>
      </c>
      <c r="S200">
        <v>491274</v>
      </c>
      <c r="T200">
        <v>546333</v>
      </c>
      <c r="U200">
        <v>580588</v>
      </c>
      <c r="V200">
        <v>617838</v>
      </c>
      <c r="W200">
        <v>662372</v>
      </c>
      <c r="X200">
        <v>677624</v>
      </c>
      <c r="Y200">
        <v>745713</v>
      </c>
      <c r="Z200">
        <v>793393</v>
      </c>
      <c r="AA200">
        <v>823196</v>
      </c>
      <c r="AB200">
        <v>872651</v>
      </c>
      <c r="AC200">
        <v>906387</v>
      </c>
      <c r="AD200">
        <v>983404</v>
      </c>
      <c r="AE200">
        <v>1013269</v>
      </c>
      <c r="AF200">
        <v>1092037</v>
      </c>
      <c r="AG200">
        <v>1155927</v>
      </c>
      <c r="AH200">
        <v>1225336</v>
      </c>
      <c r="AI200">
        <v>1287803</v>
      </c>
      <c r="AJ200">
        <v>1360874</v>
      </c>
      <c r="AK200">
        <v>1481543</v>
      </c>
      <c r="AL200">
        <v>1559275</v>
      </c>
      <c r="AM200">
        <v>1630964</v>
      </c>
      <c r="AN200">
        <v>1696446</v>
      </c>
      <c r="AO200">
        <v>1729909</v>
      </c>
      <c r="AP200">
        <v>1867036</v>
      </c>
      <c r="AQ200">
        <v>1980293</v>
      </c>
      <c r="AR200">
        <v>2129485</v>
      </c>
      <c r="AS200">
        <v>2055990</v>
      </c>
      <c r="AT200">
        <v>2123431</v>
      </c>
      <c r="AU200">
        <v>2243430</v>
      </c>
      <c r="AV200">
        <v>2351659</v>
      </c>
      <c r="AW200">
        <v>2363784</v>
      </c>
      <c r="AX200">
        <v>2473162</v>
      </c>
      <c r="AY200">
        <v>2585391</v>
      </c>
    </row>
    <row r="201" spans="1:52" hidden="1">
      <c r="A201" t="s">
        <v>297</v>
      </c>
      <c r="B201" t="s">
        <v>298</v>
      </c>
      <c r="C201" t="s">
        <v>163</v>
      </c>
      <c r="D201" t="s">
        <v>164</v>
      </c>
      <c r="E201">
        <v>43128</v>
      </c>
      <c r="F201">
        <v>41727</v>
      </c>
      <c r="G201">
        <v>42454</v>
      </c>
      <c r="H201">
        <v>42821</v>
      </c>
      <c r="I201">
        <v>43529</v>
      </c>
      <c r="J201">
        <v>42855</v>
      </c>
      <c r="K201">
        <v>44035</v>
      </c>
      <c r="L201">
        <v>44633</v>
      </c>
      <c r="M201">
        <v>44926</v>
      </c>
      <c r="N201">
        <v>45155</v>
      </c>
      <c r="O201">
        <v>45880</v>
      </c>
      <c r="P201">
        <v>46239</v>
      </c>
      <c r="Q201">
        <v>46743</v>
      </c>
      <c r="R201">
        <v>47016</v>
      </c>
      <c r="S201">
        <v>46977</v>
      </c>
      <c r="T201">
        <v>46931</v>
      </c>
      <c r="U201">
        <v>46994</v>
      </c>
      <c r="V201">
        <v>47340</v>
      </c>
      <c r="W201">
        <v>47655</v>
      </c>
      <c r="X201">
        <v>48263</v>
      </c>
      <c r="Y201">
        <v>48698</v>
      </c>
      <c r="Z201">
        <v>49346</v>
      </c>
      <c r="AA201">
        <v>50051</v>
      </c>
      <c r="AB201">
        <v>50726</v>
      </c>
      <c r="AC201">
        <v>51378</v>
      </c>
      <c r="AD201">
        <v>52065</v>
      </c>
      <c r="AE201">
        <v>52718</v>
      </c>
      <c r="AF201">
        <v>53512</v>
      </c>
      <c r="AG201">
        <v>54449</v>
      </c>
      <c r="AH201">
        <v>55200</v>
      </c>
      <c r="AI201">
        <v>56082</v>
      </c>
      <c r="AJ201">
        <v>56811</v>
      </c>
      <c r="AK201">
        <v>57731</v>
      </c>
      <c r="AL201">
        <v>58452</v>
      </c>
      <c r="AM201">
        <v>59395</v>
      </c>
      <c r="AN201">
        <v>60146</v>
      </c>
      <c r="AO201">
        <v>60832</v>
      </c>
      <c r="AP201">
        <v>61899</v>
      </c>
      <c r="AQ201">
        <v>62387</v>
      </c>
      <c r="AR201">
        <v>63061</v>
      </c>
      <c r="AS201">
        <v>63859</v>
      </c>
      <c r="AT201">
        <v>64243</v>
      </c>
      <c r="AU201">
        <v>64516</v>
      </c>
      <c r="AV201">
        <v>64557</v>
      </c>
      <c r="AW201">
        <v>64813</v>
      </c>
      <c r="AX201">
        <v>65143</v>
      </c>
      <c r="AY201">
        <v>65400</v>
      </c>
    </row>
    <row r="202" spans="1:52">
      <c r="A202" t="s">
        <v>297</v>
      </c>
      <c r="B202" t="s">
        <v>298</v>
      </c>
      <c r="C202" t="s">
        <v>165</v>
      </c>
      <c r="D202" t="s">
        <v>166</v>
      </c>
      <c r="E202">
        <v>3023</v>
      </c>
      <c r="F202">
        <v>3390</v>
      </c>
      <c r="G202">
        <v>3542</v>
      </c>
      <c r="H202">
        <v>3875</v>
      </c>
      <c r="I202">
        <v>4473</v>
      </c>
      <c r="J202">
        <v>4986</v>
      </c>
      <c r="K202">
        <v>5298</v>
      </c>
      <c r="L202">
        <v>5580</v>
      </c>
      <c r="M202">
        <v>6354</v>
      </c>
      <c r="N202">
        <v>7115</v>
      </c>
      <c r="O202">
        <v>7784</v>
      </c>
      <c r="P202">
        <v>8487</v>
      </c>
      <c r="Q202">
        <v>9423</v>
      </c>
      <c r="R202">
        <v>10124</v>
      </c>
      <c r="S202">
        <v>10458</v>
      </c>
      <c r="T202">
        <v>11641</v>
      </c>
      <c r="U202">
        <v>12355</v>
      </c>
      <c r="V202">
        <v>13051</v>
      </c>
      <c r="W202">
        <v>13899</v>
      </c>
      <c r="X202">
        <v>14040</v>
      </c>
      <c r="Y202">
        <v>15313</v>
      </c>
      <c r="Z202">
        <v>16078</v>
      </c>
      <c r="AA202">
        <v>16447</v>
      </c>
      <c r="AB202">
        <v>17203</v>
      </c>
      <c r="AC202">
        <v>17642</v>
      </c>
      <c r="AD202">
        <v>18888</v>
      </c>
      <c r="AE202">
        <v>19221</v>
      </c>
      <c r="AF202">
        <v>20407</v>
      </c>
      <c r="AG202">
        <v>21230</v>
      </c>
      <c r="AH202">
        <v>22198</v>
      </c>
      <c r="AI202">
        <v>22963</v>
      </c>
      <c r="AJ202">
        <v>23954</v>
      </c>
      <c r="AK202">
        <v>25663</v>
      </c>
      <c r="AL202">
        <v>26676</v>
      </c>
      <c r="AM202">
        <v>27460</v>
      </c>
      <c r="AN202">
        <v>28205</v>
      </c>
      <c r="AO202">
        <v>28437</v>
      </c>
      <c r="AP202">
        <v>30163</v>
      </c>
      <c r="AQ202">
        <v>31742</v>
      </c>
      <c r="AR202">
        <v>33769</v>
      </c>
      <c r="AS202">
        <v>32196</v>
      </c>
      <c r="AT202">
        <v>33053</v>
      </c>
      <c r="AU202">
        <v>34773</v>
      </c>
      <c r="AV202">
        <v>36428</v>
      </c>
      <c r="AW202">
        <v>36471</v>
      </c>
      <c r="AX202">
        <v>37965</v>
      </c>
      <c r="AY202">
        <v>39532</v>
      </c>
      <c r="AZ202">
        <f>((AY202-AJ202) / AJ202) * 100</f>
        <v>65.032979878099695</v>
      </c>
    </row>
    <row r="203" spans="1:52" hidden="1">
      <c r="A203" t="s">
        <v>299</v>
      </c>
      <c r="B203" t="s">
        <v>300</v>
      </c>
      <c r="C203" t="s">
        <v>161</v>
      </c>
      <c r="D203" t="s">
        <v>162</v>
      </c>
      <c r="E203">
        <v>42458</v>
      </c>
      <c r="F203">
        <v>44723</v>
      </c>
      <c r="G203">
        <v>47932</v>
      </c>
      <c r="H203">
        <v>56456</v>
      </c>
      <c r="I203">
        <v>76427</v>
      </c>
      <c r="J203">
        <v>68533</v>
      </c>
      <c r="K203">
        <v>79572</v>
      </c>
      <c r="L203">
        <v>64039</v>
      </c>
      <c r="M203">
        <v>83587</v>
      </c>
      <c r="N203">
        <v>88965</v>
      </c>
      <c r="O203">
        <v>95916</v>
      </c>
      <c r="P203">
        <v>103433</v>
      </c>
      <c r="Q203">
        <v>107893</v>
      </c>
      <c r="R203">
        <v>109463</v>
      </c>
      <c r="S203">
        <v>103140</v>
      </c>
      <c r="T203">
        <v>129556</v>
      </c>
      <c r="U203">
        <v>132265</v>
      </c>
      <c r="V203">
        <v>142398</v>
      </c>
      <c r="W203">
        <v>168161</v>
      </c>
      <c r="X203">
        <v>158122</v>
      </c>
      <c r="Y203">
        <v>172910</v>
      </c>
      <c r="Z203">
        <v>172786</v>
      </c>
      <c r="AA203">
        <v>162780</v>
      </c>
      <c r="AB203">
        <v>170712</v>
      </c>
      <c r="AC203">
        <v>164846</v>
      </c>
      <c r="AD203">
        <v>196150</v>
      </c>
      <c r="AE203">
        <v>187716</v>
      </c>
      <c r="AF203">
        <v>222614</v>
      </c>
      <c r="AG203">
        <v>218574</v>
      </c>
      <c r="AH203">
        <v>222438</v>
      </c>
      <c r="AI203">
        <v>228487</v>
      </c>
      <c r="AJ203">
        <v>244681</v>
      </c>
      <c r="AK203">
        <v>269296</v>
      </c>
      <c r="AL203">
        <v>271269</v>
      </c>
      <c r="AM203">
        <v>271759</v>
      </c>
      <c r="AN203">
        <v>288825</v>
      </c>
      <c r="AO203">
        <v>325556</v>
      </c>
      <c r="AP203">
        <v>330825</v>
      </c>
      <c r="AQ203">
        <v>348124</v>
      </c>
      <c r="AR203">
        <v>380934</v>
      </c>
      <c r="AS203">
        <v>347920</v>
      </c>
      <c r="AT203">
        <v>379218</v>
      </c>
      <c r="AU203">
        <v>438430</v>
      </c>
      <c r="AV203">
        <v>458745</v>
      </c>
      <c r="AW203">
        <v>473896</v>
      </c>
      <c r="AX203">
        <v>449751</v>
      </c>
      <c r="AY203">
        <v>479628</v>
      </c>
    </row>
    <row r="204" spans="1:52" hidden="1">
      <c r="A204" t="s">
        <v>299</v>
      </c>
      <c r="B204" t="s">
        <v>300</v>
      </c>
      <c r="C204" t="s">
        <v>163</v>
      </c>
      <c r="D204" t="s">
        <v>164</v>
      </c>
      <c r="E204">
        <v>10636</v>
      </c>
      <c r="F204">
        <v>11372</v>
      </c>
      <c r="G204">
        <v>11386</v>
      </c>
      <c r="H204">
        <v>11341</v>
      </c>
      <c r="I204">
        <v>11181</v>
      </c>
      <c r="J204">
        <v>11116</v>
      </c>
      <c r="K204">
        <v>11128</v>
      </c>
      <c r="L204">
        <v>11068</v>
      </c>
      <c r="M204">
        <v>10858</v>
      </c>
      <c r="N204">
        <v>10824</v>
      </c>
      <c r="O204">
        <v>10611</v>
      </c>
      <c r="P204">
        <v>10707</v>
      </c>
      <c r="Q204">
        <v>10702</v>
      </c>
      <c r="R204">
        <v>10511</v>
      </c>
      <c r="S204">
        <v>10528</v>
      </c>
      <c r="T204">
        <v>10531</v>
      </c>
      <c r="U204">
        <v>10388</v>
      </c>
      <c r="V204">
        <v>10109</v>
      </c>
      <c r="W204">
        <v>9838</v>
      </c>
      <c r="X204">
        <v>9878</v>
      </c>
      <c r="Y204">
        <v>9833</v>
      </c>
      <c r="Z204">
        <v>9812</v>
      </c>
      <c r="AA204">
        <v>9795</v>
      </c>
      <c r="AB204">
        <v>9887</v>
      </c>
      <c r="AC204">
        <v>9889</v>
      </c>
      <c r="AD204">
        <v>9958</v>
      </c>
      <c r="AE204">
        <v>9942</v>
      </c>
      <c r="AF204">
        <v>10000</v>
      </c>
      <c r="AG204">
        <v>9978</v>
      </c>
      <c r="AH204">
        <v>9846</v>
      </c>
      <c r="AI204">
        <v>9785</v>
      </c>
      <c r="AJ204">
        <v>9703</v>
      </c>
      <c r="AK204">
        <v>9696</v>
      </c>
      <c r="AL204">
        <v>9688</v>
      </c>
      <c r="AM204">
        <v>9631</v>
      </c>
      <c r="AN204">
        <v>9501</v>
      </c>
      <c r="AO204">
        <v>9520</v>
      </c>
      <c r="AP204">
        <v>9502</v>
      </c>
      <c r="AQ204">
        <v>9588</v>
      </c>
      <c r="AR204">
        <v>9597</v>
      </c>
      <c r="AS204">
        <v>9652</v>
      </c>
      <c r="AT204">
        <v>9664</v>
      </c>
      <c r="AU204">
        <v>9630</v>
      </c>
      <c r="AV204">
        <v>9554</v>
      </c>
      <c r="AW204">
        <v>9516</v>
      </c>
      <c r="AX204">
        <v>9516</v>
      </c>
      <c r="AY204">
        <v>9600</v>
      </c>
    </row>
    <row r="205" spans="1:52">
      <c r="A205" t="s">
        <v>299</v>
      </c>
      <c r="B205" t="s">
        <v>300</v>
      </c>
      <c r="C205" t="s">
        <v>165</v>
      </c>
      <c r="D205" t="s">
        <v>166</v>
      </c>
      <c r="E205">
        <v>3992</v>
      </c>
      <c r="F205">
        <v>3933</v>
      </c>
      <c r="G205">
        <v>4210</v>
      </c>
      <c r="H205">
        <v>4978</v>
      </c>
      <c r="I205">
        <v>6835</v>
      </c>
      <c r="J205">
        <v>6165</v>
      </c>
      <c r="K205">
        <v>7151</v>
      </c>
      <c r="L205">
        <v>5786</v>
      </c>
      <c r="M205">
        <v>7698</v>
      </c>
      <c r="N205">
        <v>8219</v>
      </c>
      <c r="O205">
        <v>9039</v>
      </c>
      <c r="P205">
        <v>9660</v>
      </c>
      <c r="Q205">
        <v>10082</v>
      </c>
      <c r="R205">
        <v>10414</v>
      </c>
      <c r="S205">
        <v>9797</v>
      </c>
      <c r="T205">
        <v>12302</v>
      </c>
      <c r="U205">
        <v>12732</v>
      </c>
      <c r="V205">
        <v>14086</v>
      </c>
      <c r="W205">
        <v>17093</v>
      </c>
      <c r="X205">
        <v>16007</v>
      </c>
      <c r="Y205">
        <v>17585</v>
      </c>
      <c r="Z205">
        <v>17610</v>
      </c>
      <c r="AA205">
        <v>16619</v>
      </c>
      <c r="AB205">
        <v>17266</v>
      </c>
      <c r="AC205">
        <v>16670</v>
      </c>
      <c r="AD205">
        <v>19698</v>
      </c>
      <c r="AE205">
        <v>18881</v>
      </c>
      <c r="AF205">
        <v>22261</v>
      </c>
      <c r="AG205">
        <v>21906</v>
      </c>
      <c r="AH205">
        <v>22592</v>
      </c>
      <c r="AI205">
        <v>23351</v>
      </c>
      <c r="AJ205">
        <v>25217</v>
      </c>
      <c r="AK205">
        <v>27774</v>
      </c>
      <c r="AL205">
        <v>28001</v>
      </c>
      <c r="AM205">
        <v>28217</v>
      </c>
      <c r="AN205">
        <v>30399</v>
      </c>
      <c r="AO205">
        <v>34197</v>
      </c>
      <c r="AP205">
        <v>34816</v>
      </c>
      <c r="AQ205">
        <v>36308</v>
      </c>
      <c r="AR205">
        <v>39693</v>
      </c>
      <c r="AS205">
        <v>36046</v>
      </c>
      <c r="AT205">
        <v>39240</v>
      </c>
      <c r="AU205">
        <v>45528</v>
      </c>
      <c r="AV205">
        <v>48016</v>
      </c>
      <c r="AW205">
        <v>49800</v>
      </c>
      <c r="AX205">
        <v>47263</v>
      </c>
      <c r="AY205">
        <v>49961</v>
      </c>
      <c r="AZ205">
        <f>((AY205-AJ205) / AJ205) * 100</f>
        <v>98.124281238846805</v>
      </c>
    </row>
    <row r="206" spans="1:52" hidden="1">
      <c r="A206" t="s">
        <v>301</v>
      </c>
      <c r="B206" t="s">
        <v>302</v>
      </c>
      <c r="C206" t="s">
        <v>161</v>
      </c>
      <c r="D206" t="s">
        <v>162</v>
      </c>
      <c r="E206">
        <v>31159</v>
      </c>
      <c r="F206">
        <v>35874</v>
      </c>
      <c r="G206">
        <v>42774</v>
      </c>
      <c r="H206">
        <v>47427</v>
      </c>
      <c r="I206">
        <v>68790</v>
      </c>
      <c r="J206">
        <v>58467</v>
      </c>
      <c r="K206">
        <v>56630</v>
      </c>
      <c r="L206">
        <v>67855</v>
      </c>
      <c r="M206">
        <v>69545</v>
      </c>
      <c r="N206">
        <v>85137</v>
      </c>
      <c r="O206">
        <v>84732</v>
      </c>
      <c r="P206">
        <v>88482</v>
      </c>
      <c r="Q206">
        <v>94693</v>
      </c>
      <c r="R206">
        <v>108433</v>
      </c>
      <c r="S206">
        <v>117379</v>
      </c>
      <c r="T206">
        <v>163493</v>
      </c>
      <c r="U206">
        <v>145343</v>
      </c>
      <c r="V206">
        <v>168557</v>
      </c>
      <c r="W206">
        <v>180221</v>
      </c>
      <c r="X206">
        <v>216888</v>
      </c>
      <c r="Y206">
        <v>225901</v>
      </c>
      <c r="Z206">
        <v>254690</v>
      </c>
      <c r="AA206">
        <v>247318</v>
      </c>
      <c r="AB206">
        <v>272786</v>
      </c>
      <c r="AC206">
        <v>266715</v>
      </c>
      <c r="AD206">
        <v>289835</v>
      </c>
      <c r="AE206">
        <v>321004</v>
      </c>
      <c r="AF206">
        <v>351824</v>
      </c>
      <c r="AG206">
        <v>345569</v>
      </c>
      <c r="AH206">
        <v>368877</v>
      </c>
      <c r="AI206">
        <v>384756</v>
      </c>
      <c r="AJ206">
        <v>442182</v>
      </c>
      <c r="AK206">
        <v>444436</v>
      </c>
      <c r="AL206">
        <v>442848</v>
      </c>
      <c r="AM206">
        <v>511023</v>
      </c>
      <c r="AN206">
        <v>502270</v>
      </c>
      <c r="AO206">
        <v>536063</v>
      </c>
      <c r="AP206">
        <v>533222</v>
      </c>
      <c r="AQ206">
        <v>547791</v>
      </c>
      <c r="AR206">
        <v>606910</v>
      </c>
      <c r="AS206">
        <v>529157</v>
      </c>
      <c r="AT206">
        <v>559812</v>
      </c>
      <c r="AU206">
        <v>623483</v>
      </c>
      <c r="AV206">
        <v>681050</v>
      </c>
      <c r="AW206">
        <v>655048</v>
      </c>
      <c r="AX206">
        <v>648343</v>
      </c>
      <c r="AY206">
        <v>671083</v>
      </c>
    </row>
    <row r="207" spans="1:52" hidden="1">
      <c r="A207" t="s">
        <v>301</v>
      </c>
      <c r="B207" t="s">
        <v>302</v>
      </c>
      <c r="C207" t="s">
        <v>163</v>
      </c>
      <c r="D207" t="s">
        <v>164</v>
      </c>
      <c r="E207">
        <v>11871</v>
      </c>
      <c r="F207">
        <v>11610</v>
      </c>
      <c r="G207">
        <v>11710</v>
      </c>
      <c r="H207">
        <v>11817</v>
      </c>
      <c r="I207">
        <v>12021</v>
      </c>
      <c r="J207">
        <v>12054</v>
      </c>
      <c r="K207">
        <v>11946</v>
      </c>
      <c r="L207">
        <v>12079</v>
      </c>
      <c r="M207">
        <v>12318</v>
      </c>
      <c r="N207">
        <v>12427</v>
      </c>
      <c r="O207">
        <v>12534</v>
      </c>
      <c r="P207">
        <v>12539</v>
      </c>
      <c r="Q207">
        <v>12372</v>
      </c>
      <c r="R207">
        <v>12317</v>
      </c>
      <c r="S207">
        <v>12443</v>
      </c>
      <c r="T207">
        <v>12661</v>
      </c>
      <c r="U207">
        <v>12979</v>
      </c>
      <c r="V207">
        <v>13324</v>
      </c>
      <c r="W207">
        <v>13727</v>
      </c>
      <c r="X207">
        <v>14357</v>
      </c>
      <c r="Y207">
        <v>14785</v>
      </c>
      <c r="Z207">
        <v>15098</v>
      </c>
      <c r="AA207">
        <v>15426</v>
      </c>
      <c r="AB207">
        <v>15629</v>
      </c>
      <c r="AC207">
        <v>15644</v>
      </c>
      <c r="AD207">
        <v>15680</v>
      </c>
      <c r="AE207">
        <v>16144</v>
      </c>
      <c r="AF207">
        <v>16377</v>
      </c>
      <c r="AG207">
        <v>16534</v>
      </c>
      <c r="AH207">
        <v>16366</v>
      </c>
      <c r="AI207">
        <v>16389</v>
      </c>
      <c r="AJ207">
        <v>16309</v>
      </c>
      <c r="AK207">
        <v>16164</v>
      </c>
      <c r="AL207">
        <v>16101</v>
      </c>
      <c r="AM207">
        <v>16168</v>
      </c>
      <c r="AN207">
        <v>16150</v>
      </c>
      <c r="AO207">
        <v>16212</v>
      </c>
      <c r="AP207">
        <v>16031</v>
      </c>
      <c r="AQ207">
        <v>15959</v>
      </c>
      <c r="AR207">
        <v>15935</v>
      </c>
      <c r="AS207">
        <v>15836</v>
      </c>
      <c r="AT207">
        <v>15572</v>
      </c>
      <c r="AU207">
        <v>15524</v>
      </c>
      <c r="AV207">
        <v>15507</v>
      </c>
      <c r="AW207">
        <v>15532</v>
      </c>
      <c r="AX207">
        <v>15740</v>
      </c>
      <c r="AY207">
        <v>15770</v>
      </c>
    </row>
    <row r="208" spans="1:52">
      <c r="A208" t="s">
        <v>301</v>
      </c>
      <c r="B208" t="s">
        <v>302</v>
      </c>
      <c r="C208" t="s">
        <v>165</v>
      </c>
      <c r="D208" t="s">
        <v>166</v>
      </c>
      <c r="E208">
        <v>2625</v>
      </c>
      <c r="F208">
        <v>3090</v>
      </c>
      <c r="G208">
        <v>3653</v>
      </c>
      <c r="H208">
        <v>4013</v>
      </c>
      <c r="I208">
        <v>5722</v>
      </c>
      <c r="J208">
        <v>4850</v>
      </c>
      <c r="K208">
        <v>4740</v>
      </c>
      <c r="L208">
        <v>5618</v>
      </c>
      <c r="M208">
        <v>5646</v>
      </c>
      <c r="N208">
        <v>6851</v>
      </c>
      <c r="O208">
        <v>6760</v>
      </c>
      <c r="P208">
        <v>7057</v>
      </c>
      <c r="Q208">
        <v>7654</v>
      </c>
      <c r="R208">
        <v>8804</v>
      </c>
      <c r="S208">
        <v>9433</v>
      </c>
      <c r="T208">
        <v>12913</v>
      </c>
      <c r="U208">
        <v>11198</v>
      </c>
      <c r="V208">
        <v>12651</v>
      </c>
      <c r="W208">
        <v>13129</v>
      </c>
      <c r="X208">
        <v>15107</v>
      </c>
      <c r="Y208">
        <v>15279</v>
      </c>
      <c r="Z208">
        <v>16869</v>
      </c>
      <c r="AA208">
        <v>16033</v>
      </c>
      <c r="AB208">
        <v>17454</v>
      </c>
      <c r="AC208">
        <v>17049</v>
      </c>
      <c r="AD208">
        <v>18484</v>
      </c>
      <c r="AE208">
        <v>19884</v>
      </c>
      <c r="AF208">
        <v>21483</v>
      </c>
      <c r="AG208">
        <v>20901</v>
      </c>
      <c r="AH208">
        <v>22539</v>
      </c>
      <c r="AI208">
        <v>23476</v>
      </c>
      <c r="AJ208">
        <v>27113</v>
      </c>
      <c r="AK208">
        <v>27495</v>
      </c>
      <c r="AL208">
        <v>27504</v>
      </c>
      <c r="AM208">
        <v>31607</v>
      </c>
      <c r="AN208">
        <v>31100</v>
      </c>
      <c r="AO208">
        <v>33066</v>
      </c>
      <c r="AP208">
        <v>33262</v>
      </c>
      <c r="AQ208">
        <v>34325</v>
      </c>
      <c r="AR208">
        <v>38087</v>
      </c>
      <c r="AS208">
        <v>33415</v>
      </c>
      <c r="AT208">
        <v>35950</v>
      </c>
      <c r="AU208">
        <v>40163</v>
      </c>
      <c r="AV208">
        <v>43919</v>
      </c>
      <c r="AW208">
        <v>42174</v>
      </c>
      <c r="AX208">
        <v>41191</v>
      </c>
      <c r="AY208">
        <v>42554</v>
      </c>
      <c r="AZ208">
        <f>((AY208-AJ208) / AJ208) * 100</f>
        <v>56.950540331206433</v>
      </c>
    </row>
    <row r="209" spans="1:52" hidden="1">
      <c r="A209" t="s">
        <v>303</v>
      </c>
      <c r="B209" t="s">
        <v>304</v>
      </c>
      <c r="C209" t="s">
        <v>161</v>
      </c>
      <c r="D209" t="s">
        <v>162</v>
      </c>
      <c r="E209">
        <v>731627</v>
      </c>
      <c r="F209">
        <v>801743</v>
      </c>
      <c r="G209">
        <v>866729</v>
      </c>
      <c r="H209">
        <v>931433</v>
      </c>
      <c r="I209">
        <v>1016746</v>
      </c>
      <c r="J209">
        <v>1118187</v>
      </c>
      <c r="K209">
        <v>1314173</v>
      </c>
      <c r="L209">
        <v>1484573</v>
      </c>
      <c r="M209">
        <v>1520438</v>
      </c>
      <c r="N209">
        <v>1754229</v>
      </c>
      <c r="O209">
        <v>1934658</v>
      </c>
      <c r="P209">
        <v>2107336</v>
      </c>
      <c r="Q209">
        <v>2330062</v>
      </c>
      <c r="R209">
        <v>2292259</v>
      </c>
      <c r="S209">
        <v>2285562</v>
      </c>
      <c r="T209">
        <v>2440724</v>
      </c>
      <c r="U209">
        <v>2505993</v>
      </c>
      <c r="V209">
        <v>2583814</v>
      </c>
      <c r="W209">
        <v>2680115</v>
      </c>
      <c r="X209">
        <v>2815021</v>
      </c>
      <c r="Y209">
        <v>3101648</v>
      </c>
      <c r="Z209">
        <v>3322851</v>
      </c>
      <c r="AA209">
        <v>3428930</v>
      </c>
      <c r="AB209">
        <v>3622479</v>
      </c>
      <c r="AC209">
        <v>3682186</v>
      </c>
      <c r="AD209">
        <v>3852362</v>
      </c>
      <c r="AE209">
        <v>4118493</v>
      </c>
      <c r="AF209">
        <v>4342651</v>
      </c>
      <c r="AG209">
        <v>4475739</v>
      </c>
      <c r="AH209">
        <v>4808093</v>
      </c>
      <c r="AI209">
        <v>4986258</v>
      </c>
      <c r="AJ209">
        <v>5295106</v>
      </c>
      <c r="AK209">
        <v>5386541</v>
      </c>
      <c r="AL209">
        <v>5621153</v>
      </c>
      <c r="AM209">
        <v>5788065</v>
      </c>
      <c r="AN209">
        <v>5990740</v>
      </c>
      <c r="AO209">
        <v>5957711</v>
      </c>
      <c r="AP209">
        <v>6271046</v>
      </c>
      <c r="AQ209">
        <v>6624957</v>
      </c>
      <c r="AR209">
        <v>7090794</v>
      </c>
      <c r="AS209">
        <v>7008666</v>
      </c>
      <c r="AT209">
        <v>7471366</v>
      </c>
      <c r="AU209">
        <v>8004931</v>
      </c>
      <c r="AV209">
        <v>8215984</v>
      </c>
      <c r="AW209">
        <v>8161005</v>
      </c>
      <c r="AX209">
        <v>8383383</v>
      </c>
      <c r="AY209">
        <v>8579520</v>
      </c>
    </row>
    <row r="210" spans="1:52" hidden="1">
      <c r="A210" t="s">
        <v>303</v>
      </c>
      <c r="B210" t="s">
        <v>304</v>
      </c>
      <c r="C210" t="s">
        <v>163</v>
      </c>
      <c r="D210" t="s">
        <v>164</v>
      </c>
      <c r="E210">
        <v>224390</v>
      </c>
      <c r="F210">
        <v>220978</v>
      </c>
      <c r="G210">
        <v>222126</v>
      </c>
      <c r="H210">
        <v>220296</v>
      </c>
      <c r="I210">
        <v>217882</v>
      </c>
      <c r="J210">
        <v>215725</v>
      </c>
      <c r="K210">
        <v>216819</v>
      </c>
      <c r="L210">
        <v>220513</v>
      </c>
      <c r="M210">
        <v>220662</v>
      </c>
      <c r="N210">
        <v>220311</v>
      </c>
      <c r="O210">
        <v>220910</v>
      </c>
      <c r="P210">
        <v>221908</v>
      </c>
      <c r="Q210">
        <v>220116</v>
      </c>
      <c r="R210">
        <v>217595</v>
      </c>
      <c r="S210">
        <v>212906</v>
      </c>
      <c r="T210">
        <v>208391</v>
      </c>
      <c r="U210">
        <v>204237</v>
      </c>
      <c r="V210">
        <v>200877</v>
      </c>
      <c r="W210">
        <v>198537</v>
      </c>
      <c r="X210">
        <v>197045</v>
      </c>
      <c r="Y210">
        <v>197457</v>
      </c>
      <c r="Z210">
        <v>198621</v>
      </c>
      <c r="AA210">
        <v>199652</v>
      </c>
      <c r="AB210">
        <v>200723</v>
      </c>
      <c r="AC210">
        <v>200567</v>
      </c>
      <c r="AD210">
        <v>200650</v>
      </c>
      <c r="AE210">
        <v>198611</v>
      </c>
      <c r="AF210">
        <v>198840</v>
      </c>
      <c r="AG210">
        <v>199649</v>
      </c>
      <c r="AH210">
        <v>199160</v>
      </c>
      <c r="AI210">
        <v>200164</v>
      </c>
      <c r="AJ210">
        <v>200626</v>
      </c>
      <c r="AK210">
        <v>201307</v>
      </c>
      <c r="AL210">
        <v>200519</v>
      </c>
      <c r="AM210">
        <v>200076</v>
      </c>
      <c r="AN210">
        <v>199304</v>
      </c>
      <c r="AO210">
        <v>198443</v>
      </c>
      <c r="AP210">
        <v>198357</v>
      </c>
      <c r="AQ210">
        <v>198903</v>
      </c>
      <c r="AR210">
        <v>199745</v>
      </c>
      <c r="AS210">
        <v>200198</v>
      </c>
      <c r="AT210">
        <v>200158</v>
      </c>
      <c r="AU210">
        <v>200353</v>
      </c>
      <c r="AV210">
        <v>200383</v>
      </c>
      <c r="AW210">
        <v>200581</v>
      </c>
      <c r="AX210">
        <v>200780</v>
      </c>
      <c r="AY210">
        <v>200431</v>
      </c>
    </row>
    <row r="211" spans="1:52">
      <c r="A211" t="s">
        <v>303</v>
      </c>
      <c r="B211" t="s">
        <v>304</v>
      </c>
      <c r="C211" t="s">
        <v>165</v>
      </c>
      <c r="D211" t="s">
        <v>166</v>
      </c>
      <c r="E211">
        <v>3261</v>
      </c>
      <c r="F211">
        <v>3628</v>
      </c>
      <c r="G211">
        <v>3902</v>
      </c>
      <c r="H211">
        <v>4228</v>
      </c>
      <c r="I211">
        <v>4666</v>
      </c>
      <c r="J211">
        <v>5183</v>
      </c>
      <c r="K211">
        <v>6061</v>
      </c>
      <c r="L211">
        <v>6732</v>
      </c>
      <c r="M211">
        <v>6890</v>
      </c>
      <c r="N211">
        <v>7963</v>
      </c>
      <c r="O211">
        <v>8758</v>
      </c>
      <c r="P211">
        <v>9496</v>
      </c>
      <c r="Q211">
        <v>10586</v>
      </c>
      <c r="R211">
        <v>10535</v>
      </c>
      <c r="S211">
        <v>10735</v>
      </c>
      <c r="T211">
        <v>11712</v>
      </c>
      <c r="U211">
        <v>12270</v>
      </c>
      <c r="V211">
        <v>12863</v>
      </c>
      <c r="W211">
        <v>13499</v>
      </c>
      <c r="X211">
        <v>14286</v>
      </c>
      <c r="Y211">
        <v>15708</v>
      </c>
      <c r="Z211">
        <v>16730</v>
      </c>
      <c r="AA211">
        <v>17175</v>
      </c>
      <c r="AB211">
        <v>18047</v>
      </c>
      <c r="AC211">
        <v>18359</v>
      </c>
      <c r="AD211">
        <v>19199</v>
      </c>
      <c r="AE211">
        <v>20736</v>
      </c>
      <c r="AF211">
        <v>21840</v>
      </c>
      <c r="AG211">
        <v>22418</v>
      </c>
      <c r="AH211">
        <v>24142</v>
      </c>
      <c r="AI211">
        <v>24911</v>
      </c>
      <c r="AJ211">
        <v>26393</v>
      </c>
      <c r="AK211">
        <v>26758</v>
      </c>
      <c r="AL211">
        <v>28033</v>
      </c>
      <c r="AM211">
        <v>28929</v>
      </c>
      <c r="AN211">
        <v>30058</v>
      </c>
      <c r="AO211">
        <v>30022</v>
      </c>
      <c r="AP211">
        <v>31615</v>
      </c>
      <c r="AQ211">
        <v>33307</v>
      </c>
      <c r="AR211">
        <v>35499</v>
      </c>
      <c r="AS211">
        <v>35009</v>
      </c>
      <c r="AT211">
        <v>37327</v>
      </c>
      <c r="AU211">
        <v>39954</v>
      </c>
      <c r="AV211">
        <v>41001</v>
      </c>
      <c r="AW211">
        <v>40687</v>
      </c>
      <c r="AX211">
        <v>41754</v>
      </c>
      <c r="AY211">
        <v>42805</v>
      </c>
      <c r="AZ211">
        <f>((AY211-AJ211) / AJ211) * 100</f>
        <v>62.183154624332204</v>
      </c>
    </row>
    <row r="212" spans="1:52" hidden="1">
      <c r="A212" t="s">
        <v>305</v>
      </c>
      <c r="B212" t="s">
        <v>306</v>
      </c>
      <c r="C212" t="s">
        <v>161</v>
      </c>
      <c r="D212" t="s">
        <v>162</v>
      </c>
      <c r="E212">
        <v>115154</v>
      </c>
      <c r="F212">
        <v>123609</v>
      </c>
      <c r="G212">
        <v>134237</v>
      </c>
      <c r="H212">
        <v>151886</v>
      </c>
      <c r="I212">
        <v>181035</v>
      </c>
      <c r="J212">
        <v>203583</v>
      </c>
      <c r="K212">
        <v>225823</v>
      </c>
      <c r="L212">
        <v>249513</v>
      </c>
      <c r="M212">
        <v>293056</v>
      </c>
      <c r="N212">
        <v>339531</v>
      </c>
      <c r="O212">
        <v>405192</v>
      </c>
      <c r="P212">
        <v>462840</v>
      </c>
      <c r="Q212">
        <v>516369</v>
      </c>
      <c r="R212">
        <v>557891</v>
      </c>
      <c r="S212">
        <v>597254</v>
      </c>
      <c r="T212">
        <v>683552</v>
      </c>
      <c r="U212">
        <v>751915</v>
      </c>
      <c r="V212">
        <v>813981</v>
      </c>
      <c r="W212">
        <v>883635</v>
      </c>
      <c r="X212">
        <v>958829</v>
      </c>
      <c r="Y212">
        <v>1047995</v>
      </c>
      <c r="Z212">
        <v>1126577</v>
      </c>
      <c r="AA212">
        <v>1188905</v>
      </c>
      <c r="AB212">
        <v>1317598</v>
      </c>
      <c r="AC212">
        <v>1427285</v>
      </c>
      <c r="AD212">
        <v>1558626</v>
      </c>
      <c r="AE212">
        <v>1707969</v>
      </c>
      <c r="AF212">
        <v>1901409</v>
      </c>
      <c r="AG212">
        <v>2106601</v>
      </c>
      <c r="AH212">
        <v>2337002</v>
      </c>
      <c r="AI212">
        <v>2601286</v>
      </c>
      <c r="AJ212">
        <v>3063405</v>
      </c>
      <c r="AK212">
        <v>3368586</v>
      </c>
      <c r="AL212">
        <v>3600362</v>
      </c>
      <c r="AM212">
        <v>3885016</v>
      </c>
      <c r="AN212">
        <v>4328998</v>
      </c>
      <c r="AO212">
        <v>4598838</v>
      </c>
      <c r="AP212">
        <v>4958591</v>
      </c>
      <c r="AQ212">
        <v>5299645</v>
      </c>
      <c r="AR212">
        <v>5750003</v>
      </c>
      <c r="AS212">
        <v>5495229</v>
      </c>
      <c r="AT212">
        <v>5721458</v>
      </c>
      <c r="AU212">
        <v>6164255</v>
      </c>
      <c r="AV212">
        <v>6529757</v>
      </c>
      <c r="AW212">
        <v>6611300</v>
      </c>
      <c r="AX212">
        <v>7052213</v>
      </c>
      <c r="AY212">
        <v>7459766</v>
      </c>
    </row>
    <row r="213" spans="1:52" hidden="1">
      <c r="A213" t="s">
        <v>305</v>
      </c>
      <c r="B213" t="s">
        <v>306</v>
      </c>
      <c r="C213" t="s">
        <v>163</v>
      </c>
      <c r="D213" t="s">
        <v>164</v>
      </c>
      <c r="E213">
        <v>31247</v>
      </c>
      <c r="F213">
        <v>32624</v>
      </c>
      <c r="G213">
        <v>33334</v>
      </c>
      <c r="H213">
        <v>34633</v>
      </c>
      <c r="I213">
        <v>35413</v>
      </c>
      <c r="J213">
        <v>37761</v>
      </c>
      <c r="K213">
        <v>39007</v>
      </c>
      <c r="L213">
        <v>39944</v>
      </c>
      <c r="M213">
        <v>40728</v>
      </c>
      <c r="N213">
        <v>41890</v>
      </c>
      <c r="O213">
        <v>43128</v>
      </c>
      <c r="P213">
        <v>44037</v>
      </c>
      <c r="Q213">
        <v>44949</v>
      </c>
      <c r="R213">
        <v>45803</v>
      </c>
      <c r="S213">
        <v>46005</v>
      </c>
      <c r="T213">
        <v>47187</v>
      </c>
      <c r="U213">
        <v>48987</v>
      </c>
      <c r="V213">
        <v>50405</v>
      </c>
      <c r="W213">
        <v>52568</v>
      </c>
      <c r="X213">
        <v>54895</v>
      </c>
      <c r="Y213">
        <v>56454</v>
      </c>
      <c r="Z213">
        <v>58285</v>
      </c>
      <c r="AA213">
        <v>60328</v>
      </c>
      <c r="AB213">
        <v>62549</v>
      </c>
      <c r="AC213">
        <v>65393</v>
      </c>
      <c r="AD213">
        <v>68352</v>
      </c>
      <c r="AE213">
        <v>70987</v>
      </c>
      <c r="AF213">
        <v>73883</v>
      </c>
      <c r="AG213">
        <v>77754</v>
      </c>
      <c r="AH213">
        <v>80878</v>
      </c>
      <c r="AI213">
        <v>85094</v>
      </c>
      <c r="AJ213">
        <v>91031</v>
      </c>
      <c r="AK213">
        <v>96903</v>
      </c>
      <c r="AL213">
        <v>102623</v>
      </c>
      <c r="AM213">
        <v>107204</v>
      </c>
      <c r="AN213">
        <v>112605</v>
      </c>
      <c r="AO213">
        <v>117111</v>
      </c>
      <c r="AP213">
        <v>121013</v>
      </c>
      <c r="AQ213">
        <v>124050</v>
      </c>
      <c r="AR213">
        <v>126613</v>
      </c>
      <c r="AS213">
        <v>128530</v>
      </c>
      <c r="AT213">
        <v>130537</v>
      </c>
      <c r="AU213">
        <v>132681</v>
      </c>
      <c r="AV213">
        <v>135265</v>
      </c>
      <c r="AW213">
        <v>137533</v>
      </c>
      <c r="AX213">
        <v>139470</v>
      </c>
      <c r="AY213">
        <v>141660</v>
      </c>
    </row>
    <row r="214" spans="1:52">
      <c r="A214" t="s">
        <v>305</v>
      </c>
      <c r="B214" t="s">
        <v>306</v>
      </c>
      <c r="C214" t="s">
        <v>165</v>
      </c>
      <c r="D214" t="s">
        <v>166</v>
      </c>
      <c r="E214">
        <v>3685</v>
      </c>
      <c r="F214">
        <v>3789</v>
      </c>
      <c r="G214">
        <v>4027</v>
      </c>
      <c r="H214">
        <v>4386</v>
      </c>
      <c r="I214">
        <v>5112</v>
      </c>
      <c r="J214">
        <v>5391</v>
      </c>
      <c r="K214">
        <v>5789</v>
      </c>
      <c r="L214">
        <v>6247</v>
      </c>
      <c r="M214">
        <v>7195</v>
      </c>
      <c r="N214">
        <v>8105</v>
      </c>
      <c r="O214">
        <v>9395</v>
      </c>
      <c r="P214">
        <v>10510</v>
      </c>
      <c r="Q214">
        <v>11488</v>
      </c>
      <c r="R214">
        <v>12180</v>
      </c>
      <c r="S214">
        <v>12982</v>
      </c>
      <c r="T214">
        <v>14486</v>
      </c>
      <c r="U214">
        <v>15349</v>
      </c>
      <c r="V214">
        <v>16149</v>
      </c>
      <c r="W214">
        <v>16809</v>
      </c>
      <c r="X214">
        <v>17467</v>
      </c>
      <c r="Y214">
        <v>18564</v>
      </c>
      <c r="Z214">
        <v>19329</v>
      </c>
      <c r="AA214">
        <v>19707</v>
      </c>
      <c r="AB214">
        <v>21065</v>
      </c>
      <c r="AC214">
        <v>21826</v>
      </c>
      <c r="AD214">
        <v>22803</v>
      </c>
      <c r="AE214">
        <v>24060</v>
      </c>
      <c r="AF214">
        <v>25735</v>
      </c>
      <c r="AG214">
        <v>27093</v>
      </c>
      <c r="AH214">
        <v>28895</v>
      </c>
      <c r="AI214">
        <v>30570</v>
      </c>
      <c r="AJ214">
        <v>33652</v>
      </c>
      <c r="AK214">
        <v>34762</v>
      </c>
      <c r="AL214">
        <v>35083</v>
      </c>
      <c r="AM214">
        <v>36239</v>
      </c>
      <c r="AN214">
        <v>38444</v>
      </c>
      <c r="AO214">
        <v>39269</v>
      </c>
      <c r="AP214">
        <v>40976</v>
      </c>
      <c r="AQ214">
        <v>42722</v>
      </c>
      <c r="AR214">
        <v>45414</v>
      </c>
      <c r="AS214">
        <v>42754</v>
      </c>
      <c r="AT214">
        <v>43830</v>
      </c>
      <c r="AU214">
        <v>46459</v>
      </c>
      <c r="AV214">
        <v>48274</v>
      </c>
      <c r="AW214">
        <v>48071</v>
      </c>
      <c r="AX214">
        <v>50564</v>
      </c>
      <c r="AY214">
        <v>52660</v>
      </c>
      <c r="AZ214">
        <f>((AY214-AJ214) / AJ214) * 100</f>
        <v>56.484012837275642</v>
      </c>
    </row>
    <row r="215" spans="1:52" hidden="1">
      <c r="A215" t="s">
        <v>307</v>
      </c>
      <c r="B215" t="s">
        <v>308</v>
      </c>
      <c r="C215" t="s">
        <v>161</v>
      </c>
      <c r="D215" t="s">
        <v>162</v>
      </c>
      <c r="E215">
        <v>55536</v>
      </c>
      <c r="F215">
        <v>61456</v>
      </c>
      <c r="G215">
        <v>69031</v>
      </c>
      <c r="H215">
        <v>79215</v>
      </c>
      <c r="I215">
        <v>98310</v>
      </c>
      <c r="J215">
        <v>109620</v>
      </c>
      <c r="K215">
        <v>124644</v>
      </c>
      <c r="L215">
        <v>141474</v>
      </c>
      <c r="M215">
        <v>162467</v>
      </c>
      <c r="N215">
        <v>189347</v>
      </c>
      <c r="O215">
        <v>225709</v>
      </c>
      <c r="P215">
        <v>264804</v>
      </c>
      <c r="Q215">
        <v>294148</v>
      </c>
      <c r="R215">
        <v>320489</v>
      </c>
      <c r="S215">
        <v>344860</v>
      </c>
      <c r="T215">
        <v>404947</v>
      </c>
      <c r="U215">
        <v>435249</v>
      </c>
      <c r="V215">
        <v>478944</v>
      </c>
      <c r="W215">
        <v>520068</v>
      </c>
      <c r="X215">
        <v>564557</v>
      </c>
      <c r="Y215">
        <v>628144</v>
      </c>
      <c r="Z215">
        <v>679494</v>
      </c>
      <c r="AA215">
        <v>731510</v>
      </c>
      <c r="AB215">
        <v>804491</v>
      </c>
      <c r="AC215">
        <v>864014</v>
      </c>
      <c r="AD215">
        <v>957527</v>
      </c>
      <c r="AE215">
        <v>1041730</v>
      </c>
      <c r="AF215">
        <v>1165044</v>
      </c>
      <c r="AG215">
        <v>1268896</v>
      </c>
      <c r="AH215">
        <v>1429721</v>
      </c>
      <c r="AI215">
        <v>1517554</v>
      </c>
      <c r="AJ215">
        <v>1674804</v>
      </c>
      <c r="AK215">
        <v>1879264</v>
      </c>
      <c r="AL215">
        <v>2031758</v>
      </c>
      <c r="AM215">
        <v>2236388</v>
      </c>
      <c r="AN215">
        <v>2450976</v>
      </c>
      <c r="AO215">
        <v>2565985</v>
      </c>
      <c r="AP215">
        <v>2759334</v>
      </c>
      <c r="AQ215">
        <v>2958339</v>
      </c>
      <c r="AR215">
        <v>3079992</v>
      </c>
      <c r="AS215">
        <v>2970056</v>
      </c>
      <c r="AT215">
        <v>3054225</v>
      </c>
      <c r="AU215">
        <v>3277324</v>
      </c>
      <c r="AV215">
        <v>3419161</v>
      </c>
      <c r="AW215">
        <v>3497050</v>
      </c>
      <c r="AX215">
        <v>3636402</v>
      </c>
      <c r="AY215">
        <v>3804126</v>
      </c>
    </row>
    <row r="216" spans="1:52" hidden="1">
      <c r="A216" t="s">
        <v>307</v>
      </c>
      <c r="B216" t="s">
        <v>308</v>
      </c>
      <c r="C216" t="s">
        <v>163</v>
      </c>
      <c r="D216" t="s">
        <v>164</v>
      </c>
      <c r="E216">
        <v>17020</v>
      </c>
      <c r="F216">
        <v>18587</v>
      </c>
      <c r="G216">
        <v>19223</v>
      </c>
      <c r="H216">
        <v>20213</v>
      </c>
      <c r="I216">
        <v>21883</v>
      </c>
      <c r="J216">
        <v>23023</v>
      </c>
      <c r="K216">
        <v>23984</v>
      </c>
      <c r="L216">
        <v>24828</v>
      </c>
      <c r="M216">
        <v>25798</v>
      </c>
      <c r="N216">
        <v>27358</v>
      </c>
      <c r="O216">
        <v>28879</v>
      </c>
      <c r="P216">
        <v>30140</v>
      </c>
      <c r="Q216">
        <v>31001</v>
      </c>
      <c r="R216">
        <v>31877</v>
      </c>
      <c r="S216">
        <v>32456</v>
      </c>
      <c r="T216">
        <v>33240</v>
      </c>
      <c r="U216">
        <v>34419</v>
      </c>
      <c r="V216">
        <v>35476</v>
      </c>
      <c r="W216">
        <v>36969</v>
      </c>
      <c r="X216">
        <v>38519</v>
      </c>
      <c r="Y216">
        <v>40253</v>
      </c>
      <c r="Z216">
        <v>42322</v>
      </c>
      <c r="AA216">
        <v>43735</v>
      </c>
      <c r="AB216">
        <v>45519</v>
      </c>
      <c r="AC216">
        <v>47736</v>
      </c>
      <c r="AD216">
        <v>49819</v>
      </c>
      <c r="AE216">
        <v>52068</v>
      </c>
      <c r="AF216">
        <v>54314</v>
      </c>
      <c r="AG216">
        <v>56866</v>
      </c>
      <c r="AH216">
        <v>59061</v>
      </c>
      <c r="AI216">
        <v>61969</v>
      </c>
      <c r="AJ216">
        <v>65361</v>
      </c>
      <c r="AK216">
        <v>68220</v>
      </c>
      <c r="AL216">
        <v>71867</v>
      </c>
      <c r="AM216">
        <v>74771</v>
      </c>
      <c r="AN216">
        <v>78091</v>
      </c>
      <c r="AO216">
        <v>81179</v>
      </c>
      <c r="AP216">
        <v>84079</v>
      </c>
      <c r="AQ216">
        <v>85968</v>
      </c>
      <c r="AR216">
        <v>87495</v>
      </c>
      <c r="AS216">
        <v>87880</v>
      </c>
      <c r="AT216">
        <v>88799</v>
      </c>
      <c r="AU216">
        <v>89286</v>
      </c>
      <c r="AV216">
        <v>89555</v>
      </c>
      <c r="AW216">
        <v>90251</v>
      </c>
      <c r="AX216">
        <v>91208</v>
      </c>
      <c r="AY216">
        <v>91705</v>
      </c>
    </row>
    <row r="217" spans="1:52">
      <c r="A217" t="s">
        <v>307</v>
      </c>
      <c r="B217" t="s">
        <v>308</v>
      </c>
      <c r="C217" t="s">
        <v>165</v>
      </c>
      <c r="D217" t="s">
        <v>166</v>
      </c>
      <c r="E217">
        <v>3263</v>
      </c>
      <c r="F217">
        <v>3306</v>
      </c>
      <c r="G217">
        <v>3591</v>
      </c>
      <c r="H217">
        <v>3919</v>
      </c>
      <c r="I217">
        <v>4493</v>
      </c>
      <c r="J217">
        <v>4761</v>
      </c>
      <c r="K217">
        <v>5197</v>
      </c>
      <c r="L217">
        <v>5698</v>
      </c>
      <c r="M217">
        <v>6298</v>
      </c>
      <c r="N217">
        <v>6921</v>
      </c>
      <c r="O217">
        <v>7816</v>
      </c>
      <c r="P217">
        <v>8786</v>
      </c>
      <c r="Q217">
        <v>9488</v>
      </c>
      <c r="R217">
        <v>10054</v>
      </c>
      <c r="S217">
        <v>10625</v>
      </c>
      <c r="T217">
        <v>12183</v>
      </c>
      <c r="U217">
        <v>12646</v>
      </c>
      <c r="V217">
        <v>13501</v>
      </c>
      <c r="W217">
        <v>14068</v>
      </c>
      <c r="X217">
        <v>14657</v>
      </c>
      <c r="Y217">
        <v>15605</v>
      </c>
      <c r="Z217">
        <v>16055</v>
      </c>
      <c r="AA217">
        <v>16726</v>
      </c>
      <c r="AB217">
        <v>17674</v>
      </c>
      <c r="AC217">
        <v>18100</v>
      </c>
      <c r="AD217">
        <v>19220</v>
      </c>
      <c r="AE217">
        <v>20007</v>
      </c>
      <c r="AF217">
        <v>21450</v>
      </c>
      <c r="AG217">
        <v>22314</v>
      </c>
      <c r="AH217">
        <v>24208</v>
      </c>
      <c r="AI217">
        <v>24489</v>
      </c>
      <c r="AJ217">
        <v>25624</v>
      </c>
      <c r="AK217">
        <v>27547</v>
      </c>
      <c r="AL217">
        <v>28271</v>
      </c>
      <c r="AM217">
        <v>29910</v>
      </c>
      <c r="AN217">
        <v>31386</v>
      </c>
      <c r="AO217">
        <v>31609</v>
      </c>
      <c r="AP217">
        <v>32818</v>
      </c>
      <c r="AQ217">
        <v>34412</v>
      </c>
      <c r="AR217">
        <v>35202</v>
      </c>
      <c r="AS217">
        <v>33797</v>
      </c>
      <c r="AT217">
        <v>34395</v>
      </c>
      <c r="AU217">
        <v>36706</v>
      </c>
      <c r="AV217">
        <v>38179</v>
      </c>
      <c r="AW217">
        <v>38748</v>
      </c>
      <c r="AX217">
        <v>39869</v>
      </c>
      <c r="AY217">
        <v>41482</v>
      </c>
      <c r="AZ217">
        <f>((AY217-AJ217) / AJ217) * 100</f>
        <v>61.887293162660008</v>
      </c>
    </row>
    <row r="218" spans="1:52" hidden="1">
      <c r="A218" t="s">
        <v>309</v>
      </c>
      <c r="B218" t="s">
        <v>310</v>
      </c>
      <c r="C218" t="s">
        <v>161</v>
      </c>
      <c r="D218" t="s">
        <v>162</v>
      </c>
      <c r="E218">
        <v>48270</v>
      </c>
      <c r="F218">
        <v>54928</v>
      </c>
      <c r="G218">
        <v>57465</v>
      </c>
      <c r="H218">
        <v>65939</v>
      </c>
      <c r="I218">
        <v>90952</v>
      </c>
      <c r="J218">
        <v>92834</v>
      </c>
      <c r="K218">
        <v>96670</v>
      </c>
      <c r="L218">
        <v>82945</v>
      </c>
      <c r="M218">
        <v>115450</v>
      </c>
      <c r="N218">
        <v>121318</v>
      </c>
      <c r="O218">
        <v>122069</v>
      </c>
      <c r="P218">
        <v>125091</v>
      </c>
      <c r="Q218">
        <v>140405</v>
      </c>
      <c r="R218">
        <v>146769</v>
      </c>
      <c r="S218">
        <v>142203</v>
      </c>
      <c r="T218">
        <v>177199</v>
      </c>
      <c r="U218">
        <v>184977</v>
      </c>
      <c r="V218">
        <v>188723</v>
      </c>
      <c r="W218">
        <v>200062</v>
      </c>
      <c r="X218">
        <v>186947</v>
      </c>
      <c r="Y218">
        <v>223699</v>
      </c>
      <c r="Z218">
        <v>222530</v>
      </c>
      <c r="AA218">
        <v>217236</v>
      </c>
      <c r="AB218">
        <v>226987</v>
      </c>
      <c r="AC218">
        <v>214736</v>
      </c>
      <c r="AD218">
        <v>250870</v>
      </c>
      <c r="AE218">
        <v>249834</v>
      </c>
      <c r="AF218">
        <v>291401</v>
      </c>
      <c r="AG218">
        <v>292047</v>
      </c>
      <c r="AH218">
        <v>314373</v>
      </c>
      <c r="AI218">
        <v>334019</v>
      </c>
      <c r="AJ218">
        <v>356567</v>
      </c>
      <c r="AK218">
        <v>389312</v>
      </c>
      <c r="AL218">
        <v>406133</v>
      </c>
      <c r="AM218">
        <v>425601</v>
      </c>
      <c r="AN218">
        <v>456885</v>
      </c>
      <c r="AO218">
        <v>472163</v>
      </c>
      <c r="AP218">
        <v>477967</v>
      </c>
      <c r="AQ218">
        <v>508730</v>
      </c>
      <c r="AR218">
        <v>564384</v>
      </c>
      <c r="AS218">
        <v>534478</v>
      </c>
      <c r="AT218">
        <v>562864</v>
      </c>
      <c r="AU218">
        <v>608156</v>
      </c>
      <c r="AV218">
        <v>648732</v>
      </c>
      <c r="AW218">
        <v>648354</v>
      </c>
      <c r="AX218">
        <v>614882</v>
      </c>
      <c r="AY218">
        <v>652498</v>
      </c>
    </row>
    <row r="219" spans="1:52" hidden="1">
      <c r="A219" t="s">
        <v>309</v>
      </c>
      <c r="B219" t="s">
        <v>310</v>
      </c>
      <c r="C219" t="s">
        <v>163</v>
      </c>
      <c r="D219" t="s">
        <v>164</v>
      </c>
      <c r="E219">
        <v>16420</v>
      </c>
      <c r="F219">
        <v>15869</v>
      </c>
      <c r="G219">
        <v>15948</v>
      </c>
      <c r="H219">
        <v>16105</v>
      </c>
      <c r="I219">
        <v>16041</v>
      </c>
      <c r="J219">
        <v>15582</v>
      </c>
      <c r="K219">
        <v>15537</v>
      </c>
      <c r="L219">
        <v>15551</v>
      </c>
      <c r="M219">
        <v>15534</v>
      </c>
      <c r="N219">
        <v>15380</v>
      </c>
      <c r="O219">
        <v>15326</v>
      </c>
      <c r="P219">
        <v>15437</v>
      </c>
      <c r="Q219">
        <v>15360</v>
      </c>
      <c r="R219">
        <v>15331</v>
      </c>
      <c r="S219">
        <v>15312</v>
      </c>
      <c r="T219">
        <v>15130</v>
      </c>
      <c r="U219">
        <v>14962</v>
      </c>
      <c r="V219">
        <v>14798</v>
      </c>
      <c r="W219">
        <v>14641</v>
      </c>
      <c r="X219">
        <v>14568</v>
      </c>
      <c r="Y219">
        <v>14488</v>
      </c>
      <c r="Z219">
        <v>14348</v>
      </c>
      <c r="AA219">
        <v>14372</v>
      </c>
      <c r="AB219">
        <v>14481</v>
      </c>
      <c r="AC219">
        <v>14618</v>
      </c>
      <c r="AD219">
        <v>14746</v>
      </c>
      <c r="AE219">
        <v>14965</v>
      </c>
      <c r="AF219">
        <v>15009</v>
      </c>
      <c r="AG219">
        <v>15087</v>
      </c>
      <c r="AH219">
        <v>15142</v>
      </c>
      <c r="AI219">
        <v>15330</v>
      </c>
      <c r="AJ219">
        <v>15361</v>
      </c>
      <c r="AK219">
        <v>15395</v>
      </c>
      <c r="AL219">
        <v>15345</v>
      </c>
      <c r="AM219">
        <v>15254</v>
      </c>
      <c r="AN219">
        <v>15202</v>
      </c>
      <c r="AO219">
        <v>15126</v>
      </c>
      <c r="AP219">
        <v>15164</v>
      </c>
      <c r="AQ219">
        <v>15263</v>
      </c>
      <c r="AR219">
        <v>15283</v>
      </c>
      <c r="AS219">
        <v>15140</v>
      </c>
      <c r="AT219">
        <v>15234</v>
      </c>
      <c r="AU219">
        <v>15182</v>
      </c>
      <c r="AV219">
        <v>15109</v>
      </c>
      <c r="AW219">
        <v>15040</v>
      </c>
      <c r="AX219">
        <v>14897</v>
      </c>
      <c r="AY219">
        <v>14875</v>
      </c>
    </row>
    <row r="220" spans="1:52">
      <c r="A220" t="s">
        <v>309</v>
      </c>
      <c r="B220" t="s">
        <v>310</v>
      </c>
      <c r="C220" t="s">
        <v>165</v>
      </c>
      <c r="D220" t="s">
        <v>166</v>
      </c>
      <c r="E220">
        <v>2940</v>
      </c>
      <c r="F220">
        <v>3461</v>
      </c>
      <c r="G220">
        <v>3603</v>
      </c>
      <c r="H220">
        <v>4094</v>
      </c>
      <c r="I220">
        <v>5670</v>
      </c>
      <c r="J220">
        <v>5958</v>
      </c>
      <c r="K220">
        <v>6222</v>
      </c>
      <c r="L220">
        <v>5334</v>
      </c>
      <c r="M220">
        <v>7432</v>
      </c>
      <c r="N220">
        <v>7888</v>
      </c>
      <c r="O220">
        <v>7965</v>
      </c>
      <c r="P220">
        <v>8103</v>
      </c>
      <c r="Q220">
        <v>9141</v>
      </c>
      <c r="R220">
        <v>9573</v>
      </c>
      <c r="S220">
        <v>9287</v>
      </c>
      <c r="T220">
        <v>11712</v>
      </c>
      <c r="U220">
        <v>12363</v>
      </c>
      <c r="V220">
        <v>12753</v>
      </c>
      <c r="W220">
        <v>13665</v>
      </c>
      <c r="X220">
        <v>12833</v>
      </c>
      <c r="Y220">
        <v>15440</v>
      </c>
      <c r="Z220">
        <v>15509</v>
      </c>
      <c r="AA220">
        <v>15115</v>
      </c>
      <c r="AB220">
        <v>15675</v>
      </c>
      <c r="AC220">
        <v>14690</v>
      </c>
      <c r="AD220">
        <v>17013</v>
      </c>
      <c r="AE220">
        <v>16695</v>
      </c>
      <c r="AF220">
        <v>19415</v>
      </c>
      <c r="AG220">
        <v>19358</v>
      </c>
      <c r="AH220">
        <v>20762</v>
      </c>
      <c r="AI220">
        <v>21789</v>
      </c>
      <c r="AJ220">
        <v>23212</v>
      </c>
      <c r="AK220">
        <v>25288</v>
      </c>
      <c r="AL220">
        <v>26467</v>
      </c>
      <c r="AM220">
        <v>27901</v>
      </c>
      <c r="AN220">
        <v>30054</v>
      </c>
      <c r="AO220">
        <v>31215</v>
      </c>
      <c r="AP220">
        <v>31520</v>
      </c>
      <c r="AQ220">
        <v>33331</v>
      </c>
      <c r="AR220">
        <v>36929</v>
      </c>
      <c r="AS220">
        <v>35302</v>
      </c>
      <c r="AT220">
        <v>36948</v>
      </c>
      <c r="AU220">
        <v>40058</v>
      </c>
      <c r="AV220">
        <v>42937</v>
      </c>
      <c r="AW220">
        <v>43109</v>
      </c>
      <c r="AX220">
        <v>41276</v>
      </c>
      <c r="AY220">
        <v>43865</v>
      </c>
      <c r="AZ220">
        <f>((AY220-AJ220) / AJ220) * 100</f>
        <v>88.97552989832846</v>
      </c>
    </row>
    <row r="221" spans="1:52" hidden="1">
      <c r="A221" t="s">
        <v>311</v>
      </c>
      <c r="B221" t="s">
        <v>312</v>
      </c>
      <c r="C221" t="s">
        <v>161</v>
      </c>
      <c r="D221" t="s">
        <v>162</v>
      </c>
      <c r="E221">
        <v>260162</v>
      </c>
      <c r="F221">
        <v>295110</v>
      </c>
      <c r="G221">
        <v>319813</v>
      </c>
      <c r="H221">
        <v>353020</v>
      </c>
      <c r="I221">
        <v>417317</v>
      </c>
      <c r="J221">
        <v>458486</v>
      </c>
      <c r="K221">
        <v>499741</v>
      </c>
      <c r="L221">
        <v>549079</v>
      </c>
      <c r="M221">
        <v>623100</v>
      </c>
      <c r="N221">
        <v>693106</v>
      </c>
      <c r="O221">
        <v>775420</v>
      </c>
      <c r="P221">
        <v>857309</v>
      </c>
      <c r="Q221">
        <v>964727</v>
      </c>
      <c r="R221">
        <v>1042815</v>
      </c>
      <c r="S221">
        <v>1082785</v>
      </c>
      <c r="T221">
        <v>1223008</v>
      </c>
      <c r="U221">
        <v>1305827</v>
      </c>
      <c r="V221">
        <v>1406859</v>
      </c>
      <c r="W221">
        <v>1497661</v>
      </c>
      <c r="X221">
        <v>1583518</v>
      </c>
      <c r="Y221">
        <v>1751096</v>
      </c>
      <c r="Z221">
        <v>1863398</v>
      </c>
      <c r="AA221">
        <v>1929546</v>
      </c>
      <c r="AB221">
        <v>2078209</v>
      </c>
      <c r="AC221">
        <v>2154864</v>
      </c>
      <c r="AD221">
        <v>2280977</v>
      </c>
      <c r="AE221">
        <v>2394822</v>
      </c>
      <c r="AF221">
        <v>2598529</v>
      </c>
      <c r="AG221">
        <v>2681810</v>
      </c>
      <c r="AH221">
        <v>3008018</v>
      </c>
      <c r="AI221">
        <v>3143308</v>
      </c>
      <c r="AJ221">
        <v>3354640</v>
      </c>
      <c r="AK221">
        <v>3565408</v>
      </c>
      <c r="AL221">
        <v>3762221</v>
      </c>
      <c r="AM221">
        <v>3905876</v>
      </c>
      <c r="AN221">
        <v>4081263</v>
      </c>
      <c r="AO221">
        <v>4209190</v>
      </c>
      <c r="AP221">
        <v>4467721</v>
      </c>
      <c r="AQ221">
        <v>4805856</v>
      </c>
      <c r="AR221">
        <v>5194157</v>
      </c>
      <c r="AS221">
        <v>4986156</v>
      </c>
      <c r="AT221">
        <v>5173904</v>
      </c>
      <c r="AU221">
        <v>5588272</v>
      </c>
      <c r="AV221">
        <v>5875929</v>
      </c>
      <c r="AW221">
        <v>5992256</v>
      </c>
      <c r="AX221">
        <v>6293269</v>
      </c>
      <c r="AY221">
        <v>6511920</v>
      </c>
    </row>
    <row r="222" spans="1:52" hidden="1">
      <c r="A222" t="s">
        <v>311</v>
      </c>
      <c r="B222" t="s">
        <v>312</v>
      </c>
      <c r="C222" t="s">
        <v>163</v>
      </c>
      <c r="D222" t="s">
        <v>164</v>
      </c>
      <c r="E222">
        <v>90294</v>
      </c>
      <c r="F222">
        <v>95838</v>
      </c>
      <c r="G222">
        <v>97570</v>
      </c>
      <c r="H222">
        <v>98364</v>
      </c>
      <c r="I222">
        <v>99573</v>
      </c>
      <c r="J222">
        <v>101142</v>
      </c>
      <c r="K222">
        <v>102362</v>
      </c>
      <c r="L222">
        <v>104017</v>
      </c>
      <c r="M222">
        <v>105987</v>
      </c>
      <c r="N222">
        <v>106795</v>
      </c>
      <c r="O222">
        <v>107693</v>
      </c>
      <c r="P222">
        <v>108463</v>
      </c>
      <c r="Q222">
        <v>109421</v>
      </c>
      <c r="R222">
        <v>110132</v>
      </c>
      <c r="S222">
        <v>110839</v>
      </c>
      <c r="T222">
        <v>111540</v>
      </c>
      <c r="U222">
        <v>112566</v>
      </c>
      <c r="V222">
        <v>113468</v>
      </c>
      <c r="W222">
        <v>114298</v>
      </c>
      <c r="X222">
        <v>116104</v>
      </c>
      <c r="Y222">
        <v>117638</v>
      </c>
      <c r="Z222">
        <v>119719</v>
      </c>
      <c r="AA222">
        <v>120903</v>
      </c>
      <c r="AB222">
        <v>122091</v>
      </c>
      <c r="AC222">
        <v>123765</v>
      </c>
      <c r="AD222">
        <v>125381</v>
      </c>
      <c r="AE222">
        <v>126988</v>
      </c>
      <c r="AF222">
        <v>128109</v>
      </c>
      <c r="AG222">
        <v>129427</v>
      </c>
      <c r="AH222">
        <v>130252</v>
      </c>
      <c r="AI222">
        <v>131810</v>
      </c>
      <c r="AJ222">
        <v>133669</v>
      </c>
      <c r="AK222">
        <v>135241</v>
      </c>
      <c r="AL222">
        <v>137006</v>
      </c>
      <c r="AM222">
        <v>138401</v>
      </c>
      <c r="AN222">
        <v>139788</v>
      </c>
      <c r="AO222">
        <v>141813</v>
      </c>
      <c r="AP222">
        <v>144256</v>
      </c>
      <c r="AQ222">
        <v>146591</v>
      </c>
      <c r="AR222">
        <v>148307</v>
      </c>
      <c r="AS222">
        <v>149696</v>
      </c>
      <c r="AT222">
        <v>150749</v>
      </c>
      <c r="AU222">
        <v>151277</v>
      </c>
      <c r="AV222">
        <v>151683</v>
      </c>
      <c r="AW222">
        <v>152165</v>
      </c>
      <c r="AX222">
        <v>153140</v>
      </c>
      <c r="AY222">
        <v>154708</v>
      </c>
    </row>
    <row r="223" spans="1:52">
      <c r="A223" t="s">
        <v>311</v>
      </c>
      <c r="B223" t="s">
        <v>312</v>
      </c>
      <c r="C223" t="s">
        <v>165</v>
      </c>
      <c r="D223" t="s">
        <v>166</v>
      </c>
      <c r="E223">
        <v>2881</v>
      </c>
      <c r="F223">
        <v>3079</v>
      </c>
      <c r="G223">
        <v>3278</v>
      </c>
      <c r="H223">
        <v>3589</v>
      </c>
      <c r="I223">
        <v>4191</v>
      </c>
      <c r="J223">
        <v>4533</v>
      </c>
      <c r="K223">
        <v>4882</v>
      </c>
      <c r="L223">
        <v>5279</v>
      </c>
      <c r="M223">
        <v>5879</v>
      </c>
      <c r="N223">
        <v>6490</v>
      </c>
      <c r="O223">
        <v>7200</v>
      </c>
      <c r="P223">
        <v>7904</v>
      </c>
      <c r="Q223">
        <v>8817</v>
      </c>
      <c r="R223">
        <v>9469</v>
      </c>
      <c r="S223">
        <v>9769</v>
      </c>
      <c r="T223">
        <v>10965</v>
      </c>
      <c r="U223">
        <v>11601</v>
      </c>
      <c r="V223">
        <v>12399</v>
      </c>
      <c r="W223">
        <v>13103</v>
      </c>
      <c r="X223">
        <v>13639</v>
      </c>
      <c r="Y223">
        <v>14885</v>
      </c>
      <c r="Z223">
        <v>15565</v>
      </c>
      <c r="AA223">
        <v>15959</v>
      </c>
      <c r="AB223">
        <v>17022</v>
      </c>
      <c r="AC223">
        <v>17411</v>
      </c>
      <c r="AD223">
        <v>18192</v>
      </c>
      <c r="AE223">
        <v>18859</v>
      </c>
      <c r="AF223">
        <v>20284</v>
      </c>
      <c r="AG223">
        <v>20721</v>
      </c>
      <c r="AH223">
        <v>23094</v>
      </c>
      <c r="AI223">
        <v>23847</v>
      </c>
      <c r="AJ223">
        <v>25097</v>
      </c>
      <c r="AK223">
        <v>26363</v>
      </c>
      <c r="AL223">
        <v>27460</v>
      </c>
      <c r="AM223">
        <v>28221</v>
      </c>
      <c r="AN223">
        <v>29196</v>
      </c>
      <c r="AO223">
        <v>29681</v>
      </c>
      <c r="AP223">
        <v>30971</v>
      </c>
      <c r="AQ223">
        <v>32784</v>
      </c>
      <c r="AR223">
        <v>35023</v>
      </c>
      <c r="AS223">
        <v>33309</v>
      </c>
      <c r="AT223">
        <v>34321</v>
      </c>
      <c r="AU223">
        <v>36941</v>
      </c>
      <c r="AV223">
        <v>38738</v>
      </c>
      <c r="AW223">
        <v>39380</v>
      </c>
      <c r="AX223">
        <v>41095</v>
      </c>
      <c r="AY223">
        <v>42092</v>
      </c>
      <c r="AZ223">
        <f>((AY223-AJ223) / AJ223) * 100</f>
        <v>67.717257042674433</v>
      </c>
    </row>
    <row r="224" spans="1:52" hidden="1">
      <c r="A224" t="s">
        <v>313</v>
      </c>
      <c r="B224" t="s">
        <v>314</v>
      </c>
      <c r="C224" t="s">
        <v>161</v>
      </c>
      <c r="D224" t="s">
        <v>162</v>
      </c>
      <c r="E224">
        <v>99201</v>
      </c>
      <c r="F224">
        <v>107287</v>
      </c>
      <c r="G224">
        <v>114493</v>
      </c>
      <c r="H224">
        <v>125670</v>
      </c>
      <c r="I224">
        <v>151497</v>
      </c>
      <c r="J224">
        <v>168318</v>
      </c>
      <c r="K224">
        <v>179570</v>
      </c>
      <c r="L224">
        <v>190684</v>
      </c>
      <c r="M224">
        <v>226253</v>
      </c>
      <c r="N224">
        <v>250488</v>
      </c>
      <c r="O224">
        <v>272191</v>
      </c>
      <c r="P224">
        <v>302212</v>
      </c>
      <c r="Q224">
        <v>319357</v>
      </c>
      <c r="R224">
        <v>339744</v>
      </c>
      <c r="S224">
        <v>354419</v>
      </c>
      <c r="T224">
        <v>391334</v>
      </c>
      <c r="U224">
        <v>414126</v>
      </c>
      <c r="V224">
        <v>430552</v>
      </c>
      <c r="W224">
        <v>458535</v>
      </c>
      <c r="X224">
        <v>470854</v>
      </c>
      <c r="Y224">
        <v>528630</v>
      </c>
      <c r="Z224">
        <v>560743</v>
      </c>
      <c r="AA224">
        <v>569209</v>
      </c>
      <c r="AB224">
        <v>604626</v>
      </c>
      <c r="AC224">
        <v>610409</v>
      </c>
      <c r="AD224">
        <v>667574</v>
      </c>
      <c r="AE224">
        <v>697355</v>
      </c>
      <c r="AF224">
        <v>763960</v>
      </c>
      <c r="AG224">
        <v>789838</v>
      </c>
      <c r="AH224">
        <v>861105</v>
      </c>
      <c r="AI224">
        <v>875349</v>
      </c>
      <c r="AJ224">
        <v>927063</v>
      </c>
      <c r="AK224">
        <v>969651</v>
      </c>
      <c r="AL224">
        <v>980940</v>
      </c>
      <c r="AM224">
        <v>998187</v>
      </c>
      <c r="AN224">
        <v>1081084</v>
      </c>
      <c r="AO224">
        <v>1104897</v>
      </c>
      <c r="AP224">
        <v>1170857</v>
      </c>
      <c r="AQ224">
        <v>1219852</v>
      </c>
      <c r="AR224">
        <v>1341528</v>
      </c>
      <c r="AS224">
        <v>1315042</v>
      </c>
      <c r="AT224">
        <v>1347925</v>
      </c>
      <c r="AU224">
        <v>1429837</v>
      </c>
      <c r="AV224">
        <v>1496502</v>
      </c>
      <c r="AW224">
        <v>1493231</v>
      </c>
      <c r="AX224">
        <v>1543550</v>
      </c>
      <c r="AY224">
        <v>1569887</v>
      </c>
    </row>
    <row r="225" spans="1:52" hidden="1">
      <c r="A225" t="s">
        <v>313</v>
      </c>
      <c r="B225" t="s">
        <v>314</v>
      </c>
      <c r="C225" t="s">
        <v>163</v>
      </c>
      <c r="D225" t="s">
        <v>164</v>
      </c>
      <c r="E225">
        <v>27425</v>
      </c>
      <c r="F225">
        <v>27013</v>
      </c>
      <c r="G225">
        <v>27256</v>
      </c>
      <c r="H225">
        <v>28257</v>
      </c>
      <c r="I225">
        <v>27887</v>
      </c>
      <c r="J225">
        <v>28029</v>
      </c>
      <c r="K225">
        <v>28443</v>
      </c>
      <c r="L225">
        <v>28585</v>
      </c>
      <c r="M225">
        <v>29440</v>
      </c>
      <c r="N225">
        <v>29882</v>
      </c>
      <c r="O225">
        <v>30124</v>
      </c>
      <c r="P225">
        <v>30367</v>
      </c>
      <c r="Q225">
        <v>30452</v>
      </c>
      <c r="R225">
        <v>30261</v>
      </c>
      <c r="S225">
        <v>30252</v>
      </c>
      <c r="T225">
        <v>29962</v>
      </c>
      <c r="U225">
        <v>29895</v>
      </c>
      <c r="V225">
        <v>29836</v>
      </c>
      <c r="W225">
        <v>29943</v>
      </c>
      <c r="X225">
        <v>30027</v>
      </c>
      <c r="Y225">
        <v>30391</v>
      </c>
      <c r="Z225">
        <v>30856</v>
      </c>
      <c r="AA225">
        <v>31080</v>
      </c>
      <c r="AB225">
        <v>31439</v>
      </c>
      <c r="AC225">
        <v>31643</v>
      </c>
      <c r="AD225">
        <v>31818</v>
      </c>
      <c r="AE225">
        <v>32007</v>
      </c>
      <c r="AF225">
        <v>32112</v>
      </c>
      <c r="AG225">
        <v>32349</v>
      </c>
      <c r="AH225">
        <v>32766</v>
      </c>
      <c r="AI225">
        <v>33288</v>
      </c>
      <c r="AJ225">
        <v>33793</v>
      </c>
      <c r="AK225">
        <v>34154</v>
      </c>
      <c r="AL225">
        <v>34318</v>
      </c>
      <c r="AM225">
        <v>34669</v>
      </c>
      <c r="AN225">
        <v>35090</v>
      </c>
      <c r="AO225">
        <v>35568</v>
      </c>
      <c r="AP225">
        <v>36040</v>
      </c>
      <c r="AQ225">
        <v>36342</v>
      </c>
      <c r="AR225">
        <v>36558</v>
      </c>
      <c r="AS225">
        <v>36684</v>
      </c>
      <c r="AT225">
        <v>36507</v>
      </c>
      <c r="AU225">
        <v>36554</v>
      </c>
      <c r="AV225">
        <v>36302</v>
      </c>
      <c r="AW225">
        <v>36402</v>
      </c>
      <c r="AX225">
        <v>36600</v>
      </c>
      <c r="AY225">
        <v>36755</v>
      </c>
    </row>
    <row r="226" spans="1:52">
      <c r="A226" t="s">
        <v>313</v>
      </c>
      <c r="B226" t="s">
        <v>314</v>
      </c>
      <c r="C226" t="s">
        <v>165</v>
      </c>
      <c r="D226" t="s">
        <v>166</v>
      </c>
      <c r="E226">
        <v>3617</v>
      </c>
      <c r="F226">
        <v>3972</v>
      </c>
      <c r="G226">
        <v>4201</v>
      </c>
      <c r="H226">
        <v>4447</v>
      </c>
      <c r="I226">
        <v>5433</v>
      </c>
      <c r="J226">
        <v>6005</v>
      </c>
      <c r="K226">
        <v>6313</v>
      </c>
      <c r="L226">
        <v>6671</v>
      </c>
      <c r="M226">
        <v>7685</v>
      </c>
      <c r="N226">
        <v>8383</v>
      </c>
      <c r="O226">
        <v>9036</v>
      </c>
      <c r="P226">
        <v>9952</v>
      </c>
      <c r="Q226">
        <v>10487</v>
      </c>
      <c r="R226">
        <v>11227</v>
      </c>
      <c r="S226">
        <v>11716</v>
      </c>
      <c r="T226">
        <v>13061</v>
      </c>
      <c r="U226">
        <v>13853</v>
      </c>
      <c r="V226">
        <v>14431</v>
      </c>
      <c r="W226">
        <v>15314</v>
      </c>
      <c r="X226">
        <v>15681</v>
      </c>
      <c r="Y226">
        <v>17394</v>
      </c>
      <c r="Z226">
        <v>18173</v>
      </c>
      <c r="AA226">
        <v>18314</v>
      </c>
      <c r="AB226">
        <v>19232</v>
      </c>
      <c r="AC226">
        <v>19290</v>
      </c>
      <c r="AD226">
        <v>20981</v>
      </c>
      <c r="AE226">
        <v>21788</v>
      </c>
      <c r="AF226">
        <v>23790</v>
      </c>
      <c r="AG226">
        <v>24416</v>
      </c>
      <c r="AH226">
        <v>26280</v>
      </c>
      <c r="AI226">
        <v>26296</v>
      </c>
      <c r="AJ226">
        <v>27434</v>
      </c>
      <c r="AK226">
        <v>28391</v>
      </c>
      <c r="AL226">
        <v>28584</v>
      </c>
      <c r="AM226">
        <v>28792</v>
      </c>
      <c r="AN226">
        <v>30809</v>
      </c>
      <c r="AO226">
        <v>31064</v>
      </c>
      <c r="AP226">
        <v>32488</v>
      </c>
      <c r="AQ226">
        <v>33566</v>
      </c>
      <c r="AR226">
        <v>36696</v>
      </c>
      <c r="AS226">
        <v>35848</v>
      </c>
      <c r="AT226">
        <v>36922</v>
      </c>
      <c r="AU226">
        <v>39116</v>
      </c>
      <c r="AV226">
        <v>41224</v>
      </c>
      <c r="AW226">
        <v>41021</v>
      </c>
      <c r="AX226">
        <v>42173</v>
      </c>
      <c r="AY226">
        <v>42712</v>
      </c>
      <c r="AZ226">
        <f>((AY226-AJ226) / AJ226) * 100</f>
        <v>55.690019683604284</v>
      </c>
    </row>
    <row r="227" spans="1:52" hidden="1">
      <c r="A227" t="s">
        <v>315</v>
      </c>
      <c r="B227" t="s">
        <v>316</v>
      </c>
      <c r="C227" t="s">
        <v>161</v>
      </c>
      <c r="D227" t="s">
        <v>162</v>
      </c>
      <c r="E227">
        <v>32556</v>
      </c>
      <c r="F227">
        <v>37290</v>
      </c>
      <c r="G227">
        <v>39041</v>
      </c>
      <c r="H227">
        <v>41968</v>
      </c>
      <c r="I227">
        <v>65520</v>
      </c>
      <c r="J227">
        <v>67288</v>
      </c>
      <c r="K227">
        <v>72806</v>
      </c>
      <c r="L227">
        <v>60146</v>
      </c>
      <c r="M227">
        <v>74174</v>
      </c>
      <c r="N227">
        <v>82415</v>
      </c>
      <c r="O227">
        <v>86386</v>
      </c>
      <c r="P227">
        <v>100476</v>
      </c>
      <c r="Q227">
        <v>101895</v>
      </c>
      <c r="R227">
        <v>101598</v>
      </c>
      <c r="S227">
        <v>106301</v>
      </c>
      <c r="T227">
        <v>133203</v>
      </c>
      <c r="U227">
        <v>137639</v>
      </c>
      <c r="V227">
        <v>141529</v>
      </c>
      <c r="W227">
        <v>153314</v>
      </c>
      <c r="X227">
        <v>143021</v>
      </c>
      <c r="Y227">
        <v>166052</v>
      </c>
      <c r="Z227">
        <v>171287</v>
      </c>
      <c r="AA227">
        <v>169062</v>
      </c>
      <c r="AB227">
        <v>172414</v>
      </c>
      <c r="AC227">
        <v>162684</v>
      </c>
      <c r="AD227">
        <v>179514</v>
      </c>
      <c r="AE227">
        <v>183610</v>
      </c>
      <c r="AF227">
        <v>215921</v>
      </c>
      <c r="AG227">
        <v>216303</v>
      </c>
      <c r="AH227">
        <v>229680</v>
      </c>
      <c r="AI227">
        <v>241014</v>
      </c>
      <c r="AJ227">
        <v>252831</v>
      </c>
      <c r="AK227">
        <v>281494</v>
      </c>
      <c r="AL227">
        <v>294402</v>
      </c>
      <c r="AM227">
        <v>314577</v>
      </c>
      <c r="AN227">
        <v>329537</v>
      </c>
      <c r="AO227">
        <v>333641</v>
      </c>
      <c r="AP227">
        <v>334721</v>
      </c>
      <c r="AQ227">
        <v>353575</v>
      </c>
      <c r="AR227">
        <v>399728</v>
      </c>
      <c r="AS227">
        <v>360057</v>
      </c>
      <c r="AT227">
        <v>394533</v>
      </c>
      <c r="AU227">
        <v>448841</v>
      </c>
      <c r="AV227">
        <v>567171</v>
      </c>
      <c r="AW227">
        <v>519885</v>
      </c>
      <c r="AX227">
        <v>523165</v>
      </c>
      <c r="AY227">
        <v>511607</v>
      </c>
    </row>
    <row r="228" spans="1:52" hidden="1">
      <c r="A228" t="s">
        <v>315</v>
      </c>
      <c r="B228" t="s">
        <v>316</v>
      </c>
      <c r="C228" t="s">
        <v>163</v>
      </c>
      <c r="D228" t="s">
        <v>164</v>
      </c>
      <c r="E228">
        <v>10873</v>
      </c>
      <c r="F228">
        <v>11270</v>
      </c>
      <c r="G228">
        <v>11440</v>
      </c>
      <c r="H228">
        <v>11440</v>
      </c>
      <c r="I228">
        <v>11477</v>
      </c>
      <c r="J228">
        <v>11155</v>
      </c>
      <c r="K228">
        <v>11243</v>
      </c>
      <c r="L228">
        <v>11382</v>
      </c>
      <c r="M228">
        <v>11318</v>
      </c>
      <c r="N228">
        <v>11262</v>
      </c>
      <c r="O228">
        <v>11074</v>
      </c>
      <c r="P228">
        <v>11307</v>
      </c>
      <c r="Q228">
        <v>11223</v>
      </c>
      <c r="R228">
        <v>11233</v>
      </c>
      <c r="S228">
        <v>10966</v>
      </c>
      <c r="T228">
        <v>10942</v>
      </c>
      <c r="U228">
        <v>10967</v>
      </c>
      <c r="V228">
        <v>10866</v>
      </c>
      <c r="W228">
        <v>10658</v>
      </c>
      <c r="X228">
        <v>10753</v>
      </c>
      <c r="Y228">
        <v>10716</v>
      </c>
      <c r="Z228">
        <v>10621</v>
      </c>
      <c r="AA228">
        <v>10615</v>
      </c>
      <c r="AB228">
        <v>10552</v>
      </c>
      <c r="AC228">
        <v>10426</v>
      </c>
      <c r="AD228">
        <v>10470</v>
      </c>
      <c r="AE228">
        <v>10471</v>
      </c>
      <c r="AF228">
        <v>10291</v>
      </c>
      <c r="AG228">
        <v>10256</v>
      </c>
      <c r="AH228">
        <v>10221</v>
      </c>
      <c r="AI228">
        <v>10198</v>
      </c>
      <c r="AJ228">
        <v>10021</v>
      </c>
      <c r="AK228">
        <v>9988</v>
      </c>
      <c r="AL228">
        <v>9942</v>
      </c>
      <c r="AM228">
        <v>9945</v>
      </c>
      <c r="AN228">
        <v>9857</v>
      </c>
      <c r="AO228">
        <v>9807</v>
      </c>
      <c r="AP228">
        <v>9729</v>
      </c>
      <c r="AQ228">
        <v>9660</v>
      </c>
      <c r="AR228">
        <v>9711</v>
      </c>
      <c r="AS228">
        <v>9735</v>
      </c>
      <c r="AT228">
        <v>9715</v>
      </c>
      <c r="AU228">
        <v>9725</v>
      </c>
      <c r="AV228">
        <v>9737</v>
      </c>
      <c r="AW228">
        <v>9758</v>
      </c>
      <c r="AX228">
        <v>9838</v>
      </c>
      <c r="AY228">
        <v>9796</v>
      </c>
    </row>
    <row r="229" spans="1:52">
      <c r="A229" t="s">
        <v>315</v>
      </c>
      <c r="B229" t="s">
        <v>316</v>
      </c>
      <c r="C229" t="s">
        <v>165</v>
      </c>
      <c r="D229" t="s">
        <v>166</v>
      </c>
      <c r="E229">
        <v>2994</v>
      </c>
      <c r="F229">
        <v>3309</v>
      </c>
      <c r="G229">
        <v>3413</v>
      </c>
      <c r="H229">
        <v>3669</v>
      </c>
      <c r="I229">
        <v>5709</v>
      </c>
      <c r="J229">
        <v>6032</v>
      </c>
      <c r="K229">
        <v>6476</v>
      </c>
      <c r="L229">
        <v>5284</v>
      </c>
      <c r="M229">
        <v>6554</v>
      </c>
      <c r="N229">
        <v>7318</v>
      </c>
      <c r="O229">
        <v>7801</v>
      </c>
      <c r="P229">
        <v>8886</v>
      </c>
      <c r="Q229">
        <v>9079</v>
      </c>
      <c r="R229">
        <v>9045</v>
      </c>
      <c r="S229">
        <v>9694</v>
      </c>
      <c r="T229">
        <v>12174</v>
      </c>
      <c r="U229">
        <v>12550</v>
      </c>
      <c r="V229">
        <v>13025</v>
      </c>
      <c r="W229">
        <v>14385</v>
      </c>
      <c r="X229">
        <v>13301</v>
      </c>
      <c r="Y229">
        <v>15496</v>
      </c>
      <c r="Z229">
        <v>16127</v>
      </c>
      <c r="AA229">
        <v>15927</v>
      </c>
      <c r="AB229">
        <v>16339</v>
      </c>
      <c r="AC229">
        <v>15604</v>
      </c>
      <c r="AD229">
        <v>17146</v>
      </c>
      <c r="AE229">
        <v>17535</v>
      </c>
      <c r="AF229">
        <v>20982</v>
      </c>
      <c r="AG229">
        <v>21090</v>
      </c>
      <c r="AH229">
        <v>22471</v>
      </c>
      <c r="AI229">
        <v>23633</v>
      </c>
      <c r="AJ229">
        <v>25230</v>
      </c>
      <c r="AK229">
        <v>28183</v>
      </c>
      <c r="AL229">
        <v>29612</v>
      </c>
      <c r="AM229">
        <v>31632</v>
      </c>
      <c r="AN229">
        <v>33432</v>
      </c>
      <c r="AO229">
        <v>34021</v>
      </c>
      <c r="AP229">
        <v>34404</v>
      </c>
      <c r="AQ229">
        <v>36602</v>
      </c>
      <c r="AR229">
        <v>41162</v>
      </c>
      <c r="AS229">
        <v>36986</v>
      </c>
      <c r="AT229">
        <v>40611</v>
      </c>
      <c r="AU229">
        <v>46153</v>
      </c>
      <c r="AV229">
        <v>58249</v>
      </c>
      <c r="AW229">
        <v>53278</v>
      </c>
      <c r="AX229">
        <v>53178</v>
      </c>
      <c r="AY229">
        <v>52226</v>
      </c>
      <c r="AZ229">
        <f>((AY229-AJ229) / AJ229) * 100</f>
        <v>106.99960364645264</v>
      </c>
    </row>
    <row r="230" spans="1:52" hidden="1">
      <c r="A230" t="s">
        <v>317</v>
      </c>
      <c r="B230" t="s">
        <v>318</v>
      </c>
      <c r="C230" t="s">
        <v>161</v>
      </c>
      <c r="D230" t="s">
        <v>162</v>
      </c>
      <c r="E230">
        <v>38790</v>
      </c>
      <c r="F230">
        <v>43039</v>
      </c>
      <c r="G230">
        <v>42989</v>
      </c>
      <c r="H230">
        <v>44830</v>
      </c>
      <c r="I230">
        <v>76623</v>
      </c>
      <c r="J230">
        <v>74284</v>
      </c>
      <c r="K230">
        <v>77846</v>
      </c>
      <c r="L230">
        <v>70782</v>
      </c>
      <c r="M230">
        <v>84014</v>
      </c>
      <c r="N230">
        <v>83192</v>
      </c>
      <c r="O230">
        <v>95881</v>
      </c>
      <c r="P230">
        <v>97645</v>
      </c>
      <c r="Q230">
        <v>111032</v>
      </c>
      <c r="R230">
        <v>111795</v>
      </c>
      <c r="S230">
        <v>108612</v>
      </c>
      <c r="T230">
        <v>138230</v>
      </c>
      <c r="U230">
        <v>133083</v>
      </c>
      <c r="V230">
        <v>138519</v>
      </c>
      <c r="W230">
        <v>145316</v>
      </c>
      <c r="X230">
        <v>131647</v>
      </c>
      <c r="Y230">
        <v>158805</v>
      </c>
      <c r="Z230">
        <v>163440</v>
      </c>
      <c r="AA230">
        <v>162944</v>
      </c>
      <c r="AB230">
        <v>167666</v>
      </c>
      <c r="AC230">
        <v>156173</v>
      </c>
      <c r="AD230">
        <v>189576</v>
      </c>
      <c r="AE230">
        <v>183156</v>
      </c>
      <c r="AF230">
        <v>220470</v>
      </c>
      <c r="AG230">
        <v>218723</v>
      </c>
      <c r="AH230">
        <v>232980</v>
      </c>
      <c r="AI230">
        <v>234168</v>
      </c>
      <c r="AJ230">
        <v>243220</v>
      </c>
      <c r="AK230">
        <v>285031</v>
      </c>
      <c r="AL230">
        <v>297326</v>
      </c>
      <c r="AM230">
        <v>283855</v>
      </c>
      <c r="AN230">
        <v>306588</v>
      </c>
      <c r="AO230">
        <v>316227</v>
      </c>
      <c r="AP230">
        <v>325888</v>
      </c>
      <c r="AQ230">
        <v>318103</v>
      </c>
      <c r="AR230">
        <v>355625</v>
      </c>
      <c r="AS230">
        <v>329060</v>
      </c>
      <c r="AT230">
        <v>351909</v>
      </c>
      <c r="AU230">
        <v>389683</v>
      </c>
      <c r="AV230">
        <v>446844</v>
      </c>
      <c r="AW230">
        <v>424267</v>
      </c>
      <c r="AX230">
        <v>434988</v>
      </c>
      <c r="AY230">
        <v>503187</v>
      </c>
    </row>
    <row r="231" spans="1:52" hidden="1">
      <c r="A231" t="s">
        <v>317</v>
      </c>
      <c r="B231" t="s">
        <v>318</v>
      </c>
      <c r="C231" t="s">
        <v>163</v>
      </c>
      <c r="D231" t="s">
        <v>164</v>
      </c>
      <c r="E231">
        <v>13923</v>
      </c>
      <c r="F231">
        <v>13135</v>
      </c>
      <c r="G231">
        <v>12923</v>
      </c>
      <c r="H231">
        <v>13392</v>
      </c>
      <c r="I231">
        <v>13185</v>
      </c>
      <c r="J231">
        <v>13137</v>
      </c>
      <c r="K231">
        <v>13205</v>
      </c>
      <c r="L231">
        <v>13170</v>
      </c>
      <c r="M231">
        <v>13202</v>
      </c>
      <c r="N231">
        <v>13121</v>
      </c>
      <c r="O231">
        <v>12988</v>
      </c>
      <c r="P231">
        <v>12877</v>
      </c>
      <c r="Q231">
        <v>12679</v>
      </c>
      <c r="R231">
        <v>12551</v>
      </c>
      <c r="S231">
        <v>12409</v>
      </c>
      <c r="T231">
        <v>12398</v>
      </c>
      <c r="U231">
        <v>12001</v>
      </c>
      <c r="V231">
        <v>11619</v>
      </c>
      <c r="W231">
        <v>11179</v>
      </c>
      <c r="X231">
        <v>11049</v>
      </c>
      <c r="Y231">
        <v>10880</v>
      </c>
      <c r="Z231">
        <v>10736</v>
      </c>
      <c r="AA231">
        <v>10726</v>
      </c>
      <c r="AB231">
        <v>10687</v>
      </c>
      <c r="AC231">
        <v>10814</v>
      </c>
      <c r="AD231">
        <v>11125</v>
      </c>
      <c r="AE231">
        <v>11345</v>
      </c>
      <c r="AF231">
        <v>11502</v>
      </c>
      <c r="AG231">
        <v>11537</v>
      </c>
      <c r="AH231">
        <v>12394</v>
      </c>
      <c r="AI231">
        <v>11949</v>
      </c>
      <c r="AJ231">
        <v>11834</v>
      </c>
      <c r="AK231">
        <v>11220</v>
      </c>
      <c r="AL231">
        <v>10981</v>
      </c>
      <c r="AM231">
        <v>10811</v>
      </c>
      <c r="AN231">
        <v>10551</v>
      </c>
      <c r="AO231">
        <v>10232</v>
      </c>
      <c r="AP231">
        <v>10119</v>
      </c>
      <c r="AQ231">
        <v>10058</v>
      </c>
      <c r="AR231">
        <v>9966</v>
      </c>
      <c r="AS231">
        <v>9827</v>
      </c>
      <c r="AT231">
        <v>9753</v>
      </c>
      <c r="AU231">
        <v>9684</v>
      </c>
      <c r="AV231">
        <v>9611</v>
      </c>
      <c r="AW231">
        <v>9543</v>
      </c>
      <c r="AX231">
        <v>9446</v>
      </c>
      <c r="AY231">
        <v>9340</v>
      </c>
    </row>
    <row r="232" spans="1:52">
      <c r="A232" t="s">
        <v>317</v>
      </c>
      <c r="B232" t="s">
        <v>318</v>
      </c>
      <c r="C232" t="s">
        <v>165</v>
      </c>
      <c r="D232" t="s">
        <v>166</v>
      </c>
      <c r="E232">
        <v>2786</v>
      </c>
      <c r="F232">
        <v>3277</v>
      </c>
      <c r="G232">
        <v>3327</v>
      </c>
      <c r="H232">
        <v>3348</v>
      </c>
      <c r="I232">
        <v>5811</v>
      </c>
      <c r="J232">
        <v>5655</v>
      </c>
      <c r="K232">
        <v>5895</v>
      </c>
      <c r="L232">
        <v>5374</v>
      </c>
      <c r="M232">
        <v>6364</v>
      </c>
      <c r="N232">
        <v>6340</v>
      </c>
      <c r="O232">
        <v>7382</v>
      </c>
      <c r="P232">
        <v>7583</v>
      </c>
      <c r="Q232">
        <v>8757</v>
      </c>
      <c r="R232">
        <v>8907</v>
      </c>
      <c r="S232">
        <v>8753</v>
      </c>
      <c r="T232">
        <v>11149</v>
      </c>
      <c r="U232">
        <v>11089</v>
      </c>
      <c r="V232">
        <v>11922</v>
      </c>
      <c r="W232">
        <v>12999</v>
      </c>
      <c r="X232">
        <v>11915</v>
      </c>
      <c r="Y232">
        <v>14596</v>
      </c>
      <c r="Z232">
        <v>15224</v>
      </c>
      <c r="AA232">
        <v>15191</v>
      </c>
      <c r="AB232">
        <v>15689</v>
      </c>
      <c r="AC232">
        <v>14442</v>
      </c>
      <c r="AD232">
        <v>17041</v>
      </c>
      <c r="AE232">
        <v>16144</v>
      </c>
      <c r="AF232">
        <v>19168</v>
      </c>
      <c r="AG232">
        <v>18958</v>
      </c>
      <c r="AH232">
        <v>18798</v>
      </c>
      <c r="AI232">
        <v>19597</v>
      </c>
      <c r="AJ232">
        <v>20553</v>
      </c>
      <c r="AK232">
        <v>25404</v>
      </c>
      <c r="AL232">
        <v>27076</v>
      </c>
      <c r="AM232">
        <v>26256</v>
      </c>
      <c r="AN232">
        <v>29058</v>
      </c>
      <c r="AO232">
        <v>30906</v>
      </c>
      <c r="AP232">
        <v>32206</v>
      </c>
      <c r="AQ232">
        <v>31627</v>
      </c>
      <c r="AR232">
        <v>35684</v>
      </c>
      <c r="AS232">
        <v>33485</v>
      </c>
      <c r="AT232">
        <v>36082</v>
      </c>
      <c r="AU232">
        <v>40240</v>
      </c>
      <c r="AV232">
        <v>46493</v>
      </c>
      <c r="AW232">
        <v>44458</v>
      </c>
      <c r="AX232">
        <v>46050</v>
      </c>
      <c r="AY232">
        <v>53874</v>
      </c>
      <c r="AZ232">
        <f>((AY232-AJ232) / AJ232) * 100</f>
        <v>162.12231790979419</v>
      </c>
    </row>
    <row r="233" spans="1:52" hidden="1">
      <c r="A233" t="s">
        <v>319</v>
      </c>
      <c r="B233" t="s">
        <v>320</v>
      </c>
      <c r="C233" t="s">
        <v>161</v>
      </c>
      <c r="D233" t="s">
        <v>162</v>
      </c>
      <c r="E233">
        <v>51160</v>
      </c>
      <c r="F233">
        <v>55139</v>
      </c>
      <c r="G233">
        <v>59114</v>
      </c>
      <c r="H233">
        <v>64873</v>
      </c>
      <c r="I233">
        <v>79908</v>
      </c>
      <c r="J233">
        <v>87035</v>
      </c>
      <c r="K233">
        <v>93425</v>
      </c>
      <c r="L233">
        <v>97316</v>
      </c>
      <c r="M233">
        <v>120533</v>
      </c>
      <c r="N233">
        <v>128969</v>
      </c>
      <c r="O233">
        <v>143654</v>
      </c>
      <c r="P233">
        <v>160068</v>
      </c>
      <c r="Q233">
        <v>184990</v>
      </c>
      <c r="R233">
        <v>199119</v>
      </c>
      <c r="S233">
        <v>198297</v>
      </c>
      <c r="T233">
        <v>231954</v>
      </c>
      <c r="U233">
        <v>241819</v>
      </c>
      <c r="V233">
        <v>255675</v>
      </c>
      <c r="W233">
        <v>256434</v>
      </c>
      <c r="X233">
        <v>257084</v>
      </c>
      <c r="Y233">
        <v>284459</v>
      </c>
      <c r="Z233">
        <v>299856</v>
      </c>
      <c r="AA233">
        <v>302885</v>
      </c>
      <c r="AB233">
        <v>323557</v>
      </c>
      <c r="AC233">
        <v>337868</v>
      </c>
      <c r="AD233">
        <v>357455</v>
      </c>
      <c r="AE233">
        <v>353854</v>
      </c>
      <c r="AF233">
        <v>394181</v>
      </c>
      <c r="AG233">
        <v>398877</v>
      </c>
      <c r="AH233">
        <v>429676</v>
      </c>
      <c r="AI233">
        <v>450638</v>
      </c>
      <c r="AJ233">
        <v>484373</v>
      </c>
      <c r="AK233">
        <v>500281</v>
      </c>
      <c r="AL233">
        <v>516665</v>
      </c>
      <c r="AM233">
        <v>547792</v>
      </c>
      <c r="AN233">
        <v>588379</v>
      </c>
      <c r="AO233">
        <v>602117</v>
      </c>
      <c r="AP233">
        <v>624727</v>
      </c>
      <c r="AQ233">
        <v>670660</v>
      </c>
      <c r="AR233">
        <v>762736</v>
      </c>
      <c r="AS233">
        <v>749165</v>
      </c>
      <c r="AT233">
        <v>783763</v>
      </c>
      <c r="AU233">
        <v>813753</v>
      </c>
      <c r="AV233">
        <v>860293</v>
      </c>
      <c r="AW233">
        <v>834331</v>
      </c>
      <c r="AX233">
        <v>872079</v>
      </c>
      <c r="AY233">
        <v>891652</v>
      </c>
    </row>
    <row r="234" spans="1:52" hidden="1">
      <c r="A234" t="s">
        <v>319</v>
      </c>
      <c r="B234" t="s">
        <v>320</v>
      </c>
      <c r="C234" t="s">
        <v>163</v>
      </c>
      <c r="D234" t="s">
        <v>164</v>
      </c>
      <c r="E234">
        <v>22110</v>
      </c>
      <c r="F234">
        <v>22201</v>
      </c>
      <c r="G234">
        <v>22579</v>
      </c>
      <c r="H234">
        <v>22679</v>
      </c>
      <c r="I234">
        <v>22968</v>
      </c>
      <c r="J234">
        <v>22607</v>
      </c>
      <c r="K234">
        <v>23541</v>
      </c>
      <c r="L234">
        <v>23969</v>
      </c>
      <c r="M234">
        <v>24348</v>
      </c>
      <c r="N234">
        <v>24481</v>
      </c>
      <c r="O234">
        <v>24849</v>
      </c>
      <c r="P234">
        <v>25018</v>
      </c>
      <c r="Q234">
        <v>25071</v>
      </c>
      <c r="R234">
        <v>25027</v>
      </c>
      <c r="S234">
        <v>24994</v>
      </c>
      <c r="T234">
        <v>24880</v>
      </c>
      <c r="U234">
        <v>24622</v>
      </c>
      <c r="V234">
        <v>24344</v>
      </c>
      <c r="W234">
        <v>23951</v>
      </c>
      <c r="X234">
        <v>23855</v>
      </c>
      <c r="Y234">
        <v>23606</v>
      </c>
      <c r="Z234">
        <v>23345</v>
      </c>
      <c r="AA234">
        <v>23367</v>
      </c>
      <c r="AB234">
        <v>23404</v>
      </c>
      <c r="AC234">
        <v>23587</v>
      </c>
      <c r="AD234">
        <v>23758</v>
      </c>
      <c r="AE234">
        <v>23915</v>
      </c>
      <c r="AF234">
        <v>24051</v>
      </c>
      <c r="AG234">
        <v>24117</v>
      </c>
      <c r="AH234">
        <v>24165</v>
      </c>
      <c r="AI234">
        <v>24385</v>
      </c>
      <c r="AJ234">
        <v>24407</v>
      </c>
      <c r="AK234">
        <v>24567</v>
      </c>
      <c r="AL234">
        <v>24463</v>
      </c>
      <c r="AM234">
        <v>24467</v>
      </c>
      <c r="AN234">
        <v>24633</v>
      </c>
      <c r="AO234">
        <v>24608</v>
      </c>
      <c r="AP234">
        <v>24620</v>
      </c>
      <c r="AQ234">
        <v>24819</v>
      </c>
      <c r="AR234">
        <v>24859</v>
      </c>
      <c r="AS234">
        <v>24839</v>
      </c>
      <c r="AT234">
        <v>24874</v>
      </c>
      <c r="AU234">
        <v>24830</v>
      </c>
      <c r="AV234">
        <v>24545</v>
      </c>
      <c r="AW234">
        <v>24429</v>
      </c>
      <c r="AX234">
        <v>24269</v>
      </c>
      <c r="AY234">
        <v>24257</v>
      </c>
    </row>
    <row r="235" spans="1:52">
      <c r="A235" t="s">
        <v>319</v>
      </c>
      <c r="B235" t="s">
        <v>320</v>
      </c>
      <c r="C235" t="s">
        <v>165</v>
      </c>
      <c r="D235" t="s">
        <v>166</v>
      </c>
      <c r="E235">
        <v>2314</v>
      </c>
      <c r="F235">
        <v>2484</v>
      </c>
      <c r="G235">
        <v>2618</v>
      </c>
      <c r="H235">
        <v>2860</v>
      </c>
      <c r="I235">
        <v>3479</v>
      </c>
      <c r="J235">
        <v>3850</v>
      </c>
      <c r="K235">
        <v>3969</v>
      </c>
      <c r="L235">
        <v>4060</v>
      </c>
      <c r="M235">
        <v>4950</v>
      </c>
      <c r="N235">
        <v>5268</v>
      </c>
      <c r="O235">
        <v>5781</v>
      </c>
      <c r="P235">
        <v>6398</v>
      </c>
      <c r="Q235">
        <v>7379</v>
      </c>
      <c r="R235">
        <v>7956</v>
      </c>
      <c r="S235">
        <v>7934</v>
      </c>
      <c r="T235">
        <v>9323</v>
      </c>
      <c r="U235">
        <v>9821</v>
      </c>
      <c r="V235">
        <v>10503</v>
      </c>
      <c r="W235">
        <v>10707</v>
      </c>
      <c r="X235">
        <v>10777</v>
      </c>
      <c r="Y235">
        <v>12050</v>
      </c>
      <c r="Z235">
        <v>12845</v>
      </c>
      <c r="AA235">
        <v>12962</v>
      </c>
      <c r="AB235">
        <v>13825</v>
      </c>
      <c r="AC235">
        <v>14324</v>
      </c>
      <c r="AD235">
        <v>15046</v>
      </c>
      <c r="AE235">
        <v>14796</v>
      </c>
      <c r="AF235">
        <v>16389</v>
      </c>
      <c r="AG235">
        <v>16539</v>
      </c>
      <c r="AH235">
        <v>17781</v>
      </c>
      <c r="AI235">
        <v>18480</v>
      </c>
      <c r="AJ235">
        <v>19846</v>
      </c>
      <c r="AK235">
        <v>20364</v>
      </c>
      <c r="AL235">
        <v>21120</v>
      </c>
      <c r="AM235">
        <v>22389</v>
      </c>
      <c r="AN235">
        <v>23886</v>
      </c>
      <c r="AO235">
        <v>24468</v>
      </c>
      <c r="AP235">
        <v>25375</v>
      </c>
      <c r="AQ235">
        <v>27022</v>
      </c>
      <c r="AR235">
        <v>30682</v>
      </c>
      <c r="AS235">
        <v>30161</v>
      </c>
      <c r="AT235">
        <v>31509</v>
      </c>
      <c r="AU235">
        <v>32773</v>
      </c>
      <c r="AV235">
        <v>35050</v>
      </c>
      <c r="AW235">
        <v>34153</v>
      </c>
      <c r="AX235">
        <v>35934</v>
      </c>
      <c r="AY235">
        <v>36759</v>
      </c>
      <c r="AZ235">
        <f>((AY235-AJ235) / AJ235) * 100</f>
        <v>85.221203265141583</v>
      </c>
    </row>
    <row r="236" spans="1:52" hidden="1">
      <c r="A236" t="s">
        <v>321</v>
      </c>
      <c r="B236" t="s">
        <v>322</v>
      </c>
      <c r="C236" t="s">
        <v>161</v>
      </c>
      <c r="D236" t="s">
        <v>162</v>
      </c>
      <c r="E236">
        <v>18857</v>
      </c>
      <c r="F236">
        <v>22472</v>
      </c>
      <c r="G236">
        <v>23932</v>
      </c>
      <c r="H236">
        <v>25980</v>
      </c>
      <c r="I236">
        <v>57635</v>
      </c>
      <c r="J236">
        <v>44403</v>
      </c>
      <c r="K236">
        <v>42323</v>
      </c>
      <c r="L236">
        <v>32459</v>
      </c>
      <c r="M236">
        <v>38419</v>
      </c>
      <c r="N236">
        <v>44187</v>
      </c>
      <c r="O236">
        <v>50781</v>
      </c>
      <c r="P236">
        <v>47729</v>
      </c>
      <c r="Q236">
        <v>47720</v>
      </c>
      <c r="R236">
        <v>48690</v>
      </c>
      <c r="S236">
        <v>59662</v>
      </c>
      <c r="T236">
        <v>72109</v>
      </c>
      <c r="U236">
        <v>71667</v>
      </c>
      <c r="V236">
        <v>70492</v>
      </c>
      <c r="W236">
        <v>66643</v>
      </c>
      <c r="X236">
        <v>58323</v>
      </c>
      <c r="Y236">
        <v>77943</v>
      </c>
      <c r="Z236">
        <v>77690</v>
      </c>
      <c r="AA236">
        <v>75273</v>
      </c>
      <c r="AB236">
        <v>82843</v>
      </c>
      <c r="AC236">
        <v>65526</v>
      </c>
      <c r="AD236">
        <v>71789</v>
      </c>
      <c r="AE236">
        <v>75612</v>
      </c>
      <c r="AF236">
        <v>100887</v>
      </c>
      <c r="AG236">
        <v>91810</v>
      </c>
      <c r="AH236">
        <v>95234</v>
      </c>
      <c r="AI236">
        <v>93089</v>
      </c>
      <c r="AJ236">
        <v>98116</v>
      </c>
      <c r="AK236">
        <v>95702</v>
      </c>
      <c r="AL236">
        <v>102760</v>
      </c>
      <c r="AM236">
        <v>108317</v>
      </c>
      <c r="AN236">
        <v>113873</v>
      </c>
      <c r="AO236">
        <v>114451</v>
      </c>
      <c r="AP236">
        <v>117478</v>
      </c>
      <c r="AQ236">
        <v>128176</v>
      </c>
      <c r="AR236">
        <v>151186</v>
      </c>
      <c r="AS236">
        <v>142248</v>
      </c>
      <c r="AT236">
        <v>153500</v>
      </c>
      <c r="AU236">
        <v>164053</v>
      </c>
      <c r="AV236">
        <v>235950</v>
      </c>
      <c r="AW236">
        <v>222593</v>
      </c>
      <c r="AX236">
        <v>185473</v>
      </c>
      <c r="AY236">
        <v>187819</v>
      </c>
    </row>
    <row r="237" spans="1:52" hidden="1">
      <c r="A237" t="s">
        <v>321</v>
      </c>
      <c r="B237" t="s">
        <v>322</v>
      </c>
      <c r="C237" t="s">
        <v>163</v>
      </c>
      <c r="D237" t="s">
        <v>164</v>
      </c>
      <c r="E237">
        <v>6593</v>
      </c>
      <c r="F237">
        <v>6260</v>
      </c>
      <c r="G237">
        <v>6239</v>
      </c>
      <c r="H237">
        <v>6136</v>
      </c>
      <c r="I237">
        <v>6049</v>
      </c>
      <c r="J237">
        <v>5593</v>
      </c>
      <c r="K237">
        <v>5944</v>
      </c>
      <c r="L237">
        <v>5897</v>
      </c>
      <c r="M237">
        <v>5864</v>
      </c>
      <c r="N237">
        <v>5787</v>
      </c>
      <c r="O237">
        <v>5673</v>
      </c>
      <c r="P237">
        <v>5524</v>
      </c>
      <c r="Q237">
        <v>5442</v>
      </c>
      <c r="R237">
        <v>5419</v>
      </c>
      <c r="S237">
        <v>5426</v>
      </c>
      <c r="T237">
        <v>5369</v>
      </c>
      <c r="U237">
        <v>5148</v>
      </c>
      <c r="V237">
        <v>4989</v>
      </c>
      <c r="W237">
        <v>4737</v>
      </c>
      <c r="X237">
        <v>4663</v>
      </c>
      <c r="Y237">
        <v>4483</v>
      </c>
      <c r="Z237">
        <v>4463</v>
      </c>
      <c r="AA237">
        <v>4355</v>
      </c>
      <c r="AB237">
        <v>4402</v>
      </c>
      <c r="AC237">
        <v>4341</v>
      </c>
      <c r="AD237">
        <v>4309</v>
      </c>
      <c r="AE237">
        <v>4298</v>
      </c>
      <c r="AF237">
        <v>4302</v>
      </c>
      <c r="AG237">
        <v>4288</v>
      </c>
      <c r="AH237">
        <v>4266</v>
      </c>
      <c r="AI237">
        <v>4178</v>
      </c>
      <c r="AJ237">
        <v>4123</v>
      </c>
      <c r="AK237">
        <v>3978</v>
      </c>
      <c r="AL237">
        <v>3929</v>
      </c>
      <c r="AM237">
        <v>3883</v>
      </c>
      <c r="AN237">
        <v>3871</v>
      </c>
      <c r="AO237">
        <v>3838</v>
      </c>
      <c r="AP237">
        <v>3795</v>
      </c>
      <c r="AQ237">
        <v>3709</v>
      </c>
      <c r="AR237">
        <v>3637</v>
      </c>
      <c r="AS237">
        <v>3600</v>
      </c>
      <c r="AT237">
        <v>3541</v>
      </c>
      <c r="AU237">
        <v>3514</v>
      </c>
      <c r="AV237">
        <v>3427</v>
      </c>
      <c r="AW237">
        <v>3410</v>
      </c>
      <c r="AX237">
        <v>3391</v>
      </c>
      <c r="AY237">
        <v>3401</v>
      </c>
    </row>
    <row r="238" spans="1:52">
      <c r="A238" t="s">
        <v>321</v>
      </c>
      <c r="B238" t="s">
        <v>322</v>
      </c>
      <c r="C238" t="s">
        <v>165</v>
      </c>
      <c r="D238" t="s">
        <v>166</v>
      </c>
      <c r="E238">
        <v>2860</v>
      </c>
      <c r="F238">
        <v>3590</v>
      </c>
      <c r="G238">
        <v>3836</v>
      </c>
      <c r="H238">
        <v>4234</v>
      </c>
      <c r="I238">
        <v>9528</v>
      </c>
      <c r="J238">
        <v>7939</v>
      </c>
      <c r="K238">
        <v>7120</v>
      </c>
      <c r="L238">
        <v>5504</v>
      </c>
      <c r="M238">
        <v>6552</v>
      </c>
      <c r="N238">
        <v>7636</v>
      </c>
      <c r="O238">
        <v>8951</v>
      </c>
      <c r="P238">
        <v>8640</v>
      </c>
      <c r="Q238">
        <v>8769</v>
      </c>
      <c r="R238">
        <v>8985</v>
      </c>
      <c r="S238">
        <v>10996</v>
      </c>
      <c r="T238">
        <v>13431</v>
      </c>
      <c r="U238">
        <v>13921</v>
      </c>
      <c r="V238">
        <v>14129</v>
      </c>
      <c r="W238">
        <v>14069</v>
      </c>
      <c r="X238">
        <v>12508</v>
      </c>
      <c r="Y238">
        <v>17386</v>
      </c>
      <c r="Z238">
        <v>17408</v>
      </c>
      <c r="AA238">
        <v>17284</v>
      </c>
      <c r="AB238">
        <v>18819</v>
      </c>
      <c r="AC238">
        <v>15095</v>
      </c>
      <c r="AD238">
        <v>16660</v>
      </c>
      <c r="AE238">
        <v>17592</v>
      </c>
      <c r="AF238">
        <v>23451</v>
      </c>
      <c r="AG238">
        <v>21411</v>
      </c>
      <c r="AH238">
        <v>22324</v>
      </c>
      <c r="AI238">
        <v>22281</v>
      </c>
      <c r="AJ238">
        <v>23797</v>
      </c>
      <c r="AK238">
        <v>24058</v>
      </c>
      <c r="AL238">
        <v>26154</v>
      </c>
      <c r="AM238">
        <v>27895</v>
      </c>
      <c r="AN238">
        <v>29417</v>
      </c>
      <c r="AO238">
        <v>29820</v>
      </c>
      <c r="AP238">
        <v>30956</v>
      </c>
      <c r="AQ238">
        <v>34558</v>
      </c>
      <c r="AR238">
        <v>41569</v>
      </c>
      <c r="AS238">
        <v>39513</v>
      </c>
      <c r="AT238">
        <v>43349</v>
      </c>
      <c r="AU238">
        <v>46686</v>
      </c>
      <c r="AV238">
        <v>68850</v>
      </c>
      <c r="AW238">
        <v>65277</v>
      </c>
      <c r="AX238">
        <v>54696</v>
      </c>
      <c r="AY238">
        <v>55225</v>
      </c>
      <c r="AZ238">
        <f>((AY238-AJ238) / AJ238) * 100</f>
        <v>132.06706727738791</v>
      </c>
    </row>
    <row r="239" spans="1:52" hidden="1">
      <c r="A239" t="s">
        <v>323</v>
      </c>
      <c r="B239" t="s">
        <v>324</v>
      </c>
      <c r="C239" t="s">
        <v>161</v>
      </c>
      <c r="D239" t="s">
        <v>162</v>
      </c>
      <c r="E239">
        <v>54239</v>
      </c>
      <c r="F239">
        <v>58586</v>
      </c>
      <c r="G239">
        <v>62792</v>
      </c>
      <c r="H239">
        <v>70671</v>
      </c>
      <c r="I239">
        <v>86899</v>
      </c>
      <c r="J239">
        <v>90596</v>
      </c>
      <c r="K239">
        <v>98256</v>
      </c>
      <c r="L239">
        <v>110199</v>
      </c>
      <c r="M239">
        <v>128341</v>
      </c>
      <c r="N239">
        <v>141132</v>
      </c>
      <c r="O239">
        <v>149733</v>
      </c>
      <c r="P239">
        <v>164559</v>
      </c>
      <c r="Q239">
        <v>182696</v>
      </c>
      <c r="R239">
        <v>196590</v>
      </c>
      <c r="S239">
        <v>202152</v>
      </c>
      <c r="T239">
        <v>240389</v>
      </c>
      <c r="U239">
        <v>249709</v>
      </c>
      <c r="V239">
        <v>264646</v>
      </c>
      <c r="W239">
        <v>279492</v>
      </c>
      <c r="X239">
        <v>281965</v>
      </c>
      <c r="Y239">
        <v>316697</v>
      </c>
      <c r="Z239">
        <v>338455</v>
      </c>
      <c r="AA239">
        <v>343214</v>
      </c>
      <c r="AB239">
        <v>365987</v>
      </c>
      <c r="AC239">
        <v>382185</v>
      </c>
      <c r="AD239">
        <v>408441</v>
      </c>
      <c r="AE239">
        <v>421627</v>
      </c>
      <c r="AF239">
        <v>464127</v>
      </c>
      <c r="AG239">
        <v>476021</v>
      </c>
      <c r="AH239">
        <v>525453</v>
      </c>
      <c r="AI239">
        <v>551172</v>
      </c>
      <c r="AJ239">
        <v>572952</v>
      </c>
      <c r="AK239">
        <v>647383</v>
      </c>
      <c r="AL239">
        <v>673784</v>
      </c>
      <c r="AM239">
        <v>701968</v>
      </c>
      <c r="AN239">
        <v>730245</v>
      </c>
      <c r="AO239">
        <v>699816</v>
      </c>
      <c r="AP239">
        <v>690984</v>
      </c>
      <c r="AQ239">
        <v>712270</v>
      </c>
      <c r="AR239">
        <v>781158</v>
      </c>
      <c r="AS239">
        <v>761079</v>
      </c>
      <c r="AT239">
        <v>786761</v>
      </c>
      <c r="AU239">
        <v>857307</v>
      </c>
      <c r="AV239">
        <v>893189</v>
      </c>
      <c r="AW239">
        <v>893127</v>
      </c>
      <c r="AX239">
        <v>925764</v>
      </c>
      <c r="AY239">
        <v>937202</v>
      </c>
    </row>
    <row r="240" spans="1:52" hidden="1">
      <c r="A240" t="s">
        <v>323</v>
      </c>
      <c r="B240" t="s">
        <v>324</v>
      </c>
      <c r="C240" t="s">
        <v>163</v>
      </c>
      <c r="D240" t="s">
        <v>164</v>
      </c>
      <c r="E240">
        <v>16916</v>
      </c>
      <c r="F240">
        <v>17292</v>
      </c>
      <c r="G240">
        <v>17568</v>
      </c>
      <c r="H240">
        <v>17788</v>
      </c>
      <c r="I240">
        <v>18059</v>
      </c>
      <c r="J240">
        <v>18088</v>
      </c>
      <c r="K240">
        <v>18366</v>
      </c>
      <c r="L240">
        <v>18679</v>
      </c>
      <c r="M240">
        <v>18846</v>
      </c>
      <c r="N240">
        <v>19101</v>
      </c>
      <c r="O240">
        <v>19422</v>
      </c>
      <c r="P240">
        <v>19368</v>
      </c>
      <c r="Q240">
        <v>19459</v>
      </c>
      <c r="R240">
        <v>19347</v>
      </c>
      <c r="S240">
        <v>19511</v>
      </c>
      <c r="T240">
        <v>19476</v>
      </c>
      <c r="U240">
        <v>19541</v>
      </c>
      <c r="V240">
        <v>19422</v>
      </c>
      <c r="W240">
        <v>19246</v>
      </c>
      <c r="X240">
        <v>19627</v>
      </c>
      <c r="Y240">
        <v>19698</v>
      </c>
      <c r="Z240">
        <v>19783</v>
      </c>
      <c r="AA240">
        <v>19965</v>
      </c>
      <c r="AB240">
        <v>20056</v>
      </c>
      <c r="AC240">
        <v>20332</v>
      </c>
      <c r="AD240">
        <v>20561</v>
      </c>
      <c r="AE240">
        <v>20743</v>
      </c>
      <c r="AF240">
        <v>20897</v>
      </c>
      <c r="AG240">
        <v>20955</v>
      </c>
      <c r="AH240">
        <v>21210</v>
      </c>
      <c r="AI240">
        <v>21476</v>
      </c>
      <c r="AJ240">
        <v>21644</v>
      </c>
      <c r="AK240">
        <v>21764</v>
      </c>
      <c r="AL240">
        <v>21752</v>
      </c>
      <c r="AM240">
        <v>21821</v>
      </c>
      <c r="AN240">
        <v>21755</v>
      </c>
      <c r="AO240">
        <v>21706</v>
      </c>
      <c r="AP240">
        <v>21826</v>
      </c>
      <c r="AQ240">
        <v>21708</v>
      </c>
      <c r="AR240">
        <v>21787</v>
      </c>
      <c r="AS240">
        <v>21734</v>
      </c>
      <c r="AT240">
        <v>21663</v>
      </c>
      <c r="AU240">
        <v>21523</v>
      </c>
      <c r="AV240">
        <v>21408</v>
      </c>
      <c r="AW240">
        <v>21422</v>
      </c>
      <c r="AX240">
        <v>21314</v>
      </c>
      <c r="AY240">
        <v>21239</v>
      </c>
    </row>
    <row r="241" spans="1:52">
      <c r="A241" t="s">
        <v>323</v>
      </c>
      <c r="B241" t="s">
        <v>324</v>
      </c>
      <c r="C241" t="s">
        <v>165</v>
      </c>
      <c r="D241" t="s">
        <v>166</v>
      </c>
      <c r="E241">
        <v>3206</v>
      </c>
      <c r="F241">
        <v>3388</v>
      </c>
      <c r="G241">
        <v>3574</v>
      </c>
      <c r="H241">
        <v>3973</v>
      </c>
      <c r="I241">
        <v>4812</v>
      </c>
      <c r="J241">
        <v>5009</v>
      </c>
      <c r="K241">
        <v>5350</v>
      </c>
      <c r="L241">
        <v>5900</v>
      </c>
      <c r="M241">
        <v>6810</v>
      </c>
      <c r="N241">
        <v>7389</v>
      </c>
      <c r="O241">
        <v>7709</v>
      </c>
      <c r="P241">
        <v>8496</v>
      </c>
      <c r="Q241">
        <v>9389</v>
      </c>
      <c r="R241">
        <v>10161</v>
      </c>
      <c r="S241">
        <v>10361</v>
      </c>
      <c r="T241">
        <v>12343</v>
      </c>
      <c r="U241">
        <v>12779</v>
      </c>
      <c r="V241">
        <v>13626</v>
      </c>
      <c r="W241">
        <v>14522</v>
      </c>
      <c r="X241">
        <v>14366</v>
      </c>
      <c r="Y241">
        <v>16078</v>
      </c>
      <c r="Z241">
        <v>17108</v>
      </c>
      <c r="AA241">
        <v>17191</v>
      </c>
      <c r="AB241">
        <v>18248</v>
      </c>
      <c r="AC241">
        <v>18797</v>
      </c>
      <c r="AD241">
        <v>19865</v>
      </c>
      <c r="AE241">
        <v>20326</v>
      </c>
      <c r="AF241">
        <v>22210</v>
      </c>
      <c r="AG241">
        <v>22716</v>
      </c>
      <c r="AH241">
        <v>24774</v>
      </c>
      <c r="AI241">
        <v>25665</v>
      </c>
      <c r="AJ241">
        <v>26472</v>
      </c>
      <c r="AK241">
        <v>29746</v>
      </c>
      <c r="AL241">
        <v>30976</v>
      </c>
      <c r="AM241">
        <v>32169</v>
      </c>
      <c r="AN241">
        <v>33567</v>
      </c>
      <c r="AO241">
        <v>32241</v>
      </c>
      <c r="AP241">
        <v>31659</v>
      </c>
      <c r="AQ241">
        <v>32811</v>
      </c>
      <c r="AR241">
        <v>35854</v>
      </c>
      <c r="AS241">
        <v>35018</v>
      </c>
      <c r="AT241">
        <v>36318</v>
      </c>
      <c r="AU241">
        <v>39832</v>
      </c>
      <c r="AV241">
        <v>41722</v>
      </c>
      <c r="AW241">
        <v>41692</v>
      </c>
      <c r="AX241">
        <v>43435</v>
      </c>
      <c r="AY241">
        <v>44126</v>
      </c>
      <c r="AZ241">
        <f>((AY241-AJ241) / AJ241) * 100</f>
        <v>66.689332124508923</v>
      </c>
    </row>
    <row r="242" spans="1:52" hidden="1">
      <c r="A242" t="s">
        <v>325</v>
      </c>
      <c r="B242" t="s">
        <v>326</v>
      </c>
      <c r="C242" t="s">
        <v>161</v>
      </c>
      <c r="D242" t="s">
        <v>162</v>
      </c>
      <c r="E242">
        <v>32875</v>
      </c>
      <c r="F242">
        <v>35148</v>
      </c>
      <c r="G242">
        <v>37418</v>
      </c>
      <c r="H242">
        <v>40722</v>
      </c>
      <c r="I242">
        <v>48691</v>
      </c>
      <c r="J242">
        <v>51729</v>
      </c>
      <c r="K242">
        <v>57369</v>
      </c>
      <c r="L242">
        <v>63384</v>
      </c>
      <c r="M242">
        <v>74281</v>
      </c>
      <c r="N242">
        <v>78425</v>
      </c>
      <c r="O242">
        <v>82581</v>
      </c>
      <c r="P242">
        <v>90068</v>
      </c>
      <c r="Q242">
        <v>100089</v>
      </c>
      <c r="R242">
        <v>108212</v>
      </c>
      <c r="S242">
        <v>110925</v>
      </c>
      <c r="T242">
        <v>123880</v>
      </c>
      <c r="U242">
        <v>127883</v>
      </c>
      <c r="V242">
        <v>138062</v>
      </c>
      <c r="W242">
        <v>137481</v>
      </c>
      <c r="X242">
        <v>144262</v>
      </c>
      <c r="Y242">
        <v>159634</v>
      </c>
      <c r="Z242">
        <v>167273</v>
      </c>
      <c r="AA242">
        <v>169314</v>
      </c>
      <c r="AB242">
        <v>179505</v>
      </c>
      <c r="AC242">
        <v>186440</v>
      </c>
      <c r="AD242">
        <v>199854</v>
      </c>
      <c r="AE242">
        <v>203550</v>
      </c>
      <c r="AF242">
        <v>223493</v>
      </c>
      <c r="AG242">
        <v>227931</v>
      </c>
      <c r="AH242">
        <v>241821</v>
      </c>
      <c r="AI242">
        <v>257259</v>
      </c>
      <c r="AJ242">
        <v>263157</v>
      </c>
      <c r="AK242">
        <v>289653</v>
      </c>
      <c r="AL242">
        <v>307408</v>
      </c>
      <c r="AM242">
        <v>325334</v>
      </c>
      <c r="AN242">
        <v>332920</v>
      </c>
      <c r="AO242">
        <v>326982</v>
      </c>
      <c r="AP242">
        <v>331005</v>
      </c>
      <c r="AQ242">
        <v>351598</v>
      </c>
      <c r="AR242">
        <v>388406</v>
      </c>
      <c r="AS242">
        <v>395323</v>
      </c>
      <c r="AT242">
        <v>409889</v>
      </c>
      <c r="AU242">
        <v>429829</v>
      </c>
      <c r="AV242">
        <v>445094</v>
      </c>
      <c r="AW242">
        <v>455863</v>
      </c>
      <c r="AX242">
        <v>473612</v>
      </c>
      <c r="AY242">
        <v>492523</v>
      </c>
    </row>
    <row r="243" spans="1:52" hidden="1">
      <c r="A243" t="s">
        <v>325</v>
      </c>
      <c r="B243" t="s">
        <v>326</v>
      </c>
      <c r="C243" t="s">
        <v>163</v>
      </c>
      <c r="D243" t="s">
        <v>164</v>
      </c>
      <c r="E243">
        <v>12441</v>
      </c>
      <c r="F243">
        <v>12405</v>
      </c>
      <c r="G243">
        <v>12374</v>
      </c>
      <c r="H243">
        <v>12662</v>
      </c>
      <c r="I243">
        <v>12756</v>
      </c>
      <c r="J243">
        <v>12838</v>
      </c>
      <c r="K243">
        <v>13456</v>
      </c>
      <c r="L243">
        <v>13775</v>
      </c>
      <c r="M243">
        <v>14085</v>
      </c>
      <c r="N243">
        <v>14254</v>
      </c>
      <c r="O243">
        <v>14226</v>
      </c>
      <c r="P243">
        <v>14166</v>
      </c>
      <c r="Q243">
        <v>14034</v>
      </c>
      <c r="R243">
        <v>13992</v>
      </c>
      <c r="S243">
        <v>13862</v>
      </c>
      <c r="T243">
        <v>13861</v>
      </c>
      <c r="U243">
        <v>13700</v>
      </c>
      <c r="V243">
        <v>13659</v>
      </c>
      <c r="W243">
        <v>13533</v>
      </c>
      <c r="X243">
        <v>13316</v>
      </c>
      <c r="Y243">
        <v>13356</v>
      </c>
      <c r="Z243">
        <v>13123</v>
      </c>
      <c r="AA243">
        <v>13051</v>
      </c>
      <c r="AB243">
        <v>12979</v>
      </c>
      <c r="AC243">
        <v>13012</v>
      </c>
      <c r="AD243">
        <v>13273</v>
      </c>
      <c r="AE243">
        <v>13303</v>
      </c>
      <c r="AF243">
        <v>13377</v>
      </c>
      <c r="AG243">
        <v>13261</v>
      </c>
      <c r="AH243">
        <v>13452</v>
      </c>
      <c r="AI243">
        <v>13639</v>
      </c>
      <c r="AJ243">
        <v>13745</v>
      </c>
      <c r="AK243">
        <v>13737</v>
      </c>
      <c r="AL243">
        <v>13789</v>
      </c>
      <c r="AM243">
        <v>13682</v>
      </c>
      <c r="AN243">
        <v>13682</v>
      </c>
      <c r="AO243">
        <v>13799</v>
      </c>
      <c r="AP243">
        <v>13705</v>
      </c>
      <c r="AQ243">
        <v>13840</v>
      </c>
      <c r="AR243">
        <v>13844</v>
      </c>
      <c r="AS243">
        <v>13825</v>
      </c>
      <c r="AT243">
        <v>13844</v>
      </c>
      <c r="AU243">
        <v>13714</v>
      </c>
      <c r="AV243">
        <v>13697</v>
      </c>
      <c r="AW243">
        <v>13770</v>
      </c>
      <c r="AX243">
        <v>13740</v>
      </c>
      <c r="AY243">
        <v>13875</v>
      </c>
    </row>
    <row r="244" spans="1:52">
      <c r="A244" t="s">
        <v>325</v>
      </c>
      <c r="B244" t="s">
        <v>326</v>
      </c>
      <c r="C244" t="s">
        <v>165</v>
      </c>
      <c r="D244" t="s">
        <v>166</v>
      </c>
      <c r="E244">
        <v>2642</v>
      </c>
      <c r="F244">
        <v>2833</v>
      </c>
      <c r="G244">
        <v>3024</v>
      </c>
      <c r="H244">
        <v>3216</v>
      </c>
      <c r="I244">
        <v>3817</v>
      </c>
      <c r="J244">
        <v>4029</v>
      </c>
      <c r="K244">
        <v>4263</v>
      </c>
      <c r="L244">
        <v>4601</v>
      </c>
      <c r="M244">
        <v>5274</v>
      </c>
      <c r="N244">
        <v>5502</v>
      </c>
      <c r="O244">
        <v>5805</v>
      </c>
      <c r="P244">
        <v>6358</v>
      </c>
      <c r="Q244">
        <v>7132</v>
      </c>
      <c r="R244">
        <v>7734</v>
      </c>
      <c r="S244">
        <v>8002</v>
      </c>
      <c r="T244">
        <v>8937</v>
      </c>
      <c r="U244">
        <v>9335</v>
      </c>
      <c r="V244">
        <v>10108</v>
      </c>
      <c r="W244">
        <v>10159</v>
      </c>
      <c r="X244">
        <v>10834</v>
      </c>
      <c r="Y244">
        <v>11952</v>
      </c>
      <c r="Z244">
        <v>12747</v>
      </c>
      <c r="AA244">
        <v>12973</v>
      </c>
      <c r="AB244">
        <v>13830</v>
      </c>
      <c r="AC244">
        <v>14328</v>
      </c>
      <c r="AD244">
        <v>15057</v>
      </c>
      <c r="AE244">
        <v>15301</v>
      </c>
      <c r="AF244">
        <v>16707</v>
      </c>
      <c r="AG244">
        <v>17188</v>
      </c>
      <c r="AH244">
        <v>17977</v>
      </c>
      <c r="AI244">
        <v>18862</v>
      </c>
      <c r="AJ244">
        <v>19146</v>
      </c>
      <c r="AK244">
        <v>21086</v>
      </c>
      <c r="AL244">
        <v>22294</v>
      </c>
      <c r="AM244">
        <v>23778</v>
      </c>
      <c r="AN244">
        <v>24333</v>
      </c>
      <c r="AO244">
        <v>23696</v>
      </c>
      <c r="AP244">
        <v>24152</v>
      </c>
      <c r="AQ244">
        <v>25404</v>
      </c>
      <c r="AR244">
        <v>28056</v>
      </c>
      <c r="AS244">
        <v>28595</v>
      </c>
      <c r="AT244">
        <v>29608</v>
      </c>
      <c r="AU244">
        <v>31342</v>
      </c>
      <c r="AV244">
        <v>32496</v>
      </c>
      <c r="AW244">
        <v>33106</v>
      </c>
      <c r="AX244">
        <v>34470</v>
      </c>
      <c r="AY244">
        <v>35497</v>
      </c>
      <c r="AZ244">
        <f>((AY244-AJ244) / AJ244) * 100</f>
        <v>85.401650475295099</v>
      </c>
    </row>
    <row r="245" spans="1:52" hidden="1">
      <c r="A245" t="s">
        <v>327</v>
      </c>
      <c r="B245" t="s">
        <v>328</v>
      </c>
      <c r="C245" t="s">
        <v>161</v>
      </c>
      <c r="D245" t="s">
        <v>162</v>
      </c>
      <c r="E245">
        <v>54230</v>
      </c>
      <c r="F245">
        <v>61491</v>
      </c>
      <c r="G245">
        <v>62754</v>
      </c>
      <c r="H245">
        <v>71188</v>
      </c>
      <c r="I245">
        <v>96194</v>
      </c>
      <c r="J245">
        <v>100293</v>
      </c>
      <c r="K245">
        <v>108153</v>
      </c>
      <c r="L245">
        <v>111707</v>
      </c>
      <c r="M245">
        <v>138514</v>
      </c>
      <c r="N245">
        <v>149038</v>
      </c>
      <c r="O245">
        <v>156503</v>
      </c>
      <c r="P245">
        <v>166851</v>
      </c>
      <c r="Q245">
        <v>188834</v>
      </c>
      <c r="R245">
        <v>202027</v>
      </c>
      <c r="S245">
        <v>202809</v>
      </c>
      <c r="T245">
        <v>244166</v>
      </c>
      <c r="U245">
        <v>241020</v>
      </c>
      <c r="V245">
        <v>246445</v>
      </c>
      <c r="W245">
        <v>259371</v>
      </c>
      <c r="X245">
        <v>259365</v>
      </c>
      <c r="Y245">
        <v>290387</v>
      </c>
      <c r="Z245">
        <v>299526</v>
      </c>
      <c r="AA245">
        <v>292357</v>
      </c>
      <c r="AB245">
        <v>309005</v>
      </c>
      <c r="AC245">
        <v>292958</v>
      </c>
      <c r="AD245">
        <v>345090</v>
      </c>
      <c r="AE245">
        <v>350615</v>
      </c>
      <c r="AF245">
        <v>393704</v>
      </c>
      <c r="AG245">
        <v>409860</v>
      </c>
      <c r="AH245">
        <v>442241</v>
      </c>
      <c r="AI245">
        <v>441242</v>
      </c>
      <c r="AJ245">
        <v>465919</v>
      </c>
      <c r="AK245">
        <v>498846</v>
      </c>
      <c r="AL245">
        <v>502902</v>
      </c>
      <c r="AM245">
        <v>524574</v>
      </c>
      <c r="AN245">
        <v>551158</v>
      </c>
      <c r="AO245">
        <v>567742</v>
      </c>
      <c r="AP245">
        <v>577721</v>
      </c>
      <c r="AQ245">
        <v>606794</v>
      </c>
      <c r="AR245">
        <v>678785</v>
      </c>
      <c r="AS245">
        <v>652307</v>
      </c>
      <c r="AT245">
        <v>714538</v>
      </c>
      <c r="AU245">
        <v>770440</v>
      </c>
      <c r="AV245">
        <v>813634</v>
      </c>
      <c r="AW245">
        <v>798781</v>
      </c>
      <c r="AX245">
        <v>828696</v>
      </c>
      <c r="AY245">
        <v>889582</v>
      </c>
    </row>
    <row r="246" spans="1:52" hidden="1">
      <c r="A246" t="s">
        <v>327</v>
      </c>
      <c r="B246" t="s">
        <v>328</v>
      </c>
      <c r="C246" t="s">
        <v>163</v>
      </c>
      <c r="D246" t="s">
        <v>164</v>
      </c>
      <c r="E246">
        <v>16682</v>
      </c>
      <c r="F246">
        <v>16723</v>
      </c>
      <c r="G246">
        <v>16868</v>
      </c>
      <c r="H246">
        <v>16945</v>
      </c>
      <c r="I246">
        <v>16845</v>
      </c>
      <c r="J246">
        <v>16761</v>
      </c>
      <c r="K246">
        <v>17611</v>
      </c>
      <c r="L246">
        <v>17686</v>
      </c>
      <c r="M246">
        <v>17870</v>
      </c>
      <c r="N246">
        <v>17912</v>
      </c>
      <c r="O246">
        <v>18150</v>
      </c>
      <c r="P246">
        <v>18442</v>
      </c>
      <c r="Q246">
        <v>18376</v>
      </c>
      <c r="R246">
        <v>18520</v>
      </c>
      <c r="S246">
        <v>18399</v>
      </c>
      <c r="T246">
        <v>18297</v>
      </c>
      <c r="U246">
        <v>18160</v>
      </c>
      <c r="V246">
        <v>17847</v>
      </c>
      <c r="W246">
        <v>17920</v>
      </c>
      <c r="X246">
        <v>17994</v>
      </c>
      <c r="Y246">
        <v>18024</v>
      </c>
      <c r="Z246">
        <v>18096</v>
      </c>
      <c r="AA246">
        <v>18308</v>
      </c>
      <c r="AB246">
        <v>18211</v>
      </c>
      <c r="AC246">
        <v>17972</v>
      </c>
      <c r="AD246">
        <v>17951</v>
      </c>
      <c r="AE246">
        <v>18151</v>
      </c>
      <c r="AF246">
        <v>18276</v>
      </c>
      <c r="AG246">
        <v>18738</v>
      </c>
      <c r="AH246">
        <v>18797</v>
      </c>
      <c r="AI246">
        <v>19477</v>
      </c>
      <c r="AJ246">
        <v>19522</v>
      </c>
      <c r="AK246">
        <v>19486</v>
      </c>
      <c r="AL246">
        <v>19483</v>
      </c>
      <c r="AM246">
        <v>19416</v>
      </c>
      <c r="AN246">
        <v>19245</v>
      </c>
      <c r="AO246">
        <v>19288</v>
      </c>
      <c r="AP246">
        <v>19348</v>
      </c>
      <c r="AQ246">
        <v>19407</v>
      </c>
      <c r="AR246">
        <v>19311</v>
      </c>
      <c r="AS246">
        <v>18639</v>
      </c>
      <c r="AT246">
        <v>19138</v>
      </c>
      <c r="AU246">
        <v>19170</v>
      </c>
      <c r="AV246">
        <v>19184</v>
      </c>
      <c r="AW246">
        <v>19071</v>
      </c>
      <c r="AX246">
        <v>18965</v>
      </c>
      <c r="AY246">
        <v>18989</v>
      </c>
    </row>
    <row r="247" spans="1:52">
      <c r="A247" t="s">
        <v>327</v>
      </c>
      <c r="B247" t="s">
        <v>328</v>
      </c>
      <c r="C247" t="s">
        <v>165</v>
      </c>
      <c r="D247" t="s">
        <v>166</v>
      </c>
      <c r="E247">
        <v>3251</v>
      </c>
      <c r="F247">
        <v>3677</v>
      </c>
      <c r="G247">
        <v>3720</v>
      </c>
      <c r="H247">
        <v>4201</v>
      </c>
      <c r="I247">
        <v>5711</v>
      </c>
      <c r="J247">
        <v>5984</v>
      </c>
      <c r="K247">
        <v>6141</v>
      </c>
      <c r="L247">
        <v>6316</v>
      </c>
      <c r="M247">
        <v>7751</v>
      </c>
      <c r="N247">
        <v>8321</v>
      </c>
      <c r="O247">
        <v>8623</v>
      </c>
      <c r="P247">
        <v>9047</v>
      </c>
      <c r="Q247">
        <v>10276</v>
      </c>
      <c r="R247">
        <v>10909</v>
      </c>
      <c r="S247">
        <v>11023</v>
      </c>
      <c r="T247">
        <v>13345</v>
      </c>
      <c r="U247">
        <v>13272</v>
      </c>
      <c r="V247">
        <v>13809</v>
      </c>
      <c r="W247">
        <v>14474</v>
      </c>
      <c r="X247">
        <v>14414</v>
      </c>
      <c r="Y247">
        <v>16111</v>
      </c>
      <c r="Z247">
        <v>16552</v>
      </c>
      <c r="AA247">
        <v>15969</v>
      </c>
      <c r="AB247">
        <v>16968</v>
      </c>
      <c r="AC247">
        <v>16301</v>
      </c>
      <c r="AD247">
        <v>19224</v>
      </c>
      <c r="AE247">
        <v>19317</v>
      </c>
      <c r="AF247">
        <v>21542</v>
      </c>
      <c r="AG247">
        <v>21873</v>
      </c>
      <c r="AH247">
        <v>23527</v>
      </c>
      <c r="AI247">
        <v>22655</v>
      </c>
      <c r="AJ247">
        <v>23866</v>
      </c>
      <c r="AK247">
        <v>25600</v>
      </c>
      <c r="AL247">
        <v>25812</v>
      </c>
      <c r="AM247">
        <v>27018</v>
      </c>
      <c r="AN247">
        <v>28639</v>
      </c>
      <c r="AO247">
        <v>29435</v>
      </c>
      <c r="AP247">
        <v>29859</v>
      </c>
      <c r="AQ247">
        <v>31267</v>
      </c>
      <c r="AR247">
        <v>35150</v>
      </c>
      <c r="AS247">
        <v>34997</v>
      </c>
      <c r="AT247">
        <v>37336</v>
      </c>
      <c r="AU247">
        <v>40190</v>
      </c>
      <c r="AV247">
        <v>42412</v>
      </c>
      <c r="AW247">
        <v>41885</v>
      </c>
      <c r="AX247">
        <v>43696</v>
      </c>
      <c r="AY247">
        <v>46847</v>
      </c>
      <c r="AZ247">
        <f>((AY247-AJ247) / AJ247) * 100</f>
        <v>96.291795860219565</v>
      </c>
    </row>
    <row r="248" spans="1:52" hidden="1">
      <c r="A248" t="s">
        <v>329</v>
      </c>
      <c r="B248" t="s">
        <v>330</v>
      </c>
      <c r="C248" t="s">
        <v>161</v>
      </c>
      <c r="D248" t="s">
        <v>162</v>
      </c>
      <c r="E248">
        <v>326918</v>
      </c>
      <c r="F248">
        <v>349432</v>
      </c>
      <c r="G248">
        <v>378455</v>
      </c>
      <c r="H248">
        <v>418186</v>
      </c>
      <c r="I248">
        <v>476720</v>
      </c>
      <c r="J248">
        <v>531885</v>
      </c>
      <c r="K248">
        <v>597462</v>
      </c>
      <c r="L248">
        <v>669016</v>
      </c>
      <c r="M248">
        <v>780234</v>
      </c>
      <c r="N248">
        <v>927465</v>
      </c>
      <c r="O248">
        <v>1081484</v>
      </c>
      <c r="P248">
        <v>1238166</v>
      </c>
      <c r="Q248">
        <v>1416142</v>
      </c>
      <c r="R248">
        <v>1562868</v>
      </c>
      <c r="S248">
        <v>1706717</v>
      </c>
      <c r="T248">
        <v>1962642</v>
      </c>
      <c r="U248">
        <v>2156547</v>
      </c>
      <c r="V248">
        <v>2338133</v>
      </c>
      <c r="W248">
        <v>2557525</v>
      </c>
      <c r="X248">
        <v>2784672</v>
      </c>
      <c r="Y248">
        <v>2980927</v>
      </c>
      <c r="Z248">
        <v>3242605</v>
      </c>
      <c r="AA248">
        <v>3449462</v>
      </c>
      <c r="AB248">
        <v>3855625</v>
      </c>
      <c r="AC248">
        <v>4145380</v>
      </c>
      <c r="AD248">
        <v>4541714</v>
      </c>
      <c r="AE248">
        <v>4886491</v>
      </c>
      <c r="AF248">
        <v>5242048</v>
      </c>
      <c r="AG248">
        <v>5642226</v>
      </c>
      <c r="AH248">
        <v>6212949</v>
      </c>
      <c r="AI248">
        <v>6677164</v>
      </c>
      <c r="AJ248">
        <v>7359382</v>
      </c>
      <c r="AK248">
        <v>8026933</v>
      </c>
      <c r="AL248">
        <v>8184381</v>
      </c>
      <c r="AM248">
        <v>8779618</v>
      </c>
      <c r="AN248">
        <v>9422255</v>
      </c>
      <c r="AO248">
        <v>9716652</v>
      </c>
      <c r="AP248">
        <v>10430587</v>
      </c>
      <c r="AQ248">
        <v>10913157</v>
      </c>
      <c r="AR248">
        <v>11416373</v>
      </c>
      <c r="AS248">
        <v>10831620</v>
      </c>
      <c r="AT248">
        <v>11269279</v>
      </c>
      <c r="AU248">
        <v>12202086</v>
      </c>
      <c r="AV248">
        <v>12718858</v>
      </c>
      <c r="AW248">
        <v>13086534</v>
      </c>
      <c r="AX248">
        <v>13967125</v>
      </c>
      <c r="AY248">
        <v>14633536</v>
      </c>
    </row>
    <row r="249" spans="1:52" hidden="1">
      <c r="A249" t="s">
        <v>329</v>
      </c>
      <c r="B249" t="s">
        <v>330</v>
      </c>
      <c r="C249" t="s">
        <v>163</v>
      </c>
      <c r="D249" t="s">
        <v>164</v>
      </c>
      <c r="E249">
        <v>77733</v>
      </c>
      <c r="F249">
        <v>83824</v>
      </c>
      <c r="G249">
        <v>86431</v>
      </c>
      <c r="H249">
        <v>89198</v>
      </c>
      <c r="I249">
        <v>93123</v>
      </c>
      <c r="J249">
        <v>96759</v>
      </c>
      <c r="K249">
        <v>99952</v>
      </c>
      <c r="L249">
        <v>102661</v>
      </c>
      <c r="M249">
        <v>105252</v>
      </c>
      <c r="N249">
        <v>108238</v>
      </c>
      <c r="O249">
        <v>111221</v>
      </c>
      <c r="P249">
        <v>114207</v>
      </c>
      <c r="Q249">
        <v>116489</v>
      </c>
      <c r="R249">
        <v>118856</v>
      </c>
      <c r="S249">
        <v>120247</v>
      </c>
      <c r="T249">
        <v>122543</v>
      </c>
      <c r="U249">
        <v>124760</v>
      </c>
      <c r="V249">
        <v>127522</v>
      </c>
      <c r="W249">
        <v>131170</v>
      </c>
      <c r="X249">
        <v>137085</v>
      </c>
      <c r="Y249">
        <v>141537</v>
      </c>
      <c r="Z249">
        <v>146940</v>
      </c>
      <c r="AA249">
        <v>152340</v>
      </c>
      <c r="AB249">
        <v>158392</v>
      </c>
      <c r="AC249">
        <v>166677</v>
      </c>
      <c r="AD249">
        <v>173796</v>
      </c>
      <c r="AE249">
        <v>179062</v>
      </c>
      <c r="AF249">
        <v>183824</v>
      </c>
      <c r="AG249">
        <v>188208</v>
      </c>
      <c r="AH249">
        <v>192341</v>
      </c>
      <c r="AI249">
        <v>197391</v>
      </c>
      <c r="AJ249">
        <v>202686</v>
      </c>
      <c r="AK249">
        <v>207206</v>
      </c>
      <c r="AL249">
        <v>210181</v>
      </c>
      <c r="AM249">
        <v>213909</v>
      </c>
      <c r="AN249">
        <v>215937</v>
      </c>
      <c r="AO249">
        <v>219972</v>
      </c>
      <c r="AP249">
        <v>225091</v>
      </c>
      <c r="AQ249">
        <v>229756</v>
      </c>
      <c r="AR249">
        <v>233306</v>
      </c>
      <c r="AS249">
        <v>235684</v>
      </c>
      <c r="AT249">
        <v>238995</v>
      </c>
      <c r="AU249">
        <v>241609</v>
      </c>
      <c r="AV249">
        <v>244138</v>
      </c>
      <c r="AW249">
        <v>246686</v>
      </c>
      <c r="AX249">
        <v>249320</v>
      </c>
      <c r="AY249">
        <v>251597</v>
      </c>
    </row>
    <row r="250" spans="1:52">
      <c r="A250" t="s">
        <v>329</v>
      </c>
      <c r="B250" t="s">
        <v>330</v>
      </c>
      <c r="C250" t="s">
        <v>165</v>
      </c>
      <c r="D250" t="s">
        <v>166</v>
      </c>
      <c r="E250">
        <v>4206</v>
      </c>
      <c r="F250">
        <v>4169</v>
      </c>
      <c r="G250">
        <v>4379</v>
      </c>
      <c r="H250">
        <v>4688</v>
      </c>
      <c r="I250">
        <v>5119</v>
      </c>
      <c r="J250">
        <v>5497</v>
      </c>
      <c r="K250">
        <v>5977</v>
      </c>
      <c r="L250">
        <v>6517</v>
      </c>
      <c r="M250">
        <v>7413</v>
      </c>
      <c r="N250">
        <v>8569</v>
      </c>
      <c r="O250">
        <v>9724</v>
      </c>
      <c r="P250">
        <v>10841</v>
      </c>
      <c r="Q250">
        <v>12157</v>
      </c>
      <c r="R250">
        <v>13149</v>
      </c>
      <c r="S250">
        <v>14193</v>
      </c>
      <c r="T250">
        <v>16016</v>
      </c>
      <c r="U250">
        <v>17286</v>
      </c>
      <c r="V250">
        <v>18335</v>
      </c>
      <c r="W250">
        <v>19498</v>
      </c>
      <c r="X250">
        <v>20313</v>
      </c>
      <c r="Y250">
        <v>21061</v>
      </c>
      <c r="Z250">
        <v>22068</v>
      </c>
      <c r="AA250">
        <v>22643</v>
      </c>
      <c r="AB250">
        <v>24342</v>
      </c>
      <c r="AC250">
        <v>24871</v>
      </c>
      <c r="AD250">
        <v>26132</v>
      </c>
      <c r="AE250">
        <v>27289</v>
      </c>
      <c r="AF250">
        <v>28517</v>
      </c>
      <c r="AG250">
        <v>29979</v>
      </c>
      <c r="AH250">
        <v>32302</v>
      </c>
      <c r="AI250">
        <v>33827</v>
      </c>
      <c r="AJ250">
        <v>36309</v>
      </c>
      <c r="AK250">
        <v>38739</v>
      </c>
      <c r="AL250">
        <v>38940</v>
      </c>
      <c r="AM250">
        <v>41044</v>
      </c>
      <c r="AN250">
        <v>43634</v>
      </c>
      <c r="AO250">
        <v>44172</v>
      </c>
      <c r="AP250">
        <v>46339</v>
      </c>
      <c r="AQ250">
        <v>47499</v>
      </c>
      <c r="AR250">
        <v>48933</v>
      </c>
      <c r="AS250">
        <v>45958</v>
      </c>
      <c r="AT250">
        <v>47153</v>
      </c>
      <c r="AU250">
        <v>50503</v>
      </c>
      <c r="AV250">
        <v>52097</v>
      </c>
      <c r="AW250">
        <v>53049</v>
      </c>
      <c r="AX250">
        <v>56021</v>
      </c>
      <c r="AY250">
        <v>58163</v>
      </c>
      <c r="AZ250">
        <f>((AY250-AJ250) / AJ250) * 100</f>
        <v>60.1889338731444</v>
      </c>
    </row>
    <row r="251" spans="1:52" hidden="1">
      <c r="A251" t="s">
        <v>331</v>
      </c>
      <c r="B251" t="s">
        <v>332</v>
      </c>
      <c r="C251" t="s">
        <v>161</v>
      </c>
      <c r="D251" t="s">
        <v>162</v>
      </c>
      <c r="E251">
        <v>42530</v>
      </c>
      <c r="F251">
        <v>47931</v>
      </c>
      <c r="G251">
        <v>49838</v>
      </c>
      <c r="H251">
        <v>56344</v>
      </c>
      <c r="I251">
        <v>75905</v>
      </c>
      <c r="J251">
        <v>77755</v>
      </c>
      <c r="K251">
        <v>75295</v>
      </c>
      <c r="L251">
        <v>70123</v>
      </c>
      <c r="M251">
        <v>98974</v>
      </c>
      <c r="N251">
        <v>107837</v>
      </c>
      <c r="O251">
        <v>109568</v>
      </c>
      <c r="P251">
        <v>120551</v>
      </c>
      <c r="Q251">
        <v>131067</v>
      </c>
      <c r="R251">
        <v>134503</v>
      </c>
      <c r="S251">
        <v>130936</v>
      </c>
      <c r="T251">
        <v>156197</v>
      </c>
      <c r="U251">
        <v>151088</v>
      </c>
      <c r="V251">
        <v>153355</v>
      </c>
      <c r="W251">
        <v>165999</v>
      </c>
      <c r="X251">
        <v>161878</v>
      </c>
      <c r="Y251">
        <v>184163</v>
      </c>
      <c r="Z251">
        <v>188134</v>
      </c>
      <c r="AA251">
        <v>171922</v>
      </c>
      <c r="AB251">
        <v>193001</v>
      </c>
      <c r="AC251">
        <v>176898</v>
      </c>
      <c r="AD251">
        <v>213376</v>
      </c>
      <c r="AE251">
        <v>218449</v>
      </c>
      <c r="AF251">
        <v>258373</v>
      </c>
      <c r="AG251">
        <v>257037</v>
      </c>
      <c r="AH251">
        <v>261984</v>
      </c>
      <c r="AI251">
        <v>266315</v>
      </c>
      <c r="AJ251">
        <v>279268</v>
      </c>
      <c r="AK251">
        <v>295538</v>
      </c>
      <c r="AL251">
        <v>294266</v>
      </c>
      <c r="AM251">
        <v>308454</v>
      </c>
      <c r="AN251">
        <v>344352</v>
      </c>
      <c r="AO251">
        <v>346402</v>
      </c>
      <c r="AP251">
        <v>337081</v>
      </c>
      <c r="AQ251">
        <v>344254</v>
      </c>
      <c r="AR251">
        <v>374135</v>
      </c>
      <c r="AS251">
        <v>361657</v>
      </c>
      <c r="AT251">
        <v>382171</v>
      </c>
      <c r="AU251">
        <v>422971</v>
      </c>
      <c r="AV251">
        <v>437873</v>
      </c>
      <c r="AW251">
        <v>448142</v>
      </c>
      <c r="AX251">
        <v>413555</v>
      </c>
      <c r="AY251">
        <v>417532</v>
      </c>
    </row>
    <row r="252" spans="1:52" hidden="1">
      <c r="A252" t="s">
        <v>331</v>
      </c>
      <c r="B252" t="s">
        <v>332</v>
      </c>
      <c r="C252" t="s">
        <v>163</v>
      </c>
      <c r="D252" t="s">
        <v>164</v>
      </c>
      <c r="E252">
        <v>12948</v>
      </c>
      <c r="F252">
        <v>13312</v>
      </c>
      <c r="G252">
        <v>13309</v>
      </c>
      <c r="H252">
        <v>13472</v>
      </c>
      <c r="I252">
        <v>13210</v>
      </c>
      <c r="J252">
        <v>12686</v>
      </c>
      <c r="K252">
        <v>12500</v>
      </c>
      <c r="L252">
        <v>12423</v>
      </c>
      <c r="M252">
        <v>12300</v>
      </c>
      <c r="N252">
        <v>12106</v>
      </c>
      <c r="O252">
        <v>12049</v>
      </c>
      <c r="P252">
        <v>12351</v>
      </c>
      <c r="Q252">
        <v>12285</v>
      </c>
      <c r="R252">
        <v>12361</v>
      </c>
      <c r="S252">
        <v>12444</v>
      </c>
      <c r="T252">
        <v>12366</v>
      </c>
      <c r="U252">
        <v>12190</v>
      </c>
      <c r="V252">
        <v>11864</v>
      </c>
      <c r="W252">
        <v>11555</v>
      </c>
      <c r="X252">
        <v>11577</v>
      </c>
      <c r="Y252">
        <v>11674</v>
      </c>
      <c r="Z252">
        <v>11712</v>
      </c>
      <c r="AA252">
        <v>11719</v>
      </c>
      <c r="AB252">
        <v>11723</v>
      </c>
      <c r="AC252">
        <v>11867</v>
      </c>
      <c r="AD252">
        <v>11769</v>
      </c>
      <c r="AE252">
        <v>11856</v>
      </c>
      <c r="AF252">
        <v>11978</v>
      </c>
      <c r="AG252">
        <v>12061</v>
      </c>
      <c r="AH252">
        <v>11986</v>
      </c>
      <c r="AI252">
        <v>11994</v>
      </c>
      <c r="AJ252">
        <v>11826</v>
      </c>
      <c r="AK252">
        <v>11856</v>
      </c>
      <c r="AL252">
        <v>11807</v>
      </c>
      <c r="AM252">
        <v>11664</v>
      </c>
      <c r="AN252">
        <v>11504</v>
      </c>
      <c r="AO252">
        <v>11377</v>
      </c>
      <c r="AP252">
        <v>11323</v>
      </c>
      <c r="AQ252">
        <v>11231</v>
      </c>
      <c r="AR252">
        <v>11120</v>
      </c>
      <c r="AS252">
        <v>11171</v>
      </c>
      <c r="AT252">
        <v>11197</v>
      </c>
      <c r="AU252">
        <v>11172</v>
      </c>
      <c r="AV252">
        <v>11125</v>
      </c>
      <c r="AW252">
        <v>11051</v>
      </c>
      <c r="AX252">
        <v>10969</v>
      </c>
      <c r="AY252">
        <v>10952</v>
      </c>
    </row>
    <row r="253" spans="1:52">
      <c r="A253" t="s">
        <v>331</v>
      </c>
      <c r="B253" t="s">
        <v>332</v>
      </c>
      <c r="C253" t="s">
        <v>165</v>
      </c>
      <c r="D253" t="s">
        <v>166</v>
      </c>
      <c r="E253">
        <v>3285</v>
      </c>
      <c r="F253">
        <v>3601</v>
      </c>
      <c r="G253">
        <v>3745</v>
      </c>
      <c r="H253">
        <v>4182</v>
      </c>
      <c r="I253">
        <v>5746</v>
      </c>
      <c r="J253">
        <v>6129</v>
      </c>
      <c r="K253">
        <v>6024</v>
      </c>
      <c r="L253">
        <v>5645</v>
      </c>
      <c r="M253">
        <v>8047</v>
      </c>
      <c r="N253">
        <v>8908</v>
      </c>
      <c r="O253">
        <v>9094</v>
      </c>
      <c r="P253">
        <v>9760</v>
      </c>
      <c r="Q253">
        <v>10669</v>
      </c>
      <c r="R253">
        <v>10881</v>
      </c>
      <c r="S253">
        <v>10522</v>
      </c>
      <c r="T253">
        <v>12631</v>
      </c>
      <c r="U253">
        <v>12394</v>
      </c>
      <c r="V253">
        <v>12926</v>
      </c>
      <c r="W253">
        <v>14366</v>
      </c>
      <c r="X253">
        <v>13983</v>
      </c>
      <c r="Y253">
        <v>15775</v>
      </c>
      <c r="Z253">
        <v>16063</v>
      </c>
      <c r="AA253">
        <v>14670</v>
      </c>
      <c r="AB253">
        <v>16463</v>
      </c>
      <c r="AC253">
        <v>14907</v>
      </c>
      <c r="AD253">
        <v>18130</v>
      </c>
      <c r="AE253">
        <v>18425</v>
      </c>
      <c r="AF253">
        <v>21571</v>
      </c>
      <c r="AG253">
        <v>21311</v>
      </c>
      <c r="AH253">
        <v>21858</v>
      </c>
      <c r="AI253">
        <v>22204</v>
      </c>
      <c r="AJ253">
        <v>23615</v>
      </c>
      <c r="AK253">
        <v>24927</v>
      </c>
      <c r="AL253">
        <v>24923</v>
      </c>
      <c r="AM253">
        <v>26445</v>
      </c>
      <c r="AN253">
        <v>29933</v>
      </c>
      <c r="AO253">
        <v>30448</v>
      </c>
      <c r="AP253">
        <v>29770</v>
      </c>
      <c r="AQ253">
        <v>30652</v>
      </c>
      <c r="AR253">
        <v>33645</v>
      </c>
      <c r="AS253">
        <v>32375</v>
      </c>
      <c r="AT253">
        <v>34132</v>
      </c>
      <c r="AU253">
        <v>37860</v>
      </c>
      <c r="AV253">
        <v>39359</v>
      </c>
      <c r="AW253">
        <v>40552</v>
      </c>
      <c r="AX253">
        <v>37702</v>
      </c>
      <c r="AY253">
        <v>38124</v>
      </c>
      <c r="AZ253">
        <f>((AY253-AJ253) / AJ253) * 100</f>
        <v>61.439762862587344</v>
      </c>
    </row>
    <row r="254" spans="1:52" hidden="1">
      <c r="A254" t="s">
        <v>333</v>
      </c>
      <c r="B254" t="s">
        <v>334</v>
      </c>
      <c r="C254" t="s">
        <v>161</v>
      </c>
      <c r="D254" t="s">
        <v>162</v>
      </c>
      <c r="E254">
        <v>25388</v>
      </c>
      <c r="F254">
        <v>32341</v>
      </c>
      <c r="G254">
        <v>33040</v>
      </c>
      <c r="H254">
        <v>35801</v>
      </c>
      <c r="I254">
        <v>85795</v>
      </c>
      <c r="J254">
        <v>72751</v>
      </c>
      <c r="K254">
        <v>63054</v>
      </c>
      <c r="L254">
        <v>53553</v>
      </c>
      <c r="M254">
        <v>49485</v>
      </c>
      <c r="N254">
        <v>70726</v>
      </c>
      <c r="O254">
        <v>71887</v>
      </c>
      <c r="P254">
        <v>76987</v>
      </c>
      <c r="Q254">
        <v>78451</v>
      </c>
      <c r="R254">
        <v>78255</v>
      </c>
      <c r="S254">
        <v>87448</v>
      </c>
      <c r="T254">
        <v>107320</v>
      </c>
      <c r="U254">
        <v>107149</v>
      </c>
      <c r="V254">
        <v>107488</v>
      </c>
      <c r="W254">
        <v>109136</v>
      </c>
      <c r="X254">
        <v>96589</v>
      </c>
      <c r="Y254">
        <v>106839</v>
      </c>
      <c r="Z254">
        <v>116832</v>
      </c>
      <c r="AA254">
        <v>112464</v>
      </c>
      <c r="AB254">
        <v>135555</v>
      </c>
      <c r="AC254">
        <v>115667</v>
      </c>
      <c r="AD254">
        <v>124926</v>
      </c>
      <c r="AE254">
        <v>131085</v>
      </c>
      <c r="AF254">
        <v>172251</v>
      </c>
      <c r="AG254">
        <v>145744</v>
      </c>
      <c r="AH254">
        <v>149235</v>
      </c>
      <c r="AI254">
        <v>170449</v>
      </c>
      <c r="AJ254">
        <v>170456</v>
      </c>
      <c r="AK254">
        <v>201115</v>
      </c>
      <c r="AL254">
        <v>209462</v>
      </c>
      <c r="AM254">
        <v>228375</v>
      </c>
      <c r="AN254">
        <v>215594</v>
      </c>
      <c r="AO254">
        <v>215590</v>
      </c>
      <c r="AP254">
        <v>233153</v>
      </c>
      <c r="AQ254">
        <v>249234</v>
      </c>
      <c r="AR254">
        <v>303758</v>
      </c>
      <c r="AS254">
        <v>261498</v>
      </c>
      <c r="AT254">
        <v>307865</v>
      </c>
      <c r="AU254">
        <v>328287</v>
      </c>
      <c r="AV254">
        <v>394863</v>
      </c>
      <c r="AW254">
        <v>380210</v>
      </c>
      <c r="AX254">
        <v>328765</v>
      </c>
      <c r="AY254">
        <v>327562</v>
      </c>
    </row>
    <row r="255" spans="1:52" hidden="1">
      <c r="A255" t="s">
        <v>333</v>
      </c>
      <c r="B255" t="s">
        <v>334</v>
      </c>
      <c r="C255" t="s">
        <v>163</v>
      </c>
      <c r="D255" t="s">
        <v>164</v>
      </c>
      <c r="E255">
        <v>9422</v>
      </c>
      <c r="F255">
        <v>9387</v>
      </c>
      <c r="G255">
        <v>9325</v>
      </c>
      <c r="H255">
        <v>9128</v>
      </c>
      <c r="I255">
        <v>9035</v>
      </c>
      <c r="J255">
        <v>8768</v>
      </c>
      <c r="K255">
        <v>8710</v>
      </c>
      <c r="L255">
        <v>8623</v>
      </c>
      <c r="M255">
        <v>8618</v>
      </c>
      <c r="N255">
        <v>8340</v>
      </c>
      <c r="O255">
        <v>8214</v>
      </c>
      <c r="P255">
        <v>8441</v>
      </c>
      <c r="Q255">
        <v>8376</v>
      </c>
      <c r="R255">
        <v>8227</v>
      </c>
      <c r="S255">
        <v>8082</v>
      </c>
      <c r="T255">
        <v>8077</v>
      </c>
      <c r="U255">
        <v>7988</v>
      </c>
      <c r="V255">
        <v>7766</v>
      </c>
      <c r="W255">
        <v>7759</v>
      </c>
      <c r="X255">
        <v>7601</v>
      </c>
      <c r="Y255">
        <v>7541</v>
      </c>
      <c r="Z255">
        <v>7516</v>
      </c>
      <c r="AA255">
        <v>7421</v>
      </c>
      <c r="AB255">
        <v>7369</v>
      </c>
      <c r="AC255">
        <v>7394</v>
      </c>
      <c r="AD255">
        <v>7342</v>
      </c>
      <c r="AE255">
        <v>7255</v>
      </c>
      <c r="AF255">
        <v>7273</v>
      </c>
      <c r="AG255">
        <v>7265</v>
      </c>
      <c r="AH255">
        <v>7234</v>
      </c>
      <c r="AI255">
        <v>7137</v>
      </c>
      <c r="AJ255">
        <v>7116</v>
      </c>
      <c r="AK255">
        <v>6989</v>
      </c>
      <c r="AL255">
        <v>6982</v>
      </c>
      <c r="AM255">
        <v>6964</v>
      </c>
      <c r="AN255">
        <v>6860</v>
      </c>
      <c r="AO255">
        <v>6801</v>
      </c>
      <c r="AP255">
        <v>6709</v>
      </c>
      <c r="AQ255">
        <v>6715</v>
      </c>
      <c r="AR255">
        <v>6622</v>
      </c>
      <c r="AS255">
        <v>6563</v>
      </c>
      <c r="AT255">
        <v>6578</v>
      </c>
      <c r="AU255">
        <v>6584</v>
      </c>
      <c r="AV255">
        <v>6614</v>
      </c>
      <c r="AW255">
        <v>6540</v>
      </c>
      <c r="AX255">
        <v>6494</v>
      </c>
      <c r="AY255">
        <v>6396</v>
      </c>
    </row>
    <row r="256" spans="1:52">
      <c r="A256" t="s">
        <v>333</v>
      </c>
      <c r="B256" t="s">
        <v>334</v>
      </c>
      <c r="C256" t="s">
        <v>165</v>
      </c>
      <c r="D256" t="s">
        <v>166</v>
      </c>
      <c r="E256">
        <v>2695</v>
      </c>
      <c r="F256">
        <v>3445</v>
      </c>
      <c r="G256">
        <v>3543</v>
      </c>
      <c r="H256">
        <v>3922</v>
      </c>
      <c r="I256">
        <v>9496</v>
      </c>
      <c r="J256">
        <v>8297</v>
      </c>
      <c r="K256">
        <v>7239</v>
      </c>
      <c r="L256">
        <v>6210</v>
      </c>
      <c r="M256">
        <v>5742</v>
      </c>
      <c r="N256">
        <v>8480</v>
      </c>
      <c r="O256">
        <v>8752</v>
      </c>
      <c r="P256">
        <v>9121</v>
      </c>
      <c r="Q256">
        <v>9366</v>
      </c>
      <c r="R256">
        <v>9512</v>
      </c>
      <c r="S256">
        <v>10820</v>
      </c>
      <c r="T256">
        <v>13287</v>
      </c>
      <c r="U256">
        <v>13414</v>
      </c>
      <c r="V256">
        <v>13841</v>
      </c>
      <c r="W256">
        <v>14066</v>
      </c>
      <c r="X256">
        <v>12707</v>
      </c>
      <c r="Y256">
        <v>14168</v>
      </c>
      <c r="Z256">
        <v>15544</v>
      </c>
      <c r="AA256">
        <v>15155</v>
      </c>
      <c r="AB256">
        <v>18395</v>
      </c>
      <c r="AC256">
        <v>15643</v>
      </c>
      <c r="AD256">
        <v>17015</v>
      </c>
      <c r="AE256">
        <v>18068</v>
      </c>
      <c r="AF256">
        <v>23684</v>
      </c>
      <c r="AG256">
        <v>20061</v>
      </c>
      <c r="AH256">
        <v>20630</v>
      </c>
      <c r="AI256">
        <v>23882</v>
      </c>
      <c r="AJ256">
        <v>23954</v>
      </c>
      <c r="AK256">
        <v>28776</v>
      </c>
      <c r="AL256">
        <v>30000</v>
      </c>
      <c r="AM256">
        <v>32794</v>
      </c>
      <c r="AN256">
        <v>31428</v>
      </c>
      <c r="AO256">
        <v>31700</v>
      </c>
      <c r="AP256">
        <v>34752</v>
      </c>
      <c r="AQ256">
        <v>37116</v>
      </c>
      <c r="AR256">
        <v>45871</v>
      </c>
      <c r="AS256">
        <v>39844</v>
      </c>
      <c r="AT256">
        <v>46802</v>
      </c>
      <c r="AU256">
        <v>49861</v>
      </c>
      <c r="AV256">
        <v>59701</v>
      </c>
      <c r="AW256">
        <v>58136</v>
      </c>
      <c r="AX256">
        <v>50626</v>
      </c>
      <c r="AY256">
        <v>51214</v>
      </c>
      <c r="AZ256">
        <f>((AY256-AJ256) / AJ256) * 100</f>
        <v>113.80145278450364</v>
      </c>
    </row>
    <row r="257" spans="1:52" hidden="1">
      <c r="A257" t="s">
        <v>335</v>
      </c>
      <c r="B257" t="s">
        <v>336</v>
      </c>
      <c r="C257" t="s">
        <v>161</v>
      </c>
      <c r="D257" t="s">
        <v>162</v>
      </c>
      <c r="E257">
        <v>144309</v>
      </c>
      <c r="F257">
        <v>155284</v>
      </c>
      <c r="G257">
        <v>167377</v>
      </c>
      <c r="H257">
        <v>182857</v>
      </c>
      <c r="I257">
        <v>209548</v>
      </c>
      <c r="J257">
        <v>224392</v>
      </c>
      <c r="K257">
        <v>237461</v>
      </c>
      <c r="L257">
        <v>259781</v>
      </c>
      <c r="M257">
        <v>294312</v>
      </c>
      <c r="N257">
        <v>321828</v>
      </c>
      <c r="O257">
        <v>351853</v>
      </c>
      <c r="P257">
        <v>387360</v>
      </c>
      <c r="Q257">
        <v>427434</v>
      </c>
      <c r="R257">
        <v>465840</v>
      </c>
      <c r="S257">
        <v>487661</v>
      </c>
      <c r="T257">
        <v>553575</v>
      </c>
      <c r="U257">
        <v>575687</v>
      </c>
      <c r="V257">
        <v>606437</v>
      </c>
      <c r="W257">
        <v>638661</v>
      </c>
      <c r="X257">
        <v>652907</v>
      </c>
      <c r="Y257">
        <v>731498</v>
      </c>
      <c r="Z257">
        <v>783996</v>
      </c>
      <c r="AA257">
        <v>789603</v>
      </c>
      <c r="AB257">
        <v>843078</v>
      </c>
      <c r="AC257">
        <v>893604</v>
      </c>
      <c r="AD257">
        <v>944613</v>
      </c>
      <c r="AE257">
        <v>948639</v>
      </c>
      <c r="AF257">
        <v>1013244</v>
      </c>
      <c r="AG257">
        <v>1048338</v>
      </c>
      <c r="AH257">
        <v>1134627</v>
      </c>
      <c r="AI257">
        <v>1168712</v>
      </c>
      <c r="AJ257">
        <v>1230067</v>
      </c>
      <c r="AK257">
        <v>1277401</v>
      </c>
      <c r="AL257">
        <v>1318525</v>
      </c>
      <c r="AM257">
        <v>1380909</v>
      </c>
      <c r="AN257">
        <v>1458574</v>
      </c>
      <c r="AO257">
        <v>1506918</v>
      </c>
      <c r="AP257">
        <v>1591872</v>
      </c>
      <c r="AQ257">
        <v>1647312</v>
      </c>
      <c r="AR257">
        <v>1792655</v>
      </c>
      <c r="AS257">
        <v>1686242</v>
      </c>
      <c r="AT257">
        <v>1773545</v>
      </c>
      <c r="AU257">
        <v>1957190</v>
      </c>
      <c r="AV257">
        <v>2120743</v>
      </c>
      <c r="AW257">
        <v>2031780</v>
      </c>
      <c r="AX257">
        <v>2165289</v>
      </c>
      <c r="AY257">
        <v>2189781</v>
      </c>
    </row>
    <row r="258" spans="1:52" hidden="1">
      <c r="A258" t="s">
        <v>335</v>
      </c>
      <c r="B258" t="s">
        <v>336</v>
      </c>
      <c r="C258" t="s">
        <v>163</v>
      </c>
      <c r="D258" t="s">
        <v>164</v>
      </c>
      <c r="E258">
        <v>42761</v>
      </c>
      <c r="F258">
        <v>44528</v>
      </c>
      <c r="G258">
        <v>45084</v>
      </c>
      <c r="H258">
        <v>45929</v>
      </c>
      <c r="I258">
        <v>46070</v>
      </c>
      <c r="J258">
        <v>46051</v>
      </c>
      <c r="K258">
        <v>45652</v>
      </c>
      <c r="L258">
        <v>46282</v>
      </c>
      <c r="M258">
        <v>46088</v>
      </c>
      <c r="N258">
        <v>46490</v>
      </c>
      <c r="O258">
        <v>46348</v>
      </c>
      <c r="P258">
        <v>46357</v>
      </c>
      <c r="Q258">
        <v>46657</v>
      </c>
      <c r="R258">
        <v>46691</v>
      </c>
      <c r="S258">
        <v>46994</v>
      </c>
      <c r="T258">
        <v>47079</v>
      </c>
      <c r="U258">
        <v>47251</v>
      </c>
      <c r="V258">
        <v>47002</v>
      </c>
      <c r="W258">
        <v>47207</v>
      </c>
      <c r="X258">
        <v>47483</v>
      </c>
      <c r="Y258">
        <v>47745</v>
      </c>
      <c r="Z258">
        <v>47868</v>
      </c>
      <c r="AA258">
        <v>48108</v>
      </c>
      <c r="AB258">
        <v>48339</v>
      </c>
      <c r="AC258">
        <v>48839</v>
      </c>
      <c r="AD258">
        <v>49121</v>
      </c>
      <c r="AE258">
        <v>49460</v>
      </c>
      <c r="AF258">
        <v>49612</v>
      </c>
      <c r="AG258">
        <v>49816</v>
      </c>
      <c r="AH258">
        <v>49737</v>
      </c>
      <c r="AI258">
        <v>49679</v>
      </c>
      <c r="AJ258">
        <v>50081</v>
      </c>
      <c r="AK258">
        <v>50072</v>
      </c>
      <c r="AL258">
        <v>49977</v>
      </c>
      <c r="AM258">
        <v>50200</v>
      </c>
      <c r="AN258">
        <v>50257</v>
      </c>
      <c r="AO258">
        <v>50756</v>
      </c>
      <c r="AP258">
        <v>50904</v>
      </c>
      <c r="AQ258">
        <v>51316</v>
      </c>
      <c r="AR258">
        <v>51457</v>
      </c>
      <c r="AS258">
        <v>51422</v>
      </c>
      <c r="AT258">
        <v>51419</v>
      </c>
      <c r="AU258">
        <v>51370</v>
      </c>
      <c r="AV258">
        <v>51362</v>
      </c>
      <c r="AW258">
        <v>51341</v>
      </c>
      <c r="AX258">
        <v>51107</v>
      </c>
      <c r="AY258">
        <v>50885</v>
      </c>
    </row>
    <row r="259" spans="1:52">
      <c r="A259" t="s">
        <v>335</v>
      </c>
      <c r="B259" t="s">
        <v>336</v>
      </c>
      <c r="C259" t="s">
        <v>165</v>
      </c>
      <c r="D259" t="s">
        <v>166</v>
      </c>
      <c r="E259">
        <v>3375</v>
      </c>
      <c r="F259">
        <v>3487</v>
      </c>
      <c r="G259">
        <v>3713</v>
      </c>
      <c r="H259">
        <v>3981</v>
      </c>
      <c r="I259">
        <v>4548</v>
      </c>
      <c r="J259">
        <v>4873</v>
      </c>
      <c r="K259">
        <v>5202</v>
      </c>
      <c r="L259">
        <v>5613</v>
      </c>
      <c r="M259">
        <v>6386</v>
      </c>
      <c r="N259">
        <v>6923</v>
      </c>
      <c r="O259">
        <v>7592</v>
      </c>
      <c r="P259">
        <v>8356</v>
      </c>
      <c r="Q259">
        <v>9161</v>
      </c>
      <c r="R259">
        <v>9977</v>
      </c>
      <c r="S259">
        <v>10377</v>
      </c>
      <c r="T259">
        <v>11758</v>
      </c>
      <c r="U259">
        <v>12184</v>
      </c>
      <c r="V259">
        <v>12902</v>
      </c>
      <c r="W259">
        <v>13529</v>
      </c>
      <c r="X259">
        <v>13750</v>
      </c>
      <c r="Y259">
        <v>15321</v>
      </c>
      <c r="Z259">
        <v>16378</v>
      </c>
      <c r="AA259">
        <v>16413</v>
      </c>
      <c r="AB259">
        <v>17441</v>
      </c>
      <c r="AC259">
        <v>18297</v>
      </c>
      <c r="AD259">
        <v>19230</v>
      </c>
      <c r="AE259">
        <v>19180</v>
      </c>
      <c r="AF259">
        <v>20423</v>
      </c>
      <c r="AG259">
        <v>21044</v>
      </c>
      <c r="AH259">
        <v>22813</v>
      </c>
      <c r="AI259">
        <v>23525</v>
      </c>
      <c r="AJ259">
        <v>24562</v>
      </c>
      <c r="AK259">
        <v>25511</v>
      </c>
      <c r="AL259">
        <v>26383</v>
      </c>
      <c r="AM259">
        <v>27508</v>
      </c>
      <c r="AN259">
        <v>29022</v>
      </c>
      <c r="AO259">
        <v>29689</v>
      </c>
      <c r="AP259">
        <v>31272</v>
      </c>
      <c r="AQ259">
        <v>32101</v>
      </c>
      <c r="AR259">
        <v>34838</v>
      </c>
      <c r="AS259">
        <v>32792</v>
      </c>
      <c r="AT259">
        <v>34492</v>
      </c>
      <c r="AU259">
        <v>38100</v>
      </c>
      <c r="AV259">
        <v>41290</v>
      </c>
      <c r="AW259">
        <v>39574</v>
      </c>
      <c r="AX259">
        <v>42368</v>
      </c>
      <c r="AY259">
        <v>43034</v>
      </c>
      <c r="AZ259">
        <f>((AY259-AJ259) / AJ259) * 100</f>
        <v>75.20560214966207</v>
      </c>
    </row>
    <row r="260" spans="1:52" hidden="1">
      <c r="A260" t="s">
        <v>337</v>
      </c>
      <c r="B260" t="s">
        <v>338</v>
      </c>
      <c r="C260" t="s">
        <v>161</v>
      </c>
      <c r="D260" t="s">
        <v>162</v>
      </c>
      <c r="E260">
        <v>129535</v>
      </c>
      <c r="F260">
        <v>135969</v>
      </c>
      <c r="G260">
        <v>146316</v>
      </c>
      <c r="H260">
        <v>165458</v>
      </c>
      <c r="I260">
        <v>198678</v>
      </c>
      <c r="J260">
        <v>223050</v>
      </c>
      <c r="K260">
        <v>247476</v>
      </c>
      <c r="L260">
        <v>277674</v>
      </c>
      <c r="M260">
        <v>337806</v>
      </c>
      <c r="N260">
        <v>388078</v>
      </c>
      <c r="O260">
        <v>454722</v>
      </c>
      <c r="P260">
        <v>529761</v>
      </c>
      <c r="Q260">
        <v>583097</v>
      </c>
      <c r="R260">
        <v>624156</v>
      </c>
      <c r="S260">
        <v>660211</v>
      </c>
      <c r="T260">
        <v>757422</v>
      </c>
      <c r="U260">
        <v>822874</v>
      </c>
      <c r="V260">
        <v>883420</v>
      </c>
      <c r="W260">
        <v>940657</v>
      </c>
      <c r="X260">
        <v>992906</v>
      </c>
      <c r="Y260">
        <v>1085990</v>
      </c>
      <c r="Z260">
        <v>1152975</v>
      </c>
      <c r="AA260">
        <v>1204533</v>
      </c>
      <c r="AB260">
        <v>1327899</v>
      </c>
      <c r="AC260">
        <v>1397716</v>
      </c>
      <c r="AD260">
        <v>1528741</v>
      </c>
      <c r="AE260">
        <v>1629035</v>
      </c>
      <c r="AF260">
        <v>1778224</v>
      </c>
      <c r="AG260">
        <v>1916645</v>
      </c>
      <c r="AH260">
        <v>2093557</v>
      </c>
      <c r="AI260">
        <v>2266094</v>
      </c>
      <c r="AJ260">
        <v>2502073</v>
      </c>
      <c r="AK260">
        <v>2750282</v>
      </c>
      <c r="AL260">
        <v>2980494</v>
      </c>
      <c r="AM260">
        <v>3221738</v>
      </c>
      <c r="AN260">
        <v>3489965</v>
      </c>
      <c r="AO260">
        <v>3682360</v>
      </c>
      <c r="AP260">
        <v>3959665</v>
      </c>
      <c r="AQ260">
        <v>4290023</v>
      </c>
      <c r="AR260">
        <v>4564337</v>
      </c>
      <c r="AS260">
        <v>4404321</v>
      </c>
      <c r="AT260">
        <v>4531411</v>
      </c>
      <c r="AU260">
        <v>4866334</v>
      </c>
      <c r="AV260">
        <v>5111093</v>
      </c>
      <c r="AW260">
        <v>5253817</v>
      </c>
      <c r="AX260">
        <v>5519192</v>
      </c>
      <c r="AY260">
        <v>5791176</v>
      </c>
    </row>
    <row r="261" spans="1:52" hidden="1">
      <c r="A261" t="s">
        <v>337</v>
      </c>
      <c r="B261" t="s">
        <v>338</v>
      </c>
      <c r="C261" t="s">
        <v>163</v>
      </c>
      <c r="D261" t="s">
        <v>164</v>
      </c>
      <c r="E261">
        <v>38901</v>
      </c>
      <c r="F261">
        <v>39189</v>
      </c>
      <c r="G261">
        <v>40479</v>
      </c>
      <c r="H261">
        <v>42614</v>
      </c>
      <c r="I261">
        <v>45439</v>
      </c>
      <c r="J261">
        <v>46676</v>
      </c>
      <c r="K261">
        <v>48885</v>
      </c>
      <c r="L261">
        <v>50278</v>
      </c>
      <c r="M261">
        <v>51825</v>
      </c>
      <c r="N261">
        <v>54454</v>
      </c>
      <c r="O261">
        <v>56534</v>
      </c>
      <c r="P261">
        <v>58887</v>
      </c>
      <c r="Q261">
        <v>59575</v>
      </c>
      <c r="R261">
        <v>60139</v>
      </c>
      <c r="S261">
        <v>60497</v>
      </c>
      <c r="T261">
        <v>61030</v>
      </c>
      <c r="U261">
        <v>61697</v>
      </c>
      <c r="V261">
        <v>62690</v>
      </c>
      <c r="W261">
        <v>63964</v>
      </c>
      <c r="X261">
        <v>66570</v>
      </c>
      <c r="Y261">
        <v>67686</v>
      </c>
      <c r="Z261">
        <v>69098</v>
      </c>
      <c r="AA261">
        <v>70769</v>
      </c>
      <c r="AB261">
        <v>72429</v>
      </c>
      <c r="AC261">
        <v>74332</v>
      </c>
      <c r="AD261">
        <v>76277</v>
      </c>
      <c r="AE261">
        <v>78438</v>
      </c>
      <c r="AF261">
        <v>80924</v>
      </c>
      <c r="AG261">
        <v>83106</v>
      </c>
      <c r="AH261">
        <v>85091</v>
      </c>
      <c r="AI261">
        <v>87891</v>
      </c>
      <c r="AJ261">
        <v>90786</v>
      </c>
      <c r="AK261">
        <v>93922</v>
      </c>
      <c r="AL261">
        <v>98434</v>
      </c>
      <c r="AM261">
        <v>102856</v>
      </c>
      <c r="AN261">
        <v>106998</v>
      </c>
      <c r="AO261">
        <v>110674</v>
      </c>
      <c r="AP261">
        <v>115192</v>
      </c>
      <c r="AQ261">
        <v>118635</v>
      </c>
      <c r="AR261">
        <v>121553</v>
      </c>
      <c r="AS261">
        <v>123320</v>
      </c>
      <c r="AT261">
        <v>125137</v>
      </c>
      <c r="AU261">
        <v>126343</v>
      </c>
      <c r="AV261">
        <v>127372</v>
      </c>
      <c r="AW261">
        <v>128402</v>
      </c>
      <c r="AX261">
        <v>130026</v>
      </c>
      <c r="AY261">
        <v>131311</v>
      </c>
    </row>
    <row r="262" spans="1:52">
      <c r="A262" t="s">
        <v>337</v>
      </c>
      <c r="B262" t="s">
        <v>338</v>
      </c>
      <c r="C262" t="s">
        <v>165</v>
      </c>
      <c r="D262" t="s">
        <v>166</v>
      </c>
      <c r="E262">
        <v>3330</v>
      </c>
      <c r="F262">
        <v>3470</v>
      </c>
      <c r="G262">
        <v>3615</v>
      </c>
      <c r="H262">
        <v>3883</v>
      </c>
      <c r="I262">
        <v>4372</v>
      </c>
      <c r="J262">
        <v>4779</v>
      </c>
      <c r="K262">
        <v>5062</v>
      </c>
      <c r="L262">
        <v>5523</v>
      </c>
      <c r="M262">
        <v>6518</v>
      </c>
      <c r="N262">
        <v>7127</v>
      </c>
      <c r="O262">
        <v>8043</v>
      </c>
      <c r="P262">
        <v>8996</v>
      </c>
      <c r="Q262">
        <v>9788</v>
      </c>
      <c r="R262">
        <v>10379</v>
      </c>
      <c r="S262">
        <v>10913</v>
      </c>
      <c r="T262">
        <v>12411</v>
      </c>
      <c r="U262">
        <v>13337</v>
      </c>
      <c r="V262">
        <v>14092</v>
      </c>
      <c r="W262">
        <v>14706</v>
      </c>
      <c r="X262">
        <v>14915</v>
      </c>
      <c r="Y262">
        <v>16045</v>
      </c>
      <c r="Z262">
        <v>16686</v>
      </c>
      <c r="AA262">
        <v>17021</v>
      </c>
      <c r="AB262">
        <v>18334</v>
      </c>
      <c r="AC262">
        <v>18804</v>
      </c>
      <c r="AD262">
        <v>20042</v>
      </c>
      <c r="AE262">
        <v>20768</v>
      </c>
      <c r="AF262">
        <v>21974</v>
      </c>
      <c r="AG262">
        <v>23063</v>
      </c>
      <c r="AH262">
        <v>24604</v>
      </c>
      <c r="AI262">
        <v>25783</v>
      </c>
      <c r="AJ262">
        <v>27560</v>
      </c>
      <c r="AK262">
        <v>29283</v>
      </c>
      <c r="AL262">
        <v>30279</v>
      </c>
      <c r="AM262">
        <v>31323</v>
      </c>
      <c r="AN262">
        <v>32617</v>
      </c>
      <c r="AO262">
        <v>33272</v>
      </c>
      <c r="AP262">
        <v>34374</v>
      </c>
      <c r="AQ262">
        <v>36162</v>
      </c>
      <c r="AR262">
        <v>37550</v>
      </c>
      <c r="AS262">
        <v>35715</v>
      </c>
      <c r="AT262">
        <v>36212</v>
      </c>
      <c r="AU262">
        <v>38517</v>
      </c>
      <c r="AV262">
        <v>40127</v>
      </c>
      <c r="AW262">
        <v>40917</v>
      </c>
      <c r="AX262">
        <v>42447</v>
      </c>
      <c r="AY262">
        <v>44103</v>
      </c>
      <c r="AZ262">
        <f>((AY262-AJ262) / AJ262) * 100</f>
        <v>60.025399129172719</v>
      </c>
    </row>
    <row r="263" spans="1:52" hidden="1">
      <c r="A263" t="s">
        <v>339</v>
      </c>
      <c r="B263" t="s">
        <v>340</v>
      </c>
      <c r="C263" t="s">
        <v>161</v>
      </c>
      <c r="D263" t="s">
        <v>162</v>
      </c>
      <c r="E263">
        <v>43534</v>
      </c>
      <c r="F263">
        <v>46701</v>
      </c>
      <c r="G263">
        <v>49828</v>
      </c>
      <c r="H263">
        <v>54974</v>
      </c>
      <c r="I263">
        <v>81611</v>
      </c>
      <c r="J263">
        <v>80862</v>
      </c>
      <c r="K263">
        <v>74741</v>
      </c>
      <c r="L263">
        <v>75779</v>
      </c>
      <c r="M263">
        <v>94991</v>
      </c>
      <c r="N263">
        <v>104396</v>
      </c>
      <c r="O263">
        <v>112386</v>
      </c>
      <c r="P263">
        <v>123179</v>
      </c>
      <c r="Q263">
        <v>128375</v>
      </c>
      <c r="R263">
        <v>122201</v>
      </c>
      <c r="S263">
        <v>115755</v>
      </c>
      <c r="T263">
        <v>139339</v>
      </c>
      <c r="U263">
        <v>154414</v>
      </c>
      <c r="V263">
        <v>156943</v>
      </c>
      <c r="W263">
        <v>168569</v>
      </c>
      <c r="X263">
        <v>145628</v>
      </c>
      <c r="Y263">
        <v>179549</v>
      </c>
      <c r="Z263">
        <v>185748</v>
      </c>
      <c r="AA263">
        <v>178660</v>
      </c>
      <c r="AB263">
        <v>183553</v>
      </c>
      <c r="AC263">
        <v>164590</v>
      </c>
      <c r="AD263">
        <v>209131</v>
      </c>
      <c r="AE263">
        <v>199905</v>
      </c>
      <c r="AF263">
        <v>239713</v>
      </c>
      <c r="AG263">
        <v>224360</v>
      </c>
      <c r="AH263">
        <v>239795</v>
      </c>
      <c r="AI263">
        <v>249672</v>
      </c>
      <c r="AJ263">
        <v>266219</v>
      </c>
      <c r="AK263">
        <v>271419</v>
      </c>
      <c r="AL263">
        <v>271620</v>
      </c>
      <c r="AM263">
        <v>296231</v>
      </c>
      <c r="AN263">
        <v>332070</v>
      </c>
      <c r="AO263">
        <v>349107</v>
      </c>
      <c r="AP263">
        <v>347040</v>
      </c>
      <c r="AQ263">
        <v>366987</v>
      </c>
      <c r="AR263">
        <v>416788</v>
      </c>
      <c r="AS263">
        <v>394201</v>
      </c>
      <c r="AT263">
        <v>412898</v>
      </c>
      <c r="AU263">
        <v>482413</v>
      </c>
      <c r="AV263">
        <v>507094</v>
      </c>
      <c r="AW263">
        <v>550102</v>
      </c>
      <c r="AX263">
        <v>510661</v>
      </c>
      <c r="AY263">
        <v>584975</v>
      </c>
    </row>
    <row r="264" spans="1:52" hidden="1">
      <c r="A264" t="s">
        <v>339</v>
      </c>
      <c r="B264" t="s">
        <v>340</v>
      </c>
      <c r="C264" t="s">
        <v>163</v>
      </c>
      <c r="D264" t="s">
        <v>164</v>
      </c>
      <c r="E264">
        <v>14415</v>
      </c>
      <c r="F264">
        <v>14492</v>
      </c>
      <c r="G264">
        <v>14383</v>
      </c>
      <c r="H264">
        <v>14249</v>
      </c>
      <c r="I264">
        <v>14046</v>
      </c>
      <c r="J264">
        <v>13993</v>
      </c>
      <c r="K264">
        <v>14170</v>
      </c>
      <c r="L264">
        <v>14163</v>
      </c>
      <c r="M264">
        <v>14036</v>
      </c>
      <c r="N264">
        <v>13838</v>
      </c>
      <c r="O264">
        <v>13531</v>
      </c>
      <c r="P264">
        <v>13623</v>
      </c>
      <c r="Q264">
        <v>13471</v>
      </c>
      <c r="R264">
        <v>13342</v>
      </c>
      <c r="S264">
        <v>13137</v>
      </c>
      <c r="T264">
        <v>13081</v>
      </c>
      <c r="U264">
        <v>12832</v>
      </c>
      <c r="V264">
        <v>12468</v>
      </c>
      <c r="W264">
        <v>12222</v>
      </c>
      <c r="X264">
        <v>12063</v>
      </c>
      <c r="Y264">
        <v>11875</v>
      </c>
      <c r="Z264">
        <v>11672</v>
      </c>
      <c r="AA264">
        <v>11609</v>
      </c>
      <c r="AB264">
        <v>11597</v>
      </c>
      <c r="AC264">
        <v>11611</v>
      </c>
      <c r="AD264">
        <v>11602</v>
      </c>
      <c r="AE264">
        <v>11546</v>
      </c>
      <c r="AF264">
        <v>11483</v>
      </c>
      <c r="AG264">
        <v>11496</v>
      </c>
      <c r="AH264">
        <v>11303</v>
      </c>
      <c r="AI264">
        <v>11192</v>
      </c>
      <c r="AJ264">
        <v>11208</v>
      </c>
      <c r="AK264">
        <v>11136</v>
      </c>
      <c r="AL264">
        <v>11002</v>
      </c>
      <c r="AM264">
        <v>10924</v>
      </c>
      <c r="AN264">
        <v>10795</v>
      </c>
      <c r="AO264">
        <v>10691</v>
      </c>
      <c r="AP264">
        <v>10663</v>
      </c>
      <c r="AQ264">
        <v>10574</v>
      </c>
      <c r="AR264">
        <v>10473</v>
      </c>
      <c r="AS264">
        <v>10437</v>
      </c>
      <c r="AT264">
        <v>10425</v>
      </c>
      <c r="AU264">
        <v>10277</v>
      </c>
      <c r="AV264">
        <v>10158</v>
      </c>
      <c r="AW264">
        <v>10115</v>
      </c>
      <c r="AX264">
        <v>10033</v>
      </c>
      <c r="AY264">
        <v>9875</v>
      </c>
    </row>
    <row r="265" spans="1:52">
      <c r="A265" t="s">
        <v>339</v>
      </c>
      <c r="B265" t="s">
        <v>340</v>
      </c>
      <c r="C265" t="s">
        <v>165</v>
      </c>
      <c r="D265" t="s">
        <v>166</v>
      </c>
      <c r="E265">
        <v>3020</v>
      </c>
      <c r="F265">
        <v>3223</v>
      </c>
      <c r="G265">
        <v>3464</v>
      </c>
      <c r="H265">
        <v>3858</v>
      </c>
      <c r="I265">
        <v>5810</v>
      </c>
      <c r="J265">
        <v>5779</v>
      </c>
      <c r="K265">
        <v>5275</v>
      </c>
      <c r="L265">
        <v>5350</v>
      </c>
      <c r="M265">
        <v>6768</v>
      </c>
      <c r="N265">
        <v>7544</v>
      </c>
      <c r="O265">
        <v>8306</v>
      </c>
      <c r="P265">
        <v>9042</v>
      </c>
      <c r="Q265">
        <v>9530</v>
      </c>
      <c r="R265">
        <v>9159</v>
      </c>
      <c r="S265">
        <v>8811</v>
      </c>
      <c r="T265">
        <v>10652</v>
      </c>
      <c r="U265">
        <v>12034</v>
      </c>
      <c r="V265">
        <v>12588</v>
      </c>
      <c r="W265">
        <v>13792</v>
      </c>
      <c r="X265">
        <v>12072</v>
      </c>
      <c r="Y265">
        <v>15120</v>
      </c>
      <c r="Z265">
        <v>15914</v>
      </c>
      <c r="AA265">
        <v>15390</v>
      </c>
      <c r="AB265">
        <v>15828</v>
      </c>
      <c r="AC265">
        <v>14175</v>
      </c>
      <c r="AD265">
        <v>18025</v>
      </c>
      <c r="AE265">
        <v>17314</v>
      </c>
      <c r="AF265">
        <v>20875</v>
      </c>
      <c r="AG265">
        <v>19516</v>
      </c>
      <c r="AH265">
        <v>21215</v>
      </c>
      <c r="AI265">
        <v>22308</v>
      </c>
      <c r="AJ265">
        <v>23753</v>
      </c>
      <c r="AK265">
        <v>24373</v>
      </c>
      <c r="AL265">
        <v>24688</v>
      </c>
      <c r="AM265">
        <v>27117</v>
      </c>
      <c r="AN265">
        <v>30761</v>
      </c>
      <c r="AO265">
        <v>32654</v>
      </c>
      <c r="AP265">
        <v>32546</v>
      </c>
      <c r="AQ265">
        <v>34707</v>
      </c>
      <c r="AR265">
        <v>39796</v>
      </c>
      <c r="AS265">
        <v>37770</v>
      </c>
      <c r="AT265">
        <v>39607</v>
      </c>
      <c r="AU265">
        <v>46941</v>
      </c>
      <c r="AV265">
        <v>49921</v>
      </c>
      <c r="AW265">
        <v>54385</v>
      </c>
      <c r="AX265">
        <v>50898</v>
      </c>
      <c r="AY265">
        <v>59238</v>
      </c>
      <c r="AZ265">
        <f>((AY265-AJ265) / AJ265) * 100</f>
        <v>149.39165579084747</v>
      </c>
    </row>
    <row r="266" spans="1:52" hidden="1">
      <c r="A266" s="53" t="s">
        <v>341</v>
      </c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</row>
    <row r="267" spans="1:52" hidden="1">
      <c r="A267" s="55" t="s">
        <v>342</v>
      </c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</row>
    <row r="268" spans="1:52" hidden="1">
      <c r="A268" s="55" t="s">
        <v>343</v>
      </c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</row>
    <row r="269" spans="1:52" hidden="1">
      <c r="A269" s="55" t="s">
        <v>344</v>
      </c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</row>
    <row r="270" spans="1:52" hidden="1">
      <c r="A270" s="55" t="s">
        <v>345</v>
      </c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</row>
  </sheetData>
  <autoFilter ref="A1:AY270">
    <filterColumn colId="3">
      <filters>
        <filter val="Per capita personal income (dollars) 2/"/>
      </filters>
    </filterColumn>
  </autoFilter>
  <mergeCells count="5">
    <mergeCell ref="A266:AY266"/>
    <mergeCell ref="A267:AY267"/>
    <mergeCell ref="A268:AY268"/>
    <mergeCell ref="A269:AY269"/>
    <mergeCell ref="A270:AY27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topLeftCell="A42" workbookViewId="0">
      <selection activeCell="J92" sqref="J92"/>
    </sheetView>
  </sheetViews>
  <sheetFormatPr baseColWidth="10" defaultRowHeight="15" x14ac:dyDescent="0"/>
  <sheetData>
    <row r="1" spans="1:19">
      <c r="A1" s="3" t="s">
        <v>346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 t="s">
        <v>355</v>
      </c>
      <c r="S1" s="3" t="s">
        <v>92</v>
      </c>
    </row>
    <row r="2" spans="1:19">
      <c r="A2" s="16" t="s">
        <v>9</v>
      </c>
      <c r="B2" s="16">
        <v>39073</v>
      </c>
      <c r="C2" s="16">
        <v>40782</v>
      </c>
      <c r="D2" s="16">
        <v>41080</v>
      </c>
      <c r="E2" s="16">
        <v>41729</v>
      </c>
      <c r="F2" s="16">
        <v>43650</v>
      </c>
      <c r="G2" s="16">
        <v>44438</v>
      </c>
      <c r="H2" s="16">
        <v>47849</v>
      </c>
      <c r="I2" s="16">
        <v>51037</v>
      </c>
      <c r="J2" s="16">
        <v>52924</v>
      </c>
      <c r="K2" s="16">
        <v>49242</v>
      </c>
      <c r="L2" s="16">
        <v>50800</v>
      </c>
      <c r="M2" s="16">
        <v>54229</v>
      </c>
      <c r="N2" s="16">
        <v>57852</v>
      </c>
      <c r="O2" s="16">
        <v>58000</v>
      </c>
      <c r="P2" s="16">
        <v>60827</v>
      </c>
      <c r="Q2" s="16">
        <v>63291</v>
      </c>
      <c r="R2" s="22">
        <v>28.53052272450347</v>
      </c>
      <c r="S2" s="16" t="s">
        <v>94</v>
      </c>
    </row>
    <row r="3" spans="1:19">
      <c r="A3" s="16" t="s">
        <v>1</v>
      </c>
      <c r="B3" s="16">
        <v>30611</v>
      </c>
      <c r="C3" s="16">
        <v>31688</v>
      </c>
      <c r="D3" s="16">
        <v>32697</v>
      </c>
      <c r="E3" s="16">
        <v>33953</v>
      </c>
      <c r="F3" s="16">
        <v>35030</v>
      </c>
      <c r="G3" s="16">
        <v>35815</v>
      </c>
      <c r="H3" s="16">
        <v>36866</v>
      </c>
      <c r="I3" s="16">
        <v>38167</v>
      </c>
      <c r="J3" s="16">
        <v>38713</v>
      </c>
      <c r="K3" s="16">
        <v>37230</v>
      </c>
      <c r="L3" s="16">
        <v>37848</v>
      </c>
      <c r="M3" s="16">
        <v>40004</v>
      </c>
      <c r="N3" s="16">
        <v>41391</v>
      </c>
      <c r="O3" s="16">
        <v>41702</v>
      </c>
      <c r="P3" s="16">
        <v>43705</v>
      </c>
      <c r="Q3" s="16">
        <v>45556</v>
      </c>
      <c r="R3" s="22">
        <v>22.36368520010744</v>
      </c>
      <c r="S3" s="16" t="s">
        <v>94</v>
      </c>
    </row>
    <row r="4" spans="1:19">
      <c r="A4" s="16" t="s">
        <v>18</v>
      </c>
      <c r="B4" s="16">
        <v>36373</v>
      </c>
      <c r="C4" s="16">
        <v>37548</v>
      </c>
      <c r="D4" s="16">
        <v>38746</v>
      </c>
      <c r="E4" s="16">
        <v>40453</v>
      </c>
      <c r="F4" s="16">
        <v>41998</v>
      </c>
      <c r="G4" s="16">
        <v>42630</v>
      </c>
      <c r="H4" s="16">
        <v>43681</v>
      </c>
      <c r="I4" s="16">
        <v>45174</v>
      </c>
      <c r="J4" s="16">
        <v>46049</v>
      </c>
      <c r="K4" s="16">
        <v>43503</v>
      </c>
      <c r="L4" s="16">
        <v>44315</v>
      </c>
      <c r="M4" s="16">
        <v>47449</v>
      </c>
      <c r="N4" s="16">
        <v>48989</v>
      </c>
      <c r="O4" s="16">
        <v>49559</v>
      </c>
      <c r="P4" s="16">
        <v>51677</v>
      </c>
      <c r="Q4" s="16">
        <v>53710</v>
      </c>
      <c r="R4" s="22">
        <v>23.462749695423305</v>
      </c>
      <c r="S4" s="16" t="s">
        <v>94</v>
      </c>
    </row>
    <row r="5" spans="1:19">
      <c r="A5" s="16" t="s">
        <v>26</v>
      </c>
      <c r="B5" s="16">
        <v>43750</v>
      </c>
      <c r="C5" s="16">
        <v>43432</v>
      </c>
      <c r="D5" s="16">
        <v>43245</v>
      </c>
      <c r="E5" s="16">
        <v>44863</v>
      </c>
      <c r="F5" s="16">
        <v>48031</v>
      </c>
      <c r="G5" s="16">
        <v>49738</v>
      </c>
      <c r="H5" s="16">
        <v>52946</v>
      </c>
      <c r="I5" s="16">
        <v>55887</v>
      </c>
      <c r="J5" s="16">
        <v>56785</v>
      </c>
      <c r="K5" s="16">
        <v>52321</v>
      </c>
      <c r="L5" s="16">
        <v>54143</v>
      </c>
      <c r="M5" s="16">
        <v>56748</v>
      </c>
      <c r="N5" s="16">
        <v>61250</v>
      </c>
      <c r="O5" s="16">
        <v>59954</v>
      </c>
      <c r="P5" s="16">
        <v>63437</v>
      </c>
      <c r="Q5" s="16">
        <v>65231</v>
      </c>
      <c r="R5" s="22">
        <v>24.674604843179605</v>
      </c>
      <c r="S5" s="16" t="s">
        <v>94</v>
      </c>
    </row>
    <row r="6" spans="1:19">
      <c r="A6" s="16" t="s">
        <v>61</v>
      </c>
      <c r="B6" s="16">
        <v>33177</v>
      </c>
      <c r="C6" s="16">
        <v>34648</v>
      </c>
      <c r="D6" s="16">
        <v>35185</v>
      </c>
      <c r="E6" s="16">
        <v>36222</v>
      </c>
      <c r="F6" s="16">
        <v>38351</v>
      </c>
      <c r="G6" s="16">
        <v>38998</v>
      </c>
      <c r="H6" s="16">
        <v>40360</v>
      </c>
      <c r="I6" s="16">
        <v>41963</v>
      </c>
      <c r="J6" s="16">
        <v>42762</v>
      </c>
      <c r="K6" s="16">
        <v>40162</v>
      </c>
      <c r="L6" s="16">
        <v>41190</v>
      </c>
      <c r="M6" s="16">
        <v>42947</v>
      </c>
      <c r="N6" s="16">
        <v>44497</v>
      </c>
      <c r="O6" s="16">
        <v>44729</v>
      </c>
      <c r="P6" s="16">
        <v>46768</v>
      </c>
      <c r="Q6" s="16">
        <v>48457</v>
      </c>
      <c r="R6" s="22">
        <v>20.653851899805787</v>
      </c>
      <c r="S6" s="16" t="s">
        <v>94</v>
      </c>
    </row>
    <row r="7" spans="1:19">
      <c r="A7" s="16" t="s">
        <v>69</v>
      </c>
      <c r="B7" s="16">
        <v>33652</v>
      </c>
      <c r="C7" s="16">
        <v>34762</v>
      </c>
      <c r="D7" s="16">
        <v>35083</v>
      </c>
      <c r="E7" s="16">
        <v>36239</v>
      </c>
      <c r="F7" s="16">
        <v>38444</v>
      </c>
      <c r="G7" s="16">
        <v>39269</v>
      </c>
      <c r="H7" s="16">
        <v>40976</v>
      </c>
      <c r="I7" s="16">
        <v>42722</v>
      </c>
      <c r="J7" s="16">
        <v>45414</v>
      </c>
      <c r="K7" s="16">
        <v>42754</v>
      </c>
      <c r="L7" s="16">
        <v>43830</v>
      </c>
      <c r="M7" s="16">
        <v>46459</v>
      </c>
      <c r="N7" s="16">
        <v>48274</v>
      </c>
      <c r="O7" s="16">
        <v>48071</v>
      </c>
      <c r="P7" s="16">
        <v>50564</v>
      </c>
      <c r="Q7" s="16">
        <v>52660</v>
      </c>
      <c r="R7" s="22">
        <v>23.169761893623988</v>
      </c>
      <c r="S7" s="16" t="s">
        <v>94</v>
      </c>
    </row>
    <row r="8" spans="1:19">
      <c r="A8" s="16" t="s">
        <v>81</v>
      </c>
      <c r="B8" s="16">
        <v>36309</v>
      </c>
      <c r="C8" s="16">
        <v>38739</v>
      </c>
      <c r="D8" s="16">
        <v>38940</v>
      </c>
      <c r="E8" s="16">
        <v>41044</v>
      </c>
      <c r="F8" s="16">
        <v>43634</v>
      </c>
      <c r="G8" s="16">
        <v>44172</v>
      </c>
      <c r="H8" s="16">
        <v>46339</v>
      </c>
      <c r="I8" s="16">
        <v>47499</v>
      </c>
      <c r="J8" s="16">
        <v>48933</v>
      </c>
      <c r="K8" s="16">
        <v>45958</v>
      </c>
      <c r="L8" s="16">
        <v>47153</v>
      </c>
      <c r="M8" s="16">
        <v>50503</v>
      </c>
      <c r="N8" s="16">
        <v>52097</v>
      </c>
      <c r="O8" s="16">
        <v>53049</v>
      </c>
      <c r="P8" s="16">
        <v>56021</v>
      </c>
      <c r="Q8" s="16">
        <v>58163</v>
      </c>
      <c r="R8" s="22">
        <v>26.556856260063537</v>
      </c>
      <c r="S8" s="16" t="s">
        <v>94</v>
      </c>
    </row>
    <row r="9" spans="1:19">
      <c r="A9" t="s">
        <v>0</v>
      </c>
      <c r="B9">
        <v>21980</v>
      </c>
      <c r="C9">
        <v>22596</v>
      </c>
      <c r="D9">
        <v>23351</v>
      </c>
      <c r="E9">
        <v>24026</v>
      </c>
      <c r="F9">
        <v>24440</v>
      </c>
      <c r="G9">
        <v>24246</v>
      </c>
      <c r="H9">
        <v>25194</v>
      </c>
      <c r="I9">
        <v>26221</v>
      </c>
      <c r="J9">
        <v>27856</v>
      </c>
      <c r="K9">
        <v>28208</v>
      </c>
      <c r="L9">
        <v>29303</v>
      </c>
      <c r="M9">
        <v>30446</v>
      </c>
      <c r="N9">
        <v>31441</v>
      </c>
      <c r="O9">
        <v>32511</v>
      </c>
      <c r="P9">
        <v>35560</v>
      </c>
      <c r="Q9">
        <v>35546</v>
      </c>
      <c r="R9" s="4">
        <v>26.013896766874645</v>
      </c>
      <c r="S9" t="s">
        <v>369</v>
      </c>
    </row>
    <row r="10" spans="1:19">
      <c r="A10" s="25" t="s">
        <v>8</v>
      </c>
      <c r="B10" s="25">
        <v>24178</v>
      </c>
      <c r="C10" s="25">
        <v>24917</v>
      </c>
      <c r="D10" s="25">
        <v>25849</v>
      </c>
      <c r="E10" s="25">
        <v>25907</v>
      </c>
      <c r="F10" s="25">
        <v>26759</v>
      </c>
      <c r="G10" s="25">
        <v>27219</v>
      </c>
      <c r="H10" s="25">
        <v>28166</v>
      </c>
      <c r="I10" s="25">
        <v>30328</v>
      </c>
      <c r="J10" s="25">
        <v>32221</v>
      </c>
      <c r="K10" s="25">
        <v>31679</v>
      </c>
      <c r="L10" s="25">
        <v>32478</v>
      </c>
      <c r="M10" s="25">
        <v>33679</v>
      </c>
      <c r="N10" s="25">
        <v>34057</v>
      </c>
      <c r="O10" s="25">
        <v>35324</v>
      </c>
      <c r="P10" s="25">
        <v>36738</v>
      </c>
      <c r="Q10" s="25">
        <v>37872</v>
      </c>
      <c r="R10" s="4">
        <v>19.549228195334447</v>
      </c>
      <c r="S10" t="s">
        <v>369</v>
      </c>
    </row>
    <row r="11" spans="1:19" s="33" customFormat="1">
      <c r="A11" t="s">
        <v>30</v>
      </c>
      <c r="B11">
        <v>22643</v>
      </c>
      <c r="C11">
        <v>23600</v>
      </c>
      <c r="D11">
        <v>24286</v>
      </c>
      <c r="E11">
        <v>25027</v>
      </c>
      <c r="F11">
        <v>26002</v>
      </c>
      <c r="G11">
        <v>26110</v>
      </c>
      <c r="H11">
        <v>27473</v>
      </c>
      <c r="I11">
        <v>28595</v>
      </c>
      <c r="J11">
        <v>30658</v>
      </c>
      <c r="K11">
        <v>30805</v>
      </c>
      <c r="L11">
        <v>31904</v>
      </c>
      <c r="M11">
        <v>33611</v>
      </c>
      <c r="N11">
        <v>34270</v>
      </c>
      <c r="O11">
        <v>34783</v>
      </c>
      <c r="P11">
        <v>36096</v>
      </c>
      <c r="Q11">
        <v>37733</v>
      </c>
      <c r="R11" s="4">
        <v>22.489855542931341</v>
      </c>
      <c r="S11" s="25" t="s">
        <v>369</v>
      </c>
    </row>
    <row r="12" spans="1:19">
      <c r="A12" t="s">
        <v>35</v>
      </c>
      <c r="B12">
        <v>24435</v>
      </c>
      <c r="C12">
        <v>26276</v>
      </c>
      <c r="D12">
        <v>26857</v>
      </c>
      <c r="E12">
        <v>28343</v>
      </c>
      <c r="F12">
        <v>29719</v>
      </c>
      <c r="G12">
        <v>29230</v>
      </c>
      <c r="H12">
        <v>28847</v>
      </c>
      <c r="I12">
        <v>30912</v>
      </c>
      <c r="J12">
        <v>32156</v>
      </c>
      <c r="K12">
        <v>32744</v>
      </c>
      <c r="L12">
        <v>34491</v>
      </c>
      <c r="M12">
        <v>35414</v>
      </c>
      <c r="N12">
        <v>35373</v>
      </c>
      <c r="O12">
        <v>35664</v>
      </c>
      <c r="P12">
        <v>35625</v>
      </c>
      <c r="Q12">
        <v>36482</v>
      </c>
      <c r="R12" s="4">
        <v>11.415831908135841</v>
      </c>
      <c r="S12" s="25" t="s">
        <v>369</v>
      </c>
    </row>
    <row r="13" spans="1:19">
      <c r="A13" t="s">
        <v>37</v>
      </c>
      <c r="B13">
        <v>25308</v>
      </c>
      <c r="C13">
        <v>27269</v>
      </c>
      <c r="D13">
        <v>28145</v>
      </c>
      <c r="E13">
        <v>29401</v>
      </c>
      <c r="F13">
        <v>30571</v>
      </c>
      <c r="G13">
        <v>31530</v>
      </c>
      <c r="H13">
        <v>31376</v>
      </c>
      <c r="I13">
        <v>32233</v>
      </c>
      <c r="J13">
        <v>34519</v>
      </c>
      <c r="K13">
        <v>34517</v>
      </c>
      <c r="L13">
        <v>35496</v>
      </c>
      <c r="M13">
        <v>37879</v>
      </c>
      <c r="N13">
        <v>38884</v>
      </c>
      <c r="O13">
        <v>39310</v>
      </c>
      <c r="P13">
        <v>41769</v>
      </c>
      <c r="Q13">
        <v>43408</v>
      </c>
      <c r="R13" s="4">
        <v>25.758321986267635</v>
      </c>
      <c r="S13" s="25" t="s">
        <v>369</v>
      </c>
    </row>
    <row r="14" spans="1:19">
      <c r="A14" s="19" t="s">
        <v>68</v>
      </c>
      <c r="B14" s="19">
        <v>26393</v>
      </c>
      <c r="C14" s="19">
        <v>26758</v>
      </c>
      <c r="D14" s="19">
        <v>28033</v>
      </c>
      <c r="E14" s="19">
        <v>28929</v>
      </c>
      <c r="F14" s="19">
        <v>30058</v>
      </c>
      <c r="G14" s="19">
        <v>30022</v>
      </c>
      <c r="H14" s="19">
        <v>31615</v>
      </c>
      <c r="I14" s="19">
        <v>33307</v>
      </c>
      <c r="J14" s="19">
        <v>35499</v>
      </c>
      <c r="K14" s="19">
        <v>35009</v>
      </c>
      <c r="L14" s="19">
        <v>37327</v>
      </c>
      <c r="M14" s="19">
        <v>39954</v>
      </c>
      <c r="N14" s="19">
        <v>41001</v>
      </c>
      <c r="O14" s="19">
        <v>40687</v>
      </c>
      <c r="P14" s="19">
        <v>41754</v>
      </c>
      <c r="Q14" s="19">
        <v>42805</v>
      </c>
      <c r="R14" s="4">
        <v>22.268559513268016</v>
      </c>
      <c r="S14" s="25" t="s">
        <v>369</v>
      </c>
    </row>
    <row r="15" spans="1:19">
      <c r="A15" s="27" t="s">
        <v>15</v>
      </c>
      <c r="B15" s="27">
        <v>27354</v>
      </c>
      <c r="C15" s="27">
        <v>30309</v>
      </c>
      <c r="D15" s="27">
        <v>31178</v>
      </c>
      <c r="E15" s="27">
        <v>31186</v>
      </c>
      <c r="F15" s="27">
        <v>32763</v>
      </c>
      <c r="G15" s="27">
        <v>33613</v>
      </c>
      <c r="H15" s="27">
        <v>33372</v>
      </c>
      <c r="I15" s="27">
        <v>34368</v>
      </c>
      <c r="J15" s="27">
        <v>35798</v>
      </c>
      <c r="K15" s="27">
        <v>37450</v>
      </c>
      <c r="L15" s="27">
        <v>38581</v>
      </c>
      <c r="M15" s="27">
        <v>41262</v>
      </c>
      <c r="N15" s="27">
        <v>43291</v>
      </c>
      <c r="O15" s="27">
        <v>42723</v>
      </c>
      <c r="P15" s="27">
        <v>43650</v>
      </c>
      <c r="Q15" s="27">
        <v>45900</v>
      </c>
      <c r="R15" s="4">
        <v>22.563417890520697</v>
      </c>
      <c r="S15" s="33" t="s">
        <v>369</v>
      </c>
    </row>
    <row r="16" spans="1:19">
      <c r="A16" t="s">
        <v>4</v>
      </c>
      <c r="B16">
        <v>25599</v>
      </c>
      <c r="C16">
        <v>26486</v>
      </c>
      <c r="D16">
        <v>26643</v>
      </c>
      <c r="E16">
        <v>29706</v>
      </c>
      <c r="F16">
        <v>30792</v>
      </c>
      <c r="G16">
        <v>30843</v>
      </c>
      <c r="H16">
        <v>31973</v>
      </c>
      <c r="I16">
        <v>32908</v>
      </c>
      <c r="J16">
        <v>34089</v>
      </c>
      <c r="K16">
        <v>32230</v>
      </c>
      <c r="L16">
        <v>33184</v>
      </c>
      <c r="M16">
        <v>34303</v>
      </c>
      <c r="N16">
        <v>36366</v>
      </c>
      <c r="O16">
        <v>36035</v>
      </c>
      <c r="P16">
        <v>37469</v>
      </c>
      <c r="Q16">
        <v>38845</v>
      </c>
      <c r="R16" s="4">
        <v>20.5243561898852</v>
      </c>
      <c r="S16" s="33" t="s">
        <v>372</v>
      </c>
    </row>
    <row r="17" spans="1:19" s="33" customFormat="1">
      <c r="A17" s="33" t="s">
        <v>70</v>
      </c>
      <c r="B17" s="33">
        <v>25624</v>
      </c>
      <c r="C17" s="33">
        <v>27547</v>
      </c>
      <c r="D17" s="33">
        <v>28271</v>
      </c>
      <c r="E17" s="33">
        <v>29910</v>
      </c>
      <c r="F17" s="33">
        <v>31386</v>
      </c>
      <c r="G17" s="33">
        <v>31609</v>
      </c>
      <c r="H17" s="33">
        <v>32818</v>
      </c>
      <c r="I17" s="33">
        <v>34412</v>
      </c>
      <c r="J17" s="33">
        <v>35202</v>
      </c>
      <c r="K17" s="33">
        <v>33797</v>
      </c>
      <c r="L17" s="33">
        <v>34395</v>
      </c>
      <c r="M17" s="33">
        <v>36706</v>
      </c>
      <c r="N17" s="33">
        <v>38179</v>
      </c>
      <c r="O17" s="33">
        <v>38748</v>
      </c>
      <c r="P17" s="33">
        <v>39869</v>
      </c>
      <c r="Q17" s="33">
        <v>41482</v>
      </c>
      <c r="R17" s="4">
        <v>22.738704618753143</v>
      </c>
      <c r="S17" s="33" t="s">
        <v>372</v>
      </c>
    </row>
    <row r="18" spans="1:19">
      <c r="A18" s="33" t="s">
        <v>72</v>
      </c>
      <c r="B18" s="33">
        <v>25097</v>
      </c>
      <c r="C18" s="33">
        <v>26363</v>
      </c>
      <c r="D18" s="33">
        <v>27460</v>
      </c>
      <c r="E18" s="33">
        <v>28221</v>
      </c>
      <c r="F18" s="33">
        <v>29196</v>
      </c>
      <c r="G18" s="33">
        <v>29681</v>
      </c>
      <c r="H18" s="33">
        <v>30971</v>
      </c>
      <c r="I18" s="33">
        <v>32784</v>
      </c>
      <c r="J18" s="33">
        <v>35023</v>
      </c>
      <c r="K18" s="33">
        <v>33309</v>
      </c>
      <c r="L18" s="33">
        <v>34321</v>
      </c>
      <c r="M18" s="33">
        <v>36941</v>
      </c>
      <c r="N18" s="33">
        <v>38738</v>
      </c>
      <c r="O18" s="33">
        <v>39380</v>
      </c>
      <c r="P18" s="33">
        <v>41095</v>
      </c>
      <c r="Q18" s="33">
        <v>42092</v>
      </c>
      <c r="R18" s="4">
        <v>26.368248821639796</v>
      </c>
      <c r="S18" s="33" t="s">
        <v>372</v>
      </c>
    </row>
    <row r="19" spans="1:19">
      <c r="A19" t="s">
        <v>85</v>
      </c>
      <c r="B19">
        <v>27560</v>
      </c>
      <c r="C19">
        <v>29283</v>
      </c>
      <c r="D19">
        <v>30279</v>
      </c>
      <c r="E19">
        <v>31323</v>
      </c>
      <c r="F19">
        <v>32617</v>
      </c>
      <c r="G19">
        <v>33272</v>
      </c>
      <c r="H19">
        <v>34374</v>
      </c>
      <c r="I19">
        <v>36162</v>
      </c>
      <c r="J19">
        <v>37550</v>
      </c>
      <c r="K19">
        <v>35715</v>
      </c>
      <c r="L19">
        <v>36212</v>
      </c>
      <c r="M19">
        <v>38517</v>
      </c>
      <c r="N19">
        <v>40127</v>
      </c>
      <c r="O19">
        <v>40917</v>
      </c>
      <c r="P19">
        <v>42447</v>
      </c>
      <c r="Q19">
        <v>44103</v>
      </c>
      <c r="R19" s="4">
        <v>23.485930281394371</v>
      </c>
      <c r="S19" s="25" t="s">
        <v>372</v>
      </c>
    </row>
    <row r="20" spans="1:19">
      <c r="A20" t="s">
        <v>12</v>
      </c>
      <c r="B20">
        <v>28245</v>
      </c>
      <c r="C20">
        <v>29296</v>
      </c>
      <c r="D20">
        <v>29911</v>
      </c>
      <c r="E20">
        <v>30802</v>
      </c>
      <c r="F20">
        <v>31217</v>
      </c>
      <c r="G20">
        <v>31800</v>
      </c>
      <c r="H20">
        <v>33200</v>
      </c>
      <c r="I20">
        <v>34196</v>
      </c>
      <c r="J20">
        <v>35842</v>
      </c>
      <c r="K20">
        <v>34517</v>
      </c>
      <c r="L20">
        <v>34674</v>
      </c>
      <c r="M20">
        <v>37020</v>
      </c>
      <c r="N20">
        <v>38397</v>
      </c>
      <c r="O20">
        <v>38981</v>
      </c>
      <c r="P20">
        <v>40700</v>
      </c>
      <c r="Q20">
        <v>42475</v>
      </c>
      <c r="R20" s="4">
        <v>23.055306081061506</v>
      </c>
      <c r="S20" s="25" t="s">
        <v>376</v>
      </c>
    </row>
    <row r="21" spans="1:19">
      <c r="A21" t="s">
        <v>29</v>
      </c>
      <c r="B21">
        <v>26622</v>
      </c>
      <c r="C21">
        <v>26733</v>
      </c>
      <c r="D21">
        <v>27522</v>
      </c>
      <c r="E21">
        <v>27749</v>
      </c>
      <c r="F21">
        <v>28791</v>
      </c>
      <c r="G21">
        <v>28952</v>
      </c>
      <c r="H21">
        <v>29993</v>
      </c>
      <c r="I21">
        <v>30963</v>
      </c>
      <c r="J21">
        <v>32435</v>
      </c>
      <c r="K21">
        <v>31954</v>
      </c>
      <c r="L21">
        <v>32950</v>
      </c>
      <c r="M21">
        <v>34494</v>
      </c>
      <c r="N21">
        <v>35297</v>
      </c>
      <c r="O21">
        <v>36194</v>
      </c>
      <c r="P21">
        <v>37267</v>
      </c>
      <c r="Q21">
        <v>38905</v>
      </c>
      <c r="R21" s="4">
        <v>21.753145146147588</v>
      </c>
      <c r="S21" s="25" t="s">
        <v>376</v>
      </c>
    </row>
    <row r="22" spans="1:19" s="33" customFormat="1">
      <c r="A22" t="s">
        <v>32</v>
      </c>
      <c r="B22">
        <v>22008</v>
      </c>
      <c r="C22">
        <v>22817</v>
      </c>
      <c r="D22">
        <v>23557</v>
      </c>
      <c r="E22">
        <v>23668</v>
      </c>
      <c r="F22">
        <v>25338</v>
      </c>
      <c r="G22">
        <v>24589</v>
      </c>
      <c r="H22">
        <v>25084</v>
      </c>
      <c r="I22">
        <v>26085</v>
      </c>
      <c r="J22">
        <v>27732</v>
      </c>
      <c r="K22">
        <v>28211</v>
      </c>
      <c r="L22">
        <v>29349</v>
      </c>
      <c r="M22">
        <v>31001</v>
      </c>
      <c r="N22">
        <v>32560</v>
      </c>
      <c r="O22">
        <v>33279</v>
      </c>
      <c r="P22">
        <v>35203</v>
      </c>
      <c r="Q22">
        <v>37606</v>
      </c>
      <c r="R22" s="4">
        <v>33.302612456134135</v>
      </c>
      <c r="S22" s="33" t="s">
        <v>376</v>
      </c>
    </row>
    <row r="23" spans="1:19">
      <c r="A23" t="s">
        <v>47</v>
      </c>
      <c r="B23">
        <v>22003</v>
      </c>
      <c r="C23">
        <v>23636</v>
      </c>
      <c r="D23">
        <v>25055</v>
      </c>
      <c r="E23">
        <v>25225</v>
      </c>
      <c r="F23">
        <v>26678</v>
      </c>
      <c r="G23">
        <v>26048</v>
      </c>
      <c r="H23">
        <v>27178</v>
      </c>
      <c r="I23">
        <v>29126</v>
      </c>
      <c r="J23">
        <v>30547</v>
      </c>
      <c r="K23">
        <v>29983</v>
      </c>
      <c r="L23">
        <v>30812</v>
      </c>
      <c r="M23">
        <v>32459</v>
      </c>
      <c r="N23">
        <v>33717</v>
      </c>
      <c r="O23">
        <v>34040</v>
      </c>
      <c r="P23">
        <v>35571</v>
      </c>
      <c r="Q23">
        <v>37095</v>
      </c>
      <c r="R23" s="4">
        <v>23.720108061234697</v>
      </c>
      <c r="S23" s="33" t="s">
        <v>376</v>
      </c>
    </row>
    <row r="24" spans="1:19">
      <c r="A24" s="33" t="s">
        <v>57</v>
      </c>
      <c r="B24" s="33">
        <v>21022</v>
      </c>
      <c r="C24" s="33">
        <v>22517</v>
      </c>
      <c r="D24" s="33">
        <v>22571</v>
      </c>
      <c r="E24" s="33">
        <v>23215</v>
      </c>
      <c r="F24" s="33">
        <v>23991</v>
      </c>
      <c r="G24" s="33">
        <v>23448</v>
      </c>
      <c r="H24" s="33">
        <v>23759</v>
      </c>
      <c r="I24" s="33">
        <v>25009</v>
      </c>
      <c r="J24" s="33">
        <v>26600</v>
      </c>
      <c r="K24" s="33">
        <v>26722</v>
      </c>
      <c r="L24" s="33">
        <v>27708</v>
      </c>
      <c r="M24" s="33">
        <v>29051</v>
      </c>
      <c r="N24" s="33">
        <v>30013</v>
      </c>
      <c r="O24" s="33">
        <v>30597</v>
      </c>
      <c r="P24" s="33">
        <v>31867</v>
      </c>
      <c r="Q24" s="33">
        <v>33026</v>
      </c>
      <c r="R24" s="4">
        <v>23.591048574208518</v>
      </c>
      <c r="S24" s="33" t="s">
        <v>376</v>
      </c>
    </row>
    <row r="25" spans="1:19">
      <c r="A25" t="s">
        <v>3</v>
      </c>
      <c r="B25">
        <v>21571</v>
      </c>
      <c r="C25">
        <v>22719</v>
      </c>
      <c r="D25">
        <v>23155</v>
      </c>
      <c r="E25">
        <v>24241</v>
      </c>
      <c r="F25">
        <v>24730</v>
      </c>
      <c r="G25">
        <v>24649</v>
      </c>
      <c r="H25">
        <v>25904</v>
      </c>
      <c r="I25">
        <v>27178</v>
      </c>
      <c r="J25">
        <v>28593</v>
      </c>
      <c r="K25">
        <v>30000</v>
      </c>
      <c r="L25">
        <v>30542</v>
      </c>
      <c r="M25">
        <v>31608</v>
      </c>
      <c r="N25">
        <v>32738</v>
      </c>
      <c r="O25">
        <v>33046</v>
      </c>
      <c r="P25">
        <v>34949</v>
      </c>
      <c r="Q25">
        <v>36329</v>
      </c>
      <c r="R25" s="4">
        <v>21.096666666666668</v>
      </c>
      <c r="S25" s="25" t="s">
        <v>371</v>
      </c>
    </row>
    <row r="26" spans="1:19">
      <c r="A26" s="25" t="s">
        <v>14</v>
      </c>
      <c r="B26" s="25">
        <v>21055</v>
      </c>
      <c r="C26" s="25">
        <v>20850</v>
      </c>
      <c r="D26" s="25">
        <v>21794</v>
      </c>
      <c r="E26" s="25">
        <v>21746</v>
      </c>
      <c r="F26" s="25">
        <v>22268</v>
      </c>
      <c r="G26" s="25">
        <v>22424</v>
      </c>
      <c r="H26" s="25">
        <v>23370</v>
      </c>
      <c r="I26" s="25">
        <v>24762</v>
      </c>
      <c r="J26" s="25">
        <v>28052</v>
      </c>
      <c r="K26" s="25">
        <v>28850</v>
      </c>
      <c r="L26" s="25">
        <v>30276</v>
      </c>
      <c r="M26" s="25">
        <v>32095</v>
      </c>
      <c r="N26" s="25">
        <v>32744</v>
      </c>
      <c r="O26" s="25">
        <v>34144</v>
      </c>
      <c r="P26" s="25">
        <v>36233</v>
      </c>
      <c r="Q26" s="25">
        <v>37432</v>
      </c>
      <c r="R26" s="4">
        <v>29.746967071057188</v>
      </c>
      <c r="S26" t="s">
        <v>371</v>
      </c>
    </row>
    <row r="27" spans="1:19">
      <c r="A27" t="s">
        <v>28</v>
      </c>
      <c r="B27">
        <v>21356</v>
      </c>
      <c r="C27">
        <v>25020</v>
      </c>
      <c r="D27">
        <v>26663</v>
      </c>
      <c r="E27">
        <v>31370</v>
      </c>
      <c r="F27">
        <v>42339</v>
      </c>
      <c r="G27">
        <v>38588</v>
      </c>
      <c r="H27">
        <v>32540</v>
      </c>
      <c r="I27">
        <v>29064</v>
      </c>
      <c r="J27">
        <v>30009</v>
      </c>
      <c r="K27">
        <v>29964</v>
      </c>
      <c r="L27">
        <v>30868</v>
      </c>
      <c r="M27">
        <v>31893</v>
      </c>
      <c r="N27">
        <v>33514</v>
      </c>
      <c r="O27">
        <v>34074</v>
      </c>
      <c r="P27">
        <v>35182</v>
      </c>
      <c r="Q27">
        <v>36847</v>
      </c>
      <c r="R27" s="4">
        <v>22.970898411427047</v>
      </c>
      <c r="S27" s="25" t="s">
        <v>371</v>
      </c>
    </row>
    <row r="28" spans="1:19">
      <c r="A28" t="s">
        <v>38</v>
      </c>
      <c r="B28">
        <v>20463</v>
      </c>
      <c r="C28">
        <v>20024</v>
      </c>
      <c r="D28">
        <v>21969</v>
      </c>
      <c r="E28">
        <v>26514</v>
      </c>
      <c r="F28">
        <v>27299</v>
      </c>
      <c r="G28">
        <v>27422</v>
      </c>
      <c r="H28">
        <v>28174</v>
      </c>
      <c r="I28">
        <v>30428</v>
      </c>
      <c r="J28">
        <v>35753</v>
      </c>
      <c r="K28">
        <v>35016</v>
      </c>
      <c r="L28">
        <v>35926</v>
      </c>
      <c r="M28">
        <v>37065</v>
      </c>
      <c r="N28">
        <v>38672</v>
      </c>
      <c r="O28">
        <v>38695</v>
      </c>
      <c r="P28">
        <v>41767</v>
      </c>
      <c r="Q28">
        <v>44007</v>
      </c>
      <c r="R28" s="4">
        <v>25.676833447566828</v>
      </c>
      <c r="S28" s="25" t="s">
        <v>371</v>
      </c>
    </row>
    <row r="29" spans="1:19">
      <c r="A29" s="33" t="s">
        <v>43</v>
      </c>
      <c r="B29" s="33">
        <v>20656</v>
      </c>
      <c r="C29" s="33">
        <v>21723</v>
      </c>
      <c r="D29" s="33">
        <v>20592</v>
      </c>
      <c r="E29" s="33">
        <v>23567</v>
      </c>
      <c r="F29" s="33">
        <v>22856</v>
      </c>
      <c r="G29" s="33">
        <v>23132</v>
      </c>
      <c r="H29" s="33">
        <v>24158</v>
      </c>
      <c r="I29" s="33">
        <v>25567</v>
      </c>
      <c r="J29" s="33">
        <v>28568</v>
      </c>
      <c r="K29" s="33">
        <v>26456</v>
      </c>
      <c r="L29" s="33">
        <v>28449</v>
      </c>
      <c r="M29" s="33">
        <v>30571</v>
      </c>
      <c r="N29" s="33">
        <v>33458</v>
      </c>
      <c r="O29" s="33">
        <v>34717</v>
      </c>
      <c r="P29" s="33">
        <v>32674</v>
      </c>
      <c r="Q29" s="33">
        <v>32950</v>
      </c>
      <c r="R29" s="4">
        <v>24.546416691865737</v>
      </c>
      <c r="S29" s="33" t="s">
        <v>371</v>
      </c>
    </row>
    <row r="30" spans="1:19">
      <c r="A30" s="19" t="s">
        <v>10</v>
      </c>
      <c r="B30" s="19">
        <v>24970</v>
      </c>
      <c r="C30" s="19">
        <v>25073</v>
      </c>
      <c r="D30" s="19">
        <v>26377</v>
      </c>
      <c r="E30" s="19">
        <v>28565</v>
      </c>
      <c r="F30" s="19">
        <v>29424</v>
      </c>
      <c r="G30" s="19">
        <v>29091</v>
      </c>
      <c r="H30" s="19">
        <v>29477</v>
      </c>
      <c r="I30" s="19">
        <v>31932</v>
      </c>
      <c r="J30" s="19">
        <v>33500</v>
      </c>
      <c r="K30" s="19">
        <v>33368</v>
      </c>
      <c r="L30" s="19">
        <v>34437</v>
      </c>
      <c r="M30" s="19">
        <v>36654</v>
      </c>
      <c r="N30" s="19">
        <v>38501</v>
      </c>
      <c r="O30" s="19">
        <v>37904</v>
      </c>
      <c r="P30" s="19">
        <v>39869</v>
      </c>
      <c r="Q30" s="19">
        <v>41263</v>
      </c>
      <c r="R30" s="4">
        <v>23.660393191081276</v>
      </c>
      <c r="S30" s="25" t="s">
        <v>375</v>
      </c>
    </row>
    <row r="31" spans="1:19">
      <c r="A31" s="25" t="s">
        <v>17</v>
      </c>
      <c r="B31" s="25">
        <v>23801</v>
      </c>
      <c r="C31" s="25">
        <v>25924</v>
      </c>
      <c r="D31" s="25">
        <v>26555</v>
      </c>
      <c r="E31" s="25">
        <v>27251</v>
      </c>
      <c r="F31" s="25">
        <v>28678</v>
      </c>
      <c r="G31" s="25">
        <v>29093</v>
      </c>
      <c r="H31" s="25">
        <v>30626</v>
      </c>
      <c r="I31" s="25">
        <v>31664</v>
      </c>
      <c r="J31" s="25">
        <v>32613</v>
      </c>
      <c r="K31" s="25">
        <v>32677</v>
      </c>
      <c r="L31" s="25">
        <v>33580</v>
      </c>
      <c r="M31" s="25">
        <v>34941</v>
      </c>
      <c r="N31" s="25">
        <v>35964</v>
      </c>
      <c r="O31" s="25">
        <v>36855</v>
      </c>
      <c r="P31" s="25">
        <v>39113</v>
      </c>
      <c r="Q31" s="25">
        <v>40710</v>
      </c>
      <c r="R31" s="4">
        <v>24.583040058756925</v>
      </c>
      <c r="S31" t="s">
        <v>375</v>
      </c>
    </row>
    <row r="32" spans="1:19" s="33" customFormat="1">
      <c r="A32" s="33" t="s">
        <v>48</v>
      </c>
      <c r="B32" s="33">
        <v>21861</v>
      </c>
      <c r="C32" s="33">
        <v>22352</v>
      </c>
      <c r="D32" s="33">
        <v>22912</v>
      </c>
      <c r="E32" s="33">
        <v>24559</v>
      </c>
      <c r="F32" s="33">
        <v>26790</v>
      </c>
      <c r="G32" s="33">
        <v>26688</v>
      </c>
      <c r="H32" s="33">
        <v>27171</v>
      </c>
      <c r="I32" s="33">
        <v>29044</v>
      </c>
      <c r="J32" s="33">
        <v>31655</v>
      </c>
      <c r="K32" s="33">
        <v>30500</v>
      </c>
      <c r="L32" s="33">
        <v>32162</v>
      </c>
      <c r="M32" s="33">
        <v>34338</v>
      </c>
      <c r="N32" s="33">
        <v>35773</v>
      </c>
      <c r="O32" s="33">
        <v>34947</v>
      </c>
      <c r="P32" s="33">
        <v>37337</v>
      </c>
      <c r="Q32" s="33">
        <v>38561</v>
      </c>
      <c r="R32" s="4">
        <v>26.429508196721311</v>
      </c>
      <c r="S32" s="33" t="s">
        <v>375</v>
      </c>
    </row>
    <row r="33" spans="1:19">
      <c r="A33" t="s">
        <v>76</v>
      </c>
      <c r="B33">
        <v>19846</v>
      </c>
      <c r="C33">
        <v>20364</v>
      </c>
      <c r="D33">
        <v>21120</v>
      </c>
      <c r="E33">
        <v>22389</v>
      </c>
      <c r="F33">
        <v>23886</v>
      </c>
      <c r="G33">
        <v>24468</v>
      </c>
      <c r="H33">
        <v>25375</v>
      </c>
      <c r="I33">
        <v>27022</v>
      </c>
      <c r="J33">
        <v>30682</v>
      </c>
      <c r="K33">
        <v>30161</v>
      </c>
      <c r="L33">
        <v>31509</v>
      </c>
      <c r="M33">
        <v>32773</v>
      </c>
      <c r="N33">
        <v>35050</v>
      </c>
      <c r="O33">
        <v>34153</v>
      </c>
      <c r="P33">
        <v>35934</v>
      </c>
      <c r="Q33">
        <v>36759</v>
      </c>
      <c r="R33" s="4">
        <v>21.875932495606911</v>
      </c>
      <c r="S33" s="25" t="s">
        <v>375</v>
      </c>
    </row>
    <row r="34" spans="1:19">
      <c r="A34" t="s">
        <v>79</v>
      </c>
      <c r="B34">
        <v>19146</v>
      </c>
      <c r="C34">
        <v>21086</v>
      </c>
      <c r="D34">
        <v>22294</v>
      </c>
      <c r="E34">
        <v>23778</v>
      </c>
      <c r="F34">
        <v>24333</v>
      </c>
      <c r="G34">
        <v>23696</v>
      </c>
      <c r="H34">
        <v>24152</v>
      </c>
      <c r="I34">
        <v>25404</v>
      </c>
      <c r="J34">
        <v>28056</v>
      </c>
      <c r="K34">
        <v>28595</v>
      </c>
      <c r="L34">
        <v>29608</v>
      </c>
      <c r="M34">
        <v>31342</v>
      </c>
      <c r="N34">
        <v>32496</v>
      </c>
      <c r="O34">
        <v>33106</v>
      </c>
      <c r="P34">
        <v>34470</v>
      </c>
      <c r="Q34">
        <v>35497</v>
      </c>
      <c r="R34" s="4">
        <v>24.137086903304773</v>
      </c>
      <c r="S34" s="25" t="s">
        <v>375</v>
      </c>
    </row>
    <row r="35" spans="1:19">
      <c r="A35" t="s">
        <v>34</v>
      </c>
      <c r="B35">
        <v>25642</v>
      </c>
      <c r="C35">
        <v>22188</v>
      </c>
      <c r="D35">
        <v>25550</v>
      </c>
      <c r="E35">
        <v>34074</v>
      </c>
      <c r="F35">
        <v>29459</v>
      </c>
      <c r="G35">
        <v>28618</v>
      </c>
      <c r="H35">
        <v>30977</v>
      </c>
      <c r="I35">
        <v>35630</v>
      </c>
      <c r="J35">
        <v>49718</v>
      </c>
      <c r="K35">
        <v>37733</v>
      </c>
      <c r="L35">
        <v>43633</v>
      </c>
      <c r="M35">
        <v>45937</v>
      </c>
      <c r="N35">
        <v>56955</v>
      </c>
      <c r="O35">
        <v>63737</v>
      </c>
      <c r="P35">
        <v>53025</v>
      </c>
      <c r="Q35">
        <v>54231</v>
      </c>
      <c r="R35" s="4">
        <v>43.723001086582038</v>
      </c>
      <c r="S35" s="25" t="s">
        <v>380</v>
      </c>
    </row>
    <row r="36" spans="1:19">
      <c r="A36" t="s">
        <v>44</v>
      </c>
      <c r="B36">
        <v>26424</v>
      </c>
      <c r="C36">
        <v>23924</v>
      </c>
      <c r="D36">
        <v>25628</v>
      </c>
      <c r="E36">
        <v>31649</v>
      </c>
      <c r="F36">
        <v>26740</v>
      </c>
      <c r="G36">
        <v>27823</v>
      </c>
      <c r="H36">
        <v>29466</v>
      </c>
      <c r="I36">
        <v>33252</v>
      </c>
      <c r="J36">
        <v>44341</v>
      </c>
      <c r="K36">
        <v>34508</v>
      </c>
      <c r="L36">
        <v>38923</v>
      </c>
      <c r="M36">
        <v>42632</v>
      </c>
      <c r="N36">
        <v>51692</v>
      </c>
      <c r="O36">
        <v>52095</v>
      </c>
      <c r="P36">
        <v>46754</v>
      </c>
      <c r="Q36">
        <v>47256</v>
      </c>
      <c r="R36" s="4">
        <v>36.942158340095048</v>
      </c>
      <c r="S36" s="25" t="s">
        <v>380</v>
      </c>
    </row>
    <row r="37" spans="1:19">
      <c r="A37" t="s">
        <v>53</v>
      </c>
      <c r="B37">
        <v>26029</v>
      </c>
      <c r="C37">
        <v>25587</v>
      </c>
      <c r="D37">
        <v>24838</v>
      </c>
      <c r="E37">
        <v>31479</v>
      </c>
      <c r="F37">
        <v>28786</v>
      </c>
      <c r="G37">
        <v>30730</v>
      </c>
      <c r="H37">
        <v>32479</v>
      </c>
      <c r="I37">
        <v>34624</v>
      </c>
      <c r="J37">
        <v>43746</v>
      </c>
      <c r="K37">
        <v>33969</v>
      </c>
      <c r="L37">
        <v>38201</v>
      </c>
      <c r="M37">
        <v>41357</v>
      </c>
      <c r="N37">
        <v>48561</v>
      </c>
      <c r="O37">
        <v>51414</v>
      </c>
      <c r="P37">
        <v>44713</v>
      </c>
      <c r="Q37">
        <v>44162</v>
      </c>
      <c r="R37" s="4">
        <v>30.006770879331157</v>
      </c>
      <c r="S37" s="25" t="s">
        <v>380</v>
      </c>
    </row>
    <row r="38" spans="1:19">
      <c r="A38" t="s">
        <v>56</v>
      </c>
      <c r="B38">
        <v>26603</v>
      </c>
      <c r="C38">
        <v>27400</v>
      </c>
      <c r="D38">
        <v>27705</v>
      </c>
      <c r="E38">
        <v>30464</v>
      </c>
      <c r="F38">
        <v>29929</v>
      </c>
      <c r="G38">
        <v>30841</v>
      </c>
      <c r="H38">
        <v>30729</v>
      </c>
      <c r="I38">
        <v>33373</v>
      </c>
      <c r="J38">
        <v>37625</v>
      </c>
      <c r="K38">
        <v>36539</v>
      </c>
      <c r="L38">
        <v>39032</v>
      </c>
      <c r="M38">
        <v>42149</v>
      </c>
      <c r="N38">
        <v>46868</v>
      </c>
      <c r="O38">
        <v>46867</v>
      </c>
      <c r="P38">
        <v>47811</v>
      </c>
      <c r="Q38">
        <v>49041</v>
      </c>
      <c r="R38" s="4">
        <v>34.215495771641258</v>
      </c>
      <c r="S38" s="25" t="s">
        <v>380</v>
      </c>
    </row>
    <row r="39" spans="1:19">
      <c r="A39" t="s">
        <v>59</v>
      </c>
      <c r="B39">
        <v>23629</v>
      </c>
      <c r="C39">
        <v>24290</v>
      </c>
      <c r="D39">
        <v>24566</v>
      </c>
      <c r="E39">
        <v>28305</v>
      </c>
      <c r="F39">
        <v>27838</v>
      </c>
      <c r="G39">
        <v>28667</v>
      </c>
      <c r="H39">
        <v>30210</v>
      </c>
      <c r="I39">
        <v>32028</v>
      </c>
      <c r="J39">
        <v>37972</v>
      </c>
      <c r="K39">
        <v>34903</v>
      </c>
      <c r="L39">
        <v>36927</v>
      </c>
      <c r="M39">
        <v>39584</v>
      </c>
      <c r="N39">
        <v>43914</v>
      </c>
      <c r="O39">
        <v>46560</v>
      </c>
      <c r="P39">
        <v>43179</v>
      </c>
      <c r="Q39">
        <v>42975</v>
      </c>
      <c r="R39" s="4">
        <v>23.126951837950894</v>
      </c>
      <c r="S39" s="25" t="s">
        <v>380</v>
      </c>
    </row>
    <row r="40" spans="1:19">
      <c r="A40" t="s">
        <v>62</v>
      </c>
      <c r="B40">
        <v>22468</v>
      </c>
      <c r="C40">
        <v>21806</v>
      </c>
      <c r="D40">
        <v>22022</v>
      </c>
      <c r="E40">
        <v>26045</v>
      </c>
      <c r="F40">
        <v>24790</v>
      </c>
      <c r="G40">
        <v>25965</v>
      </c>
      <c r="H40">
        <v>28007</v>
      </c>
      <c r="I40">
        <v>30011</v>
      </c>
      <c r="J40">
        <v>35431</v>
      </c>
      <c r="K40">
        <v>32033</v>
      </c>
      <c r="L40">
        <v>35216</v>
      </c>
      <c r="M40">
        <v>38186</v>
      </c>
      <c r="N40">
        <v>43962</v>
      </c>
      <c r="O40">
        <v>45817</v>
      </c>
      <c r="P40">
        <v>46545</v>
      </c>
      <c r="Q40">
        <v>44797</v>
      </c>
      <c r="R40" s="4">
        <v>39.846408391346422</v>
      </c>
      <c r="S40" s="25" t="s">
        <v>380</v>
      </c>
    </row>
    <row r="41" spans="1:19">
      <c r="A41" t="s">
        <v>67</v>
      </c>
      <c r="B41">
        <v>27113</v>
      </c>
      <c r="C41">
        <v>27495</v>
      </c>
      <c r="D41">
        <v>27504</v>
      </c>
      <c r="E41">
        <v>31607</v>
      </c>
      <c r="F41">
        <v>31100</v>
      </c>
      <c r="G41">
        <v>33066</v>
      </c>
      <c r="H41">
        <v>33262</v>
      </c>
      <c r="I41">
        <v>34325</v>
      </c>
      <c r="J41">
        <v>38087</v>
      </c>
      <c r="K41">
        <v>33415</v>
      </c>
      <c r="L41">
        <v>35950</v>
      </c>
      <c r="M41">
        <v>40163</v>
      </c>
      <c r="N41">
        <v>43919</v>
      </c>
      <c r="O41">
        <v>42174</v>
      </c>
      <c r="P41">
        <v>41191</v>
      </c>
      <c r="Q41">
        <v>42554</v>
      </c>
      <c r="R41" s="4">
        <v>27.34999251833009</v>
      </c>
      <c r="S41" s="25" t="s">
        <v>380</v>
      </c>
    </row>
    <row r="42" spans="1:19">
      <c r="A42" t="s">
        <v>6</v>
      </c>
      <c r="B42">
        <v>26195</v>
      </c>
      <c r="C42">
        <v>29017</v>
      </c>
      <c r="D42">
        <v>30054</v>
      </c>
      <c r="E42">
        <v>30591</v>
      </c>
      <c r="F42">
        <v>31000</v>
      </c>
      <c r="G42">
        <v>32308</v>
      </c>
      <c r="H42">
        <v>34464</v>
      </c>
      <c r="I42">
        <v>34704</v>
      </c>
      <c r="J42">
        <v>34194</v>
      </c>
      <c r="K42">
        <v>32274</v>
      </c>
      <c r="L42">
        <v>33252</v>
      </c>
      <c r="M42">
        <v>36204</v>
      </c>
      <c r="N42">
        <v>38319</v>
      </c>
      <c r="O42">
        <v>38978</v>
      </c>
      <c r="P42">
        <v>40814</v>
      </c>
      <c r="Q42">
        <v>43168</v>
      </c>
      <c r="R42" s="4">
        <v>33.754725165768114</v>
      </c>
      <c r="S42" s="25" t="s">
        <v>374</v>
      </c>
    </row>
    <row r="43" spans="1:19">
      <c r="A43" t="s">
        <v>7</v>
      </c>
      <c r="B43">
        <v>25932</v>
      </c>
      <c r="C43">
        <v>27301</v>
      </c>
      <c r="D43">
        <v>28044</v>
      </c>
      <c r="E43">
        <v>30355</v>
      </c>
      <c r="F43">
        <v>31333</v>
      </c>
      <c r="G43">
        <v>32235</v>
      </c>
      <c r="H43">
        <v>33631</v>
      </c>
      <c r="I43">
        <v>35414</v>
      </c>
      <c r="J43">
        <v>39200</v>
      </c>
      <c r="K43">
        <v>37171</v>
      </c>
      <c r="L43">
        <v>38550</v>
      </c>
      <c r="M43">
        <v>42668</v>
      </c>
      <c r="N43">
        <v>45747</v>
      </c>
      <c r="O43">
        <v>45719</v>
      </c>
      <c r="P43">
        <v>46552</v>
      </c>
      <c r="Q43">
        <v>47688</v>
      </c>
      <c r="R43" s="4">
        <v>28.293562185574778</v>
      </c>
      <c r="S43" s="33" t="s">
        <v>374</v>
      </c>
    </row>
    <row r="44" spans="1:19" s="33" customFormat="1">
      <c r="A44" s="33" t="s">
        <v>21</v>
      </c>
      <c r="B44" s="33">
        <v>24351</v>
      </c>
      <c r="C44" s="33">
        <v>26242</v>
      </c>
      <c r="D44" s="33">
        <v>28304</v>
      </c>
      <c r="E44" s="33">
        <v>29846</v>
      </c>
      <c r="F44" s="33">
        <v>32444</v>
      </c>
      <c r="G44" s="33">
        <v>35591</v>
      </c>
      <c r="H44" s="33">
        <v>34637</v>
      </c>
      <c r="I44" s="33">
        <v>36494</v>
      </c>
      <c r="J44" s="33">
        <v>41315</v>
      </c>
      <c r="K44" s="33">
        <v>39396</v>
      </c>
      <c r="L44" s="33">
        <v>38079</v>
      </c>
      <c r="M44" s="33">
        <v>43689</v>
      </c>
      <c r="N44" s="33">
        <v>48351</v>
      </c>
      <c r="O44" s="33">
        <v>47589</v>
      </c>
      <c r="P44" s="33">
        <v>40374</v>
      </c>
      <c r="Q44" s="33">
        <v>42967</v>
      </c>
      <c r="R44" s="4">
        <v>9.0643720174637021</v>
      </c>
      <c r="S44" s="33" t="s">
        <v>374</v>
      </c>
    </row>
    <row r="45" spans="1:19">
      <c r="A45" s="19" t="s">
        <v>39</v>
      </c>
      <c r="B45" s="19">
        <v>27849</v>
      </c>
      <c r="C45" s="19">
        <v>27590</v>
      </c>
      <c r="D45" s="19">
        <v>28272</v>
      </c>
      <c r="E45" s="19">
        <v>29032</v>
      </c>
      <c r="F45" s="19">
        <v>29973</v>
      </c>
      <c r="G45" s="19">
        <v>29736</v>
      </c>
      <c r="H45" s="19">
        <v>30502</v>
      </c>
      <c r="I45" s="19">
        <v>31925</v>
      </c>
      <c r="J45" s="19">
        <v>35621</v>
      </c>
      <c r="K45" s="19">
        <v>34742</v>
      </c>
      <c r="L45" s="19">
        <v>34623</v>
      </c>
      <c r="M45" s="19">
        <v>37234</v>
      </c>
      <c r="N45" s="19">
        <v>40117</v>
      </c>
      <c r="O45" s="19">
        <v>40715</v>
      </c>
      <c r="P45" s="19">
        <v>42128</v>
      </c>
      <c r="Q45" s="19">
        <v>44197</v>
      </c>
      <c r="R45" s="4">
        <v>27.214898393874847</v>
      </c>
      <c r="S45" s="25" t="s">
        <v>374</v>
      </c>
    </row>
    <row r="46" spans="1:19">
      <c r="A46" s="19" t="s">
        <v>45</v>
      </c>
      <c r="B46" s="19">
        <v>26692</v>
      </c>
      <c r="C46" s="19">
        <v>27451</v>
      </c>
      <c r="D46" s="19">
        <v>28038</v>
      </c>
      <c r="E46" s="19">
        <v>29839</v>
      </c>
      <c r="F46" s="19">
        <v>32831</v>
      </c>
      <c r="G46" s="19">
        <v>33797</v>
      </c>
      <c r="H46" s="19">
        <v>34078</v>
      </c>
      <c r="I46" s="19">
        <v>34950</v>
      </c>
      <c r="J46" s="19">
        <v>38987</v>
      </c>
      <c r="K46" s="19">
        <v>37206</v>
      </c>
      <c r="L46" s="19">
        <v>39666</v>
      </c>
      <c r="M46" s="19">
        <v>42727</v>
      </c>
      <c r="N46" s="19">
        <v>45817</v>
      </c>
      <c r="O46" s="19">
        <v>46399</v>
      </c>
      <c r="P46" s="19">
        <v>45718</v>
      </c>
      <c r="Q46" s="19">
        <v>47232</v>
      </c>
      <c r="R46" s="4">
        <v>26.947266569908081</v>
      </c>
      <c r="S46" s="25" t="s">
        <v>374</v>
      </c>
    </row>
    <row r="47" spans="1:19">
      <c r="A47" t="s">
        <v>51</v>
      </c>
      <c r="B47">
        <v>26694</v>
      </c>
      <c r="C47">
        <v>28369</v>
      </c>
      <c r="D47">
        <v>27785</v>
      </c>
      <c r="E47">
        <v>29496</v>
      </c>
      <c r="F47">
        <v>31647</v>
      </c>
      <c r="G47">
        <v>32602</v>
      </c>
      <c r="H47">
        <v>33978</v>
      </c>
      <c r="I47">
        <v>34841</v>
      </c>
      <c r="J47">
        <v>37304</v>
      </c>
      <c r="K47">
        <v>35325</v>
      </c>
      <c r="L47">
        <v>36552</v>
      </c>
      <c r="M47">
        <v>39491</v>
      </c>
      <c r="N47">
        <v>42530</v>
      </c>
      <c r="O47">
        <v>43777</v>
      </c>
      <c r="P47">
        <v>43277</v>
      </c>
      <c r="Q47">
        <v>44646</v>
      </c>
      <c r="R47" s="4">
        <v>26.386411889596602</v>
      </c>
      <c r="S47" s="25" t="s">
        <v>374</v>
      </c>
    </row>
    <row r="48" spans="1:19">
      <c r="A48" t="s">
        <v>71</v>
      </c>
      <c r="B48">
        <v>23212</v>
      </c>
      <c r="C48">
        <v>25288</v>
      </c>
      <c r="D48">
        <v>26467</v>
      </c>
      <c r="E48">
        <v>27901</v>
      </c>
      <c r="F48">
        <v>30054</v>
      </c>
      <c r="G48">
        <v>31215</v>
      </c>
      <c r="H48">
        <v>31520</v>
      </c>
      <c r="I48">
        <v>33331</v>
      </c>
      <c r="J48">
        <v>36929</v>
      </c>
      <c r="K48">
        <v>35302</v>
      </c>
      <c r="L48">
        <v>36948</v>
      </c>
      <c r="M48">
        <v>40058</v>
      </c>
      <c r="N48">
        <v>42937</v>
      </c>
      <c r="O48">
        <v>43109</v>
      </c>
      <c r="P48">
        <v>41276</v>
      </c>
      <c r="Q48">
        <v>43865</v>
      </c>
      <c r="R48" s="4">
        <v>24.256416067078352</v>
      </c>
      <c r="S48" s="25" t="s">
        <v>374</v>
      </c>
    </row>
    <row r="49" spans="1:19">
      <c r="A49" t="s">
        <v>80</v>
      </c>
      <c r="B49">
        <v>23866</v>
      </c>
      <c r="C49">
        <v>25600</v>
      </c>
      <c r="D49">
        <v>25812</v>
      </c>
      <c r="E49">
        <v>27018</v>
      </c>
      <c r="F49">
        <v>28639</v>
      </c>
      <c r="G49">
        <v>29435</v>
      </c>
      <c r="H49">
        <v>29859</v>
      </c>
      <c r="I49">
        <v>31267</v>
      </c>
      <c r="J49">
        <v>35150</v>
      </c>
      <c r="K49">
        <v>34997</v>
      </c>
      <c r="L49">
        <v>37336</v>
      </c>
      <c r="M49">
        <v>40190</v>
      </c>
      <c r="N49">
        <v>42412</v>
      </c>
      <c r="O49">
        <v>41885</v>
      </c>
      <c r="P49">
        <v>43696</v>
      </c>
      <c r="Q49">
        <v>46847</v>
      </c>
      <c r="R49" s="4">
        <v>33.860045146726861</v>
      </c>
      <c r="S49" s="25" t="s">
        <v>374</v>
      </c>
    </row>
    <row r="50" spans="1:19">
      <c r="A50" t="s">
        <v>82</v>
      </c>
      <c r="B50">
        <v>23615</v>
      </c>
      <c r="C50">
        <v>24927</v>
      </c>
      <c r="D50">
        <v>24923</v>
      </c>
      <c r="E50">
        <v>26445</v>
      </c>
      <c r="F50">
        <v>29933</v>
      </c>
      <c r="G50">
        <v>30448</v>
      </c>
      <c r="H50">
        <v>29770</v>
      </c>
      <c r="I50">
        <v>30652</v>
      </c>
      <c r="J50">
        <v>33645</v>
      </c>
      <c r="K50">
        <v>32375</v>
      </c>
      <c r="L50">
        <v>34132</v>
      </c>
      <c r="M50">
        <v>37860</v>
      </c>
      <c r="N50">
        <v>39359</v>
      </c>
      <c r="O50">
        <v>40552</v>
      </c>
      <c r="P50">
        <v>37702</v>
      </c>
      <c r="Q50">
        <v>38124</v>
      </c>
      <c r="R50" s="4">
        <v>17.757528957528955</v>
      </c>
      <c r="S50" s="25" t="s">
        <v>374</v>
      </c>
    </row>
    <row r="51" spans="1:19">
      <c r="A51" t="s">
        <v>19</v>
      </c>
      <c r="B51">
        <v>26464</v>
      </c>
      <c r="C51">
        <v>27754</v>
      </c>
      <c r="D51">
        <v>29301</v>
      </c>
      <c r="E51">
        <v>29413</v>
      </c>
      <c r="F51">
        <v>31376</v>
      </c>
      <c r="G51">
        <v>31657</v>
      </c>
      <c r="H51">
        <v>32927</v>
      </c>
      <c r="I51">
        <v>34357</v>
      </c>
      <c r="J51">
        <v>36546</v>
      </c>
      <c r="K51">
        <v>35699</v>
      </c>
      <c r="L51">
        <v>36982</v>
      </c>
      <c r="M51">
        <v>40950</v>
      </c>
      <c r="N51">
        <v>44234</v>
      </c>
      <c r="O51">
        <v>42116</v>
      </c>
      <c r="P51">
        <v>42531</v>
      </c>
      <c r="Q51">
        <v>43069</v>
      </c>
      <c r="R51" s="4">
        <v>20.644835989803635</v>
      </c>
      <c r="S51" s="25" t="s">
        <v>378</v>
      </c>
    </row>
    <row r="52" spans="1:19">
      <c r="A52" t="s">
        <v>22</v>
      </c>
      <c r="B52">
        <v>23483</v>
      </c>
      <c r="C52">
        <v>25885</v>
      </c>
      <c r="D52">
        <v>26240</v>
      </c>
      <c r="E52">
        <v>27159</v>
      </c>
      <c r="F52">
        <v>29653</v>
      </c>
      <c r="G52">
        <v>29381</v>
      </c>
      <c r="H52">
        <v>30626</v>
      </c>
      <c r="I52">
        <v>33036</v>
      </c>
      <c r="J52">
        <v>36166</v>
      </c>
      <c r="K52">
        <v>34812</v>
      </c>
      <c r="L52">
        <v>35280</v>
      </c>
      <c r="M52">
        <v>38740</v>
      </c>
      <c r="N52">
        <v>40336</v>
      </c>
      <c r="O52">
        <v>40465</v>
      </c>
      <c r="P52">
        <v>41663</v>
      </c>
      <c r="Q52">
        <v>45036</v>
      </c>
      <c r="R52" s="4">
        <v>29.36918304033092</v>
      </c>
      <c r="S52" s="25" t="s">
        <v>378</v>
      </c>
    </row>
    <row r="53" spans="1:19">
      <c r="A53" t="s">
        <v>23</v>
      </c>
      <c r="B53">
        <v>24285</v>
      </c>
      <c r="C53">
        <v>24909</v>
      </c>
      <c r="D53">
        <v>25495</v>
      </c>
      <c r="E53">
        <v>26603</v>
      </c>
      <c r="F53">
        <v>28156</v>
      </c>
      <c r="G53">
        <v>28563</v>
      </c>
      <c r="H53">
        <v>29836</v>
      </c>
      <c r="I53">
        <v>31533</v>
      </c>
      <c r="J53">
        <v>34345</v>
      </c>
      <c r="K53">
        <v>34137</v>
      </c>
      <c r="L53">
        <v>34764</v>
      </c>
      <c r="M53">
        <v>37546</v>
      </c>
      <c r="N53">
        <v>39333</v>
      </c>
      <c r="O53">
        <v>38771</v>
      </c>
      <c r="P53">
        <v>39808</v>
      </c>
      <c r="Q53">
        <v>41371</v>
      </c>
      <c r="R53" s="4">
        <v>21.191082989132028</v>
      </c>
      <c r="S53" s="25" t="s">
        <v>378</v>
      </c>
    </row>
    <row r="54" spans="1:19" s="33" customFormat="1">
      <c r="A54" s="33" t="s">
        <v>24</v>
      </c>
      <c r="B54" s="33">
        <v>27638</v>
      </c>
      <c r="C54" s="33">
        <v>29437</v>
      </c>
      <c r="D54" s="33">
        <v>30317</v>
      </c>
      <c r="E54" s="33">
        <v>31266</v>
      </c>
      <c r="F54" s="33">
        <v>34547</v>
      </c>
      <c r="G54" s="33">
        <v>33633</v>
      </c>
      <c r="H54" s="33">
        <v>34767</v>
      </c>
      <c r="I54" s="33">
        <v>36324</v>
      </c>
      <c r="J54" s="33">
        <v>39602</v>
      </c>
      <c r="K54" s="33">
        <v>37962</v>
      </c>
      <c r="L54" s="33">
        <v>39339</v>
      </c>
      <c r="M54" s="33">
        <v>41723</v>
      </c>
      <c r="N54" s="33">
        <v>44494</v>
      </c>
      <c r="O54" s="33">
        <v>44149</v>
      </c>
      <c r="P54" s="33">
        <v>47005</v>
      </c>
      <c r="Q54" s="33">
        <v>48427</v>
      </c>
      <c r="R54" s="4">
        <v>27.56704072493546</v>
      </c>
      <c r="S54" s="33" t="s">
        <v>378</v>
      </c>
    </row>
    <row r="55" spans="1:19">
      <c r="A55" t="s">
        <v>27</v>
      </c>
      <c r="B55">
        <v>26622</v>
      </c>
      <c r="C55">
        <v>28385</v>
      </c>
      <c r="D55">
        <v>28759</v>
      </c>
      <c r="E55">
        <v>31101</v>
      </c>
      <c r="F55">
        <v>33186</v>
      </c>
      <c r="G55">
        <v>33086</v>
      </c>
      <c r="H55">
        <v>33156</v>
      </c>
      <c r="I55">
        <v>34708</v>
      </c>
      <c r="J55">
        <v>36897</v>
      </c>
      <c r="K55">
        <v>36892</v>
      </c>
      <c r="L55">
        <v>38668</v>
      </c>
      <c r="M55">
        <v>40886</v>
      </c>
      <c r="N55">
        <v>43661</v>
      </c>
      <c r="O55">
        <v>43543</v>
      </c>
      <c r="P55">
        <v>45088</v>
      </c>
      <c r="Q55">
        <v>46557</v>
      </c>
      <c r="R55" s="4">
        <v>26.198091727203732</v>
      </c>
      <c r="S55" s="25" t="s">
        <v>378</v>
      </c>
    </row>
    <row r="56" spans="1:19">
      <c r="A56" s="19" t="s">
        <v>49</v>
      </c>
      <c r="B56" s="19">
        <v>25406</v>
      </c>
      <c r="C56" s="19">
        <v>26777</v>
      </c>
      <c r="D56" s="19">
        <v>28406</v>
      </c>
      <c r="E56" s="19">
        <v>29382</v>
      </c>
      <c r="F56" s="19">
        <v>30415</v>
      </c>
      <c r="G56" s="19">
        <v>30535</v>
      </c>
      <c r="H56" s="19">
        <v>31574</v>
      </c>
      <c r="I56" s="19">
        <v>33391</v>
      </c>
      <c r="J56" s="19">
        <v>35666</v>
      </c>
      <c r="K56" s="19">
        <v>35414</v>
      </c>
      <c r="L56" s="19">
        <v>36302</v>
      </c>
      <c r="M56" s="19">
        <v>38872</v>
      </c>
      <c r="N56" s="19">
        <v>40439</v>
      </c>
      <c r="O56" s="19">
        <v>39978</v>
      </c>
      <c r="P56" s="19">
        <v>41305</v>
      </c>
      <c r="Q56" s="19">
        <v>42364</v>
      </c>
      <c r="R56" s="4">
        <v>19.625007059355056</v>
      </c>
      <c r="S56" s="33" t="s">
        <v>378</v>
      </c>
    </row>
    <row r="57" spans="1:19">
      <c r="A57" s="19" t="s">
        <v>54</v>
      </c>
      <c r="B57" s="19">
        <v>32159</v>
      </c>
      <c r="C57" s="19">
        <v>34021</v>
      </c>
      <c r="D57" s="19">
        <v>34860</v>
      </c>
      <c r="E57" s="19">
        <v>37160</v>
      </c>
      <c r="F57" s="19">
        <v>37748</v>
      </c>
      <c r="G57" s="19">
        <v>37814</v>
      </c>
      <c r="H57" s="19">
        <v>39560</v>
      </c>
      <c r="I57" s="19">
        <v>41517</v>
      </c>
      <c r="J57" s="19">
        <v>42770</v>
      </c>
      <c r="K57" s="19">
        <v>42078</v>
      </c>
      <c r="L57" s="19">
        <v>45178</v>
      </c>
      <c r="M57" s="19">
        <v>45351</v>
      </c>
      <c r="N57" s="19">
        <v>47615</v>
      </c>
      <c r="O57" s="19">
        <v>47502</v>
      </c>
      <c r="P57" s="19">
        <v>49075</v>
      </c>
      <c r="Q57" s="19">
        <v>50858</v>
      </c>
      <c r="R57" s="4">
        <v>20.866010741955414</v>
      </c>
      <c r="S57" s="25" t="s">
        <v>378</v>
      </c>
    </row>
    <row r="58" spans="1:19">
      <c r="A58" t="s">
        <v>65</v>
      </c>
      <c r="B58">
        <v>23954</v>
      </c>
      <c r="C58">
        <v>25663</v>
      </c>
      <c r="D58">
        <v>26676</v>
      </c>
      <c r="E58">
        <v>27460</v>
      </c>
      <c r="F58">
        <v>28205</v>
      </c>
      <c r="G58">
        <v>28437</v>
      </c>
      <c r="H58">
        <v>30163</v>
      </c>
      <c r="I58">
        <v>31742</v>
      </c>
      <c r="J58">
        <v>33769</v>
      </c>
      <c r="K58">
        <v>32196</v>
      </c>
      <c r="L58">
        <v>33053</v>
      </c>
      <c r="M58">
        <v>34773</v>
      </c>
      <c r="N58">
        <v>36428</v>
      </c>
      <c r="O58">
        <v>36471</v>
      </c>
      <c r="P58">
        <v>37965</v>
      </c>
      <c r="Q58">
        <v>39532</v>
      </c>
      <c r="R58" s="4">
        <v>22.785439184991922</v>
      </c>
      <c r="S58" s="25" t="s">
        <v>378</v>
      </c>
    </row>
    <row r="59" spans="1:19">
      <c r="A59" t="s">
        <v>73</v>
      </c>
      <c r="B59">
        <v>27434</v>
      </c>
      <c r="C59">
        <v>28391</v>
      </c>
      <c r="D59">
        <v>28584</v>
      </c>
      <c r="E59">
        <v>28792</v>
      </c>
      <c r="F59">
        <v>30809</v>
      </c>
      <c r="G59">
        <v>31064</v>
      </c>
      <c r="H59">
        <v>32488</v>
      </c>
      <c r="I59">
        <v>33566</v>
      </c>
      <c r="J59">
        <v>36696</v>
      </c>
      <c r="K59">
        <v>35848</v>
      </c>
      <c r="L59">
        <v>36922</v>
      </c>
      <c r="M59">
        <v>39116</v>
      </c>
      <c r="N59">
        <v>41224</v>
      </c>
      <c r="O59">
        <v>41021</v>
      </c>
      <c r="P59">
        <v>42173</v>
      </c>
      <c r="Q59">
        <v>42712</v>
      </c>
      <c r="R59" s="4">
        <v>19.14751171613479</v>
      </c>
      <c r="S59" s="25" t="s">
        <v>378</v>
      </c>
    </row>
    <row r="60" spans="1:19">
      <c r="A60" s="19" t="s">
        <v>78</v>
      </c>
      <c r="B60" s="19">
        <v>26472</v>
      </c>
      <c r="C60" s="19">
        <v>29746</v>
      </c>
      <c r="D60" s="19">
        <v>30976</v>
      </c>
      <c r="E60" s="19">
        <v>32169</v>
      </c>
      <c r="F60" s="19">
        <v>33567</v>
      </c>
      <c r="G60" s="19">
        <v>32241</v>
      </c>
      <c r="H60" s="19">
        <v>31659</v>
      </c>
      <c r="I60" s="19">
        <v>32811</v>
      </c>
      <c r="J60" s="19">
        <v>35854</v>
      </c>
      <c r="K60" s="19">
        <v>35018</v>
      </c>
      <c r="L60" s="19">
        <v>36318</v>
      </c>
      <c r="M60" s="19">
        <v>39832</v>
      </c>
      <c r="N60" s="19">
        <v>41722</v>
      </c>
      <c r="O60" s="19">
        <v>41692</v>
      </c>
      <c r="P60" s="19">
        <v>43435</v>
      </c>
      <c r="Q60" s="19">
        <v>44126</v>
      </c>
      <c r="R60" s="4">
        <v>26.009480838425951</v>
      </c>
      <c r="S60" s="25" t="s">
        <v>378</v>
      </c>
    </row>
    <row r="61" spans="1:19">
      <c r="A61" t="s">
        <v>84</v>
      </c>
      <c r="B61">
        <v>24562</v>
      </c>
      <c r="C61">
        <v>25511</v>
      </c>
      <c r="D61">
        <v>26383</v>
      </c>
      <c r="E61">
        <v>27508</v>
      </c>
      <c r="F61">
        <v>29022</v>
      </c>
      <c r="G61">
        <v>29689</v>
      </c>
      <c r="H61">
        <v>31272</v>
      </c>
      <c r="I61">
        <v>32101</v>
      </c>
      <c r="J61">
        <v>34838</v>
      </c>
      <c r="K61">
        <v>32792</v>
      </c>
      <c r="L61">
        <v>34492</v>
      </c>
      <c r="M61">
        <v>38100</v>
      </c>
      <c r="N61">
        <v>41290</v>
      </c>
      <c r="O61">
        <v>39574</v>
      </c>
      <c r="P61">
        <v>42368</v>
      </c>
      <c r="Q61">
        <v>43034</v>
      </c>
      <c r="R61" s="4">
        <v>31.233227616491828</v>
      </c>
      <c r="S61" s="25" t="s">
        <v>378</v>
      </c>
    </row>
    <row r="62" spans="1:19" s="33" customFormat="1">
      <c r="A62" s="33" t="s">
        <v>16</v>
      </c>
      <c r="B62" s="33">
        <v>24396</v>
      </c>
      <c r="C62" s="33">
        <v>24667</v>
      </c>
      <c r="D62" s="33">
        <v>25804</v>
      </c>
      <c r="E62" s="33">
        <v>28003</v>
      </c>
      <c r="F62" s="33">
        <v>31115</v>
      </c>
      <c r="G62" s="33">
        <v>30728</v>
      </c>
      <c r="H62" s="33">
        <v>30880</v>
      </c>
      <c r="I62" s="33">
        <v>32676</v>
      </c>
      <c r="J62" s="33">
        <v>36269</v>
      </c>
      <c r="K62" s="33">
        <v>35205</v>
      </c>
      <c r="L62" s="33">
        <v>36714</v>
      </c>
      <c r="M62" s="33">
        <v>41198</v>
      </c>
      <c r="N62" s="33">
        <v>44702</v>
      </c>
      <c r="O62" s="33">
        <v>46853</v>
      </c>
      <c r="P62" s="33">
        <v>43982</v>
      </c>
      <c r="Q62" s="33">
        <v>44872</v>
      </c>
      <c r="R62" s="4">
        <v>27.459167731856272</v>
      </c>
      <c r="S62" s="33" t="s">
        <v>377</v>
      </c>
    </row>
    <row r="63" spans="1:19">
      <c r="A63" t="s">
        <v>31</v>
      </c>
      <c r="B63">
        <v>23908</v>
      </c>
      <c r="C63">
        <v>25403</v>
      </c>
      <c r="D63">
        <v>25485</v>
      </c>
      <c r="E63">
        <v>28027</v>
      </c>
      <c r="F63">
        <v>31743</v>
      </c>
      <c r="G63">
        <v>33883</v>
      </c>
      <c r="H63">
        <v>32348</v>
      </c>
      <c r="I63">
        <v>33550</v>
      </c>
      <c r="J63">
        <v>39244</v>
      </c>
      <c r="K63">
        <v>38918</v>
      </c>
      <c r="L63">
        <v>40911</v>
      </c>
      <c r="M63">
        <v>46364</v>
      </c>
      <c r="N63">
        <v>50446</v>
      </c>
      <c r="O63">
        <v>51561</v>
      </c>
      <c r="P63">
        <v>48903</v>
      </c>
      <c r="Q63">
        <v>52392</v>
      </c>
      <c r="R63" s="4">
        <v>34.621511896808677</v>
      </c>
      <c r="S63" s="25" t="s">
        <v>377</v>
      </c>
    </row>
    <row r="64" spans="1:19">
      <c r="A64" t="s">
        <v>40</v>
      </c>
      <c r="B64">
        <v>22946</v>
      </c>
      <c r="C64">
        <v>23436</v>
      </c>
      <c r="D64">
        <v>23108</v>
      </c>
      <c r="E64">
        <v>25316</v>
      </c>
      <c r="F64">
        <v>28168</v>
      </c>
      <c r="G64">
        <v>30032</v>
      </c>
      <c r="H64">
        <v>29700</v>
      </c>
      <c r="I64">
        <v>31436</v>
      </c>
      <c r="J64">
        <v>35922</v>
      </c>
      <c r="K64">
        <v>34865</v>
      </c>
      <c r="L64">
        <v>37290</v>
      </c>
      <c r="M64">
        <v>42386</v>
      </c>
      <c r="N64">
        <v>44943</v>
      </c>
      <c r="O64">
        <v>47955</v>
      </c>
      <c r="P64">
        <v>44967</v>
      </c>
      <c r="Q64">
        <v>46333</v>
      </c>
      <c r="R64" s="4">
        <v>32.892585687652378</v>
      </c>
      <c r="S64" s="25" t="s">
        <v>377</v>
      </c>
    </row>
    <row r="65" spans="1:19">
      <c r="A65" t="s">
        <v>41</v>
      </c>
      <c r="B65">
        <v>26244</v>
      </c>
      <c r="C65">
        <v>27038</v>
      </c>
      <c r="D65">
        <v>27785</v>
      </c>
      <c r="E65">
        <v>29390</v>
      </c>
      <c r="F65">
        <v>31995</v>
      </c>
      <c r="G65">
        <v>33074</v>
      </c>
      <c r="H65">
        <v>33793</v>
      </c>
      <c r="I65">
        <v>35169</v>
      </c>
      <c r="J65">
        <v>37463</v>
      </c>
      <c r="K65">
        <v>36621</v>
      </c>
      <c r="L65">
        <v>38341</v>
      </c>
      <c r="M65">
        <v>41728</v>
      </c>
      <c r="N65">
        <v>42850</v>
      </c>
      <c r="O65">
        <v>44680</v>
      </c>
      <c r="P65">
        <v>43957</v>
      </c>
      <c r="Q65">
        <v>45806</v>
      </c>
      <c r="R65" s="4">
        <v>25.081237541301437</v>
      </c>
      <c r="S65" s="25" t="s">
        <v>377</v>
      </c>
    </row>
    <row r="66" spans="1:19">
      <c r="A66" t="s">
        <v>50</v>
      </c>
      <c r="B66">
        <v>25530</v>
      </c>
      <c r="C66">
        <v>26531</v>
      </c>
      <c r="D66">
        <v>26711</v>
      </c>
      <c r="E66">
        <v>29062</v>
      </c>
      <c r="F66">
        <v>32203</v>
      </c>
      <c r="G66">
        <v>34135</v>
      </c>
      <c r="H66">
        <v>33944</v>
      </c>
      <c r="I66">
        <v>37752</v>
      </c>
      <c r="J66">
        <v>43514</v>
      </c>
      <c r="K66">
        <v>41856</v>
      </c>
      <c r="L66">
        <v>44039</v>
      </c>
      <c r="M66">
        <v>49812</v>
      </c>
      <c r="N66">
        <v>51538</v>
      </c>
      <c r="O66">
        <v>57111</v>
      </c>
      <c r="P66">
        <v>50472</v>
      </c>
      <c r="Q66">
        <v>54719</v>
      </c>
      <c r="R66" s="4">
        <v>30.731555810397555</v>
      </c>
      <c r="S66" s="25" t="s">
        <v>377</v>
      </c>
    </row>
    <row r="67" spans="1:19">
      <c r="A67" s="19" t="s">
        <v>52</v>
      </c>
      <c r="B67" s="19">
        <v>24192</v>
      </c>
      <c r="C67" s="19">
        <v>25585</v>
      </c>
      <c r="D67" s="19">
        <v>26261</v>
      </c>
      <c r="E67" s="19">
        <v>27916</v>
      </c>
      <c r="F67" s="19">
        <v>30959</v>
      </c>
      <c r="G67" s="19">
        <v>30927</v>
      </c>
      <c r="H67" s="19">
        <v>30664</v>
      </c>
      <c r="I67" s="19">
        <v>32618</v>
      </c>
      <c r="J67" s="19">
        <v>35268</v>
      </c>
      <c r="K67" s="19">
        <v>33751</v>
      </c>
      <c r="L67" s="19">
        <v>35780</v>
      </c>
      <c r="M67" s="19">
        <v>39479</v>
      </c>
      <c r="N67" s="19">
        <v>40306</v>
      </c>
      <c r="O67" s="19">
        <v>41361</v>
      </c>
      <c r="P67" s="19">
        <v>41541</v>
      </c>
      <c r="Q67" s="19">
        <v>44383</v>
      </c>
      <c r="R67" s="4">
        <v>31.501288850700721</v>
      </c>
      <c r="S67" s="25" t="s">
        <v>377</v>
      </c>
    </row>
    <row r="68" spans="1:19" s="33" customFormat="1">
      <c r="A68" s="33" t="s">
        <v>58</v>
      </c>
      <c r="B68" s="33">
        <v>24759</v>
      </c>
      <c r="C68" s="33">
        <v>26518</v>
      </c>
      <c r="D68" s="33">
        <v>25585</v>
      </c>
      <c r="E68" s="33">
        <v>27203</v>
      </c>
      <c r="F68" s="33">
        <v>30661</v>
      </c>
      <c r="G68" s="33">
        <v>32093</v>
      </c>
      <c r="H68" s="33">
        <v>31120</v>
      </c>
      <c r="I68" s="33">
        <v>32995</v>
      </c>
      <c r="J68" s="33">
        <v>38709</v>
      </c>
      <c r="K68" s="33">
        <v>37820</v>
      </c>
      <c r="L68" s="33">
        <v>41394</v>
      </c>
      <c r="M68" s="33">
        <v>45141</v>
      </c>
      <c r="N68" s="33">
        <v>48132</v>
      </c>
      <c r="O68" s="33">
        <v>51039</v>
      </c>
      <c r="P68" s="33">
        <v>50141</v>
      </c>
      <c r="Q68" s="33">
        <v>50952</v>
      </c>
      <c r="R68" s="4">
        <v>34.72236911686938</v>
      </c>
      <c r="S68" s="33" t="s">
        <v>377</v>
      </c>
    </row>
    <row r="69" spans="1:19">
      <c r="A69" s="33" t="s">
        <v>63</v>
      </c>
      <c r="B69" s="33">
        <v>25153</v>
      </c>
      <c r="C69" s="33">
        <v>25885</v>
      </c>
      <c r="D69" s="33">
        <v>26647</v>
      </c>
      <c r="E69" s="33">
        <v>28479</v>
      </c>
      <c r="F69" s="33">
        <v>31198</v>
      </c>
      <c r="G69" s="33">
        <v>32898</v>
      </c>
      <c r="H69" s="33">
        <v>33178</v>
      </c>
      <c r="I69" s="33">
        <v>35399</v>
      </c>
      <c r="J69" s="33">
        <v>41048</v>
      </c>
      <c r="K69" s="33">
        <v>41034</v>
      </c>
      <c r="L69" s="33">
        <v>42783</v>
      </c>
      <c r="M69" s="33">
        <v>45116</v>
      </c>
      <c r="N69" s="33">
        <v>48176</v>
      </c>
      <c r="O69" s="33">
        <v>51666</v>
      </c>
      <c r="P69" s="33">
        <v>51516</v>
      </c>
      <c r="Q69" s="33">
        <v>56714</v>
      </c>
      <c r="R69" s="4">
        <v>38.212214261344251</v>
      </c>
      <c r="S69" s="33" t="s">
        <v>377</v>
      </c>
    </row>
    <row r="70" spans="1:19">
      <c r="A70" s="33" t="s">
        <v>66</v>
      </c>
      <c r="B70" s="33">
        <v>25217</v>
      </c>
      <c r="C70" s="33">
        <v>27774</v>
      </c>
      <c r="D70" s="33">
        <v>28001</v>
      </c>
      <c r="E70" s="33">
        <v>28217</v>
      </c>
      <c r="F70" s="33">
        <v>30399</v>
      </c>
      <c r="G70" s="33">
        <v>34197</v>
      </c>
      <c r="H70" s="33">
        <v>34816</v>
      </c>
      <c r="I70" s="33">
        <v>36308</v>
      </c>
      <c r="J70" s="33">
        <v>39693</v>
      </c>
      <c r="K70" s="33">
        <v>36046</v>
      </c>
      <c r="L70" s="33">
        <v>39240</v>
      </c>
      <c r="M70" s="33">
        <v>45528</v>
      </c>
      <c r="N70" s="33">
        <v>48016</v>
      </c>
      <c r="O70" s="33">
        <v>49800</v>
      </c>
      <c r="P70" s="33">
        <v>47263</v>
      </c>
      <c r="Q70" s="33">
        <v>49961</v>
      </c>
      <c r="R70" s="4">
        <v>38.6034511457582</v>
      </c>
      <c r="S70" s="33" t="s">
        <v>377</v>
      </c>
    </row>
    <row r="71" spans="1:19">
      <c r="A71" s="33" t="s">
        <v>33</v>
      </c>
      <c r="B71" s="33">
        <v>26783</v>
      </c>
      <c r="C71" s="33">
        <v>27812</v>
      </c>
      <c r="D71" s="33">
        <v>28750</v>
      </c>
      <c r="E71" s="33">
        <v>29920</v>
      </c>
      <c r="F71" s="33">
        <v>31577</v>
      </c>
      <c r="G71" s="33">
        <v>32564</v>
      </c>
      <c r="H71" s="33">
        <v>33546</v>
      </c>
      <c r="I71" s="33">
        <v>35212</v>
      </c>
      <c r="J71" s="33">
        <v>39657</v>
      </c>
      <c r="K71" s="33">
        <v>38457</v>
      </c>
      <c r="L71" s="33">
        <v>40006</v>
      </c>
      <c r="M71" s="33">
        <v>42163</v>
      </c>
      <c r="N71" s="33">
        <v>45293</v>
      </c>
      <c r="O71" s="33">
        <v>45226</v>
      </c>
      <c r="P71" s="33">
        <v>46346</v>
      </c>
      <c r="Q71" s="33">
        <v>49060</v>
      </c>
      <c r="R71" s="4">
        <v>27.571053384299347</v>
      </c>
      <c r="S71" s="33" t="s">
        <v>379</v>
      </c>
    </row>
    <row r="72" spans="1:19">
      <c r="A72" s="33" t="s">
        <v>42</v>
      </c>
      <c r="B72" s="33">
        <v>26795</v>
      </c>
      <c r="C72" s="33">
        <v>27181</v>
      </c>
      <c r="D72" s="33">
        <v>28004</v>
      </c>
      <c r="E72" s="33">
        <v>29593</v>
      </c>
      <c r="F72" s="33">
        <v>30885</v>
      </c>
      <c r="G72" s="33">
        <v>31400</v>
      </c>
      <c r="H72" s="33">
        <v>32175</v>
      </c>
      <c r="I72" s="33">
        <v>33272</v>
      </c>
      <c r="J72" s="33">
        <v>35460</v>
      </c>
      <c r="K72" s="33">
        <v>34574</v>
      </c>
      <c r="L72" s="33">
        <v>35112</v>
      </c>
      <c r="M72" s="33">
        <v>37762</v>
      </c>
      <c r="N72" s="33">
        <v>40530</v>
      </c>
      <c r="O72" s="33">
        <v>40466</v>
      </c>
      <c r="P72" s="33">
        <v>41618</v>
      </c>
      <c r="Q72" s="33">
        <v>43484</v>
      </c>
      <c r="R72" s="4">
        <v>25.770810435587439</v>
      </c>
      <c r="S72" s="33" t="s">
        <v>379</v>
      </c>
    </row>
    <row r="73" spans="1:19">
      <c r="A73" s="33" t="s">
        <v>46</v>
      </c>
      <c r="B73" s="33">
        <v>23647</v>
      </c>
      <c r="C73" s="33">
        <v>24630</v>
      </c>
      <c r="D73" s="33">
        <v>25193</v>
      </c>
      <c r="E73" s="33">
        <v>26438</v>
      </c>
      <c r="F73" s="33">
        <v>28545</v>
      </c>
      <c r="G73" s="33">
        <v>29064</v>
      </c>
      <c r="H73" s="33">
        <v>29961</v>
      </c>
      <c r="I73" s="33">
        <v>31475</v>
      </c>
      <c r="J73" s="33">
        <v>33725</v>
      </c>
      <c r="K73" s="33">
        <v>31728</v>
      </c>
      <c r="L73" s="33">
        <v>33660</v>
      </c>
      <c r="M73" s="33">
        <v>35307</v>
      </c>
      <c r="N73" s="33">
        <v>38008</v>
      </c>
      <c r="O73" s="33">
        <v>37757</v>
      </c>
      <c r="P73" s="33">
        <v>38191</v>
      </c>
      <c r="Q73" s="33">
        <v>40861</v>
      </c>
      <c r="R73" s="4">
        <v>28.785300050428642</v>
      </c>
      <c r="S73" s="33" t="s">
        <v>379</v>
      </c>
    </row>
    <row r="74" spans="1:19">
      <c r="A74" s="33" t="s">
        <v>64</v>
      </c>
      <c r="B74" s="33">
        <v>24211</v>
      </c>
      <c r="C74" s="33">
        <v>25893</v>
      </c>
      <c r="D74" s="33">
        <v>26692</v>
      </c>
      <c r="E74" s="33">
        <v>28011</v>
      </c>
      <c r="F74" s="33">
        <v>29235</v>
      </c>
      <c r="G74" s="33">
        <v>30366</v>
      </c>
      <c r="H74" s="33">
        <v>31878</v>
      </c>
      <c r="I74" s="33">
        <v>34034</v>
      </c>
      <c r="J74" s="33">
        <v>42015</v>
      </c>
      <c r="K74" s="33">
        <v>38245</v>
      </c>
      <c r="L74" s="33">
        <v>41427</v>
      </c>
      <c r="M74" s="33">
        <v>44384</v>
      </c>
      <c r="N74" s="33">
        <v>51515</v>
      </c>
      <c r="O74" s="33">
        <v>54644</v>
      </c>
      <c r="P74" s="33">
        <v>50426</v>
      </c>
      <c r="Q74" s="33">
        <v>51844</v>
      </c>
      <c r="R74" s="4">
        <v>35.557589227349979</v>
      </c>
      <c r="S74" s="33" t="s">
        <v>379</v>
      </c>
    </row>
    <row r="75" spans="1:19">
      <c r="A75" s="33" t="s">
        <v>5</v>
      </c>
      <c r="B75" s="33">
        <v>23273</v>
      </c>
      <c r="C75" s="33">
        <v>23908</v>
      </c>
      <c r="D75" s="33">
        <v>25089</v>
      </c>
      <c r="E75" s="33">
        <v>26313</v>
      </c>
      <c r="F75" s="33">
        <v>29936</v>
      </c>
      <c r="G75" s="33">
        <v>30051</v>
      </c>
      <c r="H75" s="33">
        <v>30742</v>
      </c>
      <c r="I75" s="33">
        <v>32174</v>
      </c>
      <c r="J75" s="33">
        <v>37513</v>
      </c>
      <c r="K75" s="33">
        <v>36979</v>
      </c>
      <c r="L75" s="33">
        <v>39419</v>
      </c>
      <c r="M75" s="33">
        <v>41110</v>
      </c>
      <c r="N75" s="33">
        <v>49806</v>
      </c>
      <c r="O75" s="33">
        <v>50048</v>
      </c>
      <c r="P75" s="33">
        <v>47749</v>
      </c>
      <c r="Q75" s="33">
        <v>50308</v>
      </c>
      <c r="R75" s="4">
        <v>36.044782173666135</v>
      </c>
      <c r="S75" s="33" t="s">
        <v>373</v>
      </c>
    </row>
    <row r="76" spans="1:19" s="27" customFormat="1">
      <c r="A76" s="33" t="s">
        <v>11</v>
      </c>
      <c r="B76" s="33">
        <v>26375</v>
      </c>
      <c r="C76" s="33">
        <v>27761</v>
      </c>
      <c r="D76" s="33">
        <v>28596</v>
      </c>
      <c r="E76" s="33">
        <v>29701</v>
      </c>
      <c r="F76" s="33">
        <v>30365</v>
      </c>
      <c r="G76" s="33">
        <v>31600</v>
      </c>
      <c r="H76" s="33">
        <v>32466</v>
      </c>
      <c r="I76" s="33">
        <v>34530</v>
      </c>
      <c r="J76" s="33">
        <v>38744</v>
      </c>
      <c r="K76" s="33">
        <v>38485</v>
      </c>
      <c r="L76" s="33">
        <v>39353</v>
      </c>
      <c r="M76" s="33">
        <v>43831</v>
      </c>
      <c r="N76" s="33">
        <v>48343</v>
      </c>
      <c r="O76" s="33">
        <v>48881</v>
      </c>
      <c r="P76" s="33">
        <v>44302</v>
      </c>
      <c r="Q76" s="33">
        <v>44722</v>
      </c>
      <c r="R76" s="4">
        <v>16.206314148369493</v>
      </c>
      <c r="S76" s="33" t="s">
        <v>373</v>
      </c>
    </row>
    <row r="77" spans="1:19">
      <c r="A77" t="s">
        <v>36</v>
      </c>
      <c r="B77">
        <v>23628</v>
      </c>
      <c r="C77">
        <v>24317</v>
      </c>
      <c r="D77">
        <v>24796</v>
      </c>
      <c r="E77">
        <v>25539</v>
      </c>
      <c r="F77">
        <v>29805</v>
      </c>
      <c r="G77">
        <v>31962</v>
      </c>
      <c r="H77">
        <v>32346</v>
      </c>
      <c r="I77">
        <v>33587</v>
      </c>
      <c r="J77">
        <v>38807</v>
      </c>
      <c r="K77">
        <v>41338</v>
      </c>
      <c r="L77">
        <v>44722</v>
      </c>
      <c r="M77">
        <v>46895</v>
      </c>
      <c r="N77">
        <v>54423</v>
      </c>
      <c r="O77">
        <v>60063</v>
      </c>
      <c r="P77">
        <v>51193</v>
      </c>
      <c r="Q77">
        <v>50380</v>
      </c>
      <c r="R77" s="4">
        <v>21.873336881319851</v>
      </c>
      <c r="S77" s="25" t="s">
        <v>373</v>
      </c>
    </row>
    <row r="78" spans="1:19">
      <c r="A78" s="19" t="s">
        <v>75</v>
      </c>
      <c r="B78" s="19">
        <v>20553</v>
      </c>
      <c r="C78" s="19">
        <v>25404</v>
      </c>
      <c r="D78" s="19">
        <v>27076</v>
      </c>
      <c r="E78" s="19">
        <v>26256</v>
      </c>
      <c r="F78" s="19">
        <v>29058</v>
      </c>
      <c r="G78" s="19">
        <v>30906</v>
      </c>
      <c r="H78" s="19">
        <v>32206</v>
      </c>
      <c r="I78" s="19">
        <v>31627</v>
      </c>
      <c r="J78" s="19">
        <v>35684</v>
      </c>
      <c r="K78" s="19">
        <v>33485</v>
      </c>
      <c r="L78" s="19">
        <v>36082</v>
      </c>
      <c r="M78" s="19">
        <v>40240</v>
      </c>
      <c r="N78" s="19">
        <v>46493</v>
      </c>
      <c r="O78" s="19">
        <v>44458</v>
      </c>
      <c r="P78" s="19">
        <v>46050</v>
      </c>
      <c r="Q78" s="19">
        <v>53874</v>
      </c>
      <c r="R78" s="4">
        <v>60.889950724204866</v>
      </c>
      <c r="S78" s="25" t="s">
        <v>373</v>
      </c>
    </row>
    <row r="79" spans="1:19">
      <c r="A79" s="25" t="s">
        <v>86</v>
      </c>
      <c r="B79" s="25">
        <v>23753</v>
      </c>
      <c r="C79" s="25">
        <v>24373</v>
      </c>
      <c r="D79" s="25">
        <v>24688</v>
      </c>
      <c r="E79" s="25">
        <v>27117</v>
      </c>
      <c r="F79" s="25">
        <v>30761</v>
      </c>
      <c r="G79" s="25">
        <v>32654</v>
      </c>
      <c r="H79" s="25">
        <v>32546</v>
      </c>
      <c r="I79" s="25">
        <v>34707</v>
      </c>
      <c r="J79" s="25">
        <v>39796</v>
      </c>
      <c r="K79" s="25">
        <v>37770</v>
      </c>
      <c r="L79" s="25">
        <v>39607</v>
      </c>
      <c r="M79" s="25">
        <v>46941</v>
      </c>
      <c r="N79" s="25">
        <v>49921</v>
      </c>
      <c r="O79" s="25">
        <v>54385</v>
      </c>
      <c r="P79" s="25">
        <v>50898</v>
      </c>
      <c r="Q79" s="25">
        <v>59238</v>
      </c>
      <c r="R79" s="4">
        <v>56.838760921366159</v>
      </c>
      <c r="S79" s="25" t="s">
        <v>373</v>
      </c>
    </row>
    <row r="80" spans="1:19">
      <c r="A80" t="s">
        <v>2</v>
      </c>
      <c r="B80">
        <v>24337</v>
      </c>
      <c r="C80">
        <v>24999</v>
      </c>
      <c r="D80">
        <v>25769</v>
      </c>
      <c r="E80">
        <v>27118</v>
      </c>
      <c r="F80">
        <v>27665</v>
      </c>
      <c r="G80">
        <v>28380</v>
      </c>
      <c r="H80">
        <v>29693</v>
      </c>
      <c r="I80">
        <v>31347</v>
      </c>
      <c r="J80">
        <v>32988</v>
      </c>
      <c r="K80">
        <v>33097</v>
      </c>
      <c r="L80">
        <v>34979</v>
      </c>
      <c r="M80">
        <v>36977</v>
      </c>
      <c r="N80">
        <v>39857</v>
      </c>
      <c r="O80">
        <v>40601</v>
      </c>
      <c r="P80">
        <v>40765</v>
      </c>
      <c r="Q80">
        <v>42079</v>
      </c>
      <c r="R80" s="4">
        <v>27.138411336374897</v>
      </c>
      <c r="S80" s="25" t="s">
        <v>370</v>
      </c>
    </row>
    <row r="81" spans="1:19">
      <c r="A81" t="s">
        <v>13</v>
      </c>
      <c r="B81">
        <v>22836</v>
      </c>
      <c r="C81">
        <v>24438</v>
      </c>
      <c r="D81">
        <v>25674</v>
      </c>
      <c r="E81">
        <v>27764</v>
      </c>
      <c r="F81">
        <v>27611</v>
      </c>
      <c r="G81">
        <v>27699</v>
      </c>
      <c r="H81">
        <v>28955</v>
      </c>
      <c r="I81">
        <v>30386</v>
      </c>
      <c r="J81">
        <v>33583</v>
      </c>
      <c r="K81">
        <v>32854</v>
      </c>
      <c r="L81">
        <v>33839</v>
      </c>
      <c r="M81">
        <v>35822</v>
      </c>
      <c r="N81">
        <v>38369</v>
      </c>
      <c r="O81">
        <v>39216</v>
      </c>
      <c r="P81">
        <v>39333</v>
      </c>
      <c r="Q81">
        <v>40177</v>
      </c>
      <c r="R81" s="4">
        <v>22.289523345711331</v>
      </c>
      <c r="S81" s="25" t="s">
        <v>370</v>
      </c>
    </row>
    <row r="82" spans="1:19" s="33" customFormat="1">
      <c r="A82" s="33" t="s">
        <v>20</v>
      </c>
      <c r="B82" s="33">
        <v>25780</v>
      </c>
      <c r="C82" s="33">
        <v>26600</v>
      </c>
      <c r="D82" s="33">
        <v>27721</v>
      </c>
      <c r="E82" s="33">
        <v>29433</v>
      </c>
      <c r="F82" s="33">
        <v>30884</v>
      </c>
      <c r="G82" s="33">
        <v>30583</v>
      </c>
      <c r="H82" s="33">
        <v>32252</v>
      </c>
      <c r="I82" s="33">
        <v>34576</v>
      </c>
      <c r="J82" s="33">
        <v>39031</v>
      </c>
      <c r="K82" s="33">
        <v>38583</v>
      </c>
      <c r="L82" s="33">
        <v>40590</v>
      </c>
      <c r="M82" s="33">
        <v>41462</v>
      </c>
      <c r="N82" s="33">
        <v>45156</v>
      </c>
      <c r="O82" s="33">
        <v>44916</v>
      </c>
      <c r="P82" s="33">
        <v>44632</v>
      </c>
      <c r="Q82" s="33">
        <v>46902</v>
      </c>
      <c r="R82" s="4">
        <v>21.561309384962289</v>
      </c>
      <c r="S82" s="33" t="s">
        <v>370</v>
      </c>
    </row>
    <row r="83" spans="1:19">
      <c r="A83" s="19" t="s">
        <v>25</v>
      </c>
      <c r="B83" s="19">
        <v>25833</v>
      </c>
      <c r="C83" s="19">
        <v>25472</v>
      </c>
      <c r="D83" s="19">
        <v>25803</v>
      </c>
      <c r="E83" s="19">
        <v>27712</v>
      </c>
      <c r="F83" s="19">
        <v>29047</v>
      </c>
      <c r="G83" s="19">
        <v>27940</v>
      </c>
      <c r="H83" s="19">
        <v>28402</v>
      </c>
      <c r="I83" s="19">
        <v>31351</v>
      </c>
      <c r="J83" s="19">
        <v>39121</v>
      </c>
      <c r="K83" s="19">
        <v>37307</v>
      </c>
      <c r="L83" s="19">
        <v>38890</v>
      </c>
      <c r="M83" s="19">
        <v>41569</v>
      </c>
      <c r="N83" s="19">
        <v>52840</v>
      </c>
      <c r="O83" s="19">
        <v>50074</v>
      </c>
      <c r="P83" s="19">
        <v>44518</v>
      </c>
      <c r="Q83" s="19">
        <v>48039</v>
      </c>
      <c r="R83" s="4">
        <v>28.766719382421531</v>
      </c>
      <c r="S83" s="25" t="s">
        <v>370</v>
      </c>
    </row>
    <row r="84" spans="1:19">
      <c r="A84" t="s">
        <v>55</v>
      </c>
      <c r="B84">
        <v>23231</v>
      </c>
      <c r="C84">
        <v>24570</v>
      </c>
      <c r="D84">
        <v>25119</v>
      </c>
      <c r="E84">
        <v>26737</v>
      </c>
      <c r="F84">
        <v>28071</v>
      </c>
      <c r="G84">
        <v>28034</v>
      </c>
      <c r="H84">
        <v>28513</v>
      </c>
      <c r="I84">
        <v>30241</v>
      </c>
      <c r="J84">
        <v>33743</v>
      </c>
      <c r="K84">
        <v>33383</v>
      </c>
      <c r="L84">
        <v>34788</v>
      </c>
      <c r="M84">
        <v>37459</v>
      </c>
      <c r="N84">
        <v>39617</v>
      </c>
      <c r="O84">
        <v>40136</v>
      </c>
      <c r="P84">
        <v>41343</v>
      </c>
      <c r="Q84">
        <v>42411</v>
      </c>
      <c r="R84" s="4">
        <v>27.043704879729201</v>
      </c>
      <c r="S84" s="25" t="s">
        <v>370</v>
      </c>
    </row>
    <row r="85" spans="1:19">
      <c r="A85" s="19" t="s">
        <v>60</v>
      </c>
      <c r="B85" s="19">
        <v>23799</v>
      </c>
      <c r="C85" s="19">
        <v>25662</v>
      </c>
      <c r="D85" s="19">
        <v>26421</v>
      </c>
      <c r="E85" s="19">
        <v>28935</v>
      </c>
      <c r="F85" s="19">
        <v>29488</v>
      </c>
      <c r="G85" s="19">
        <v>29862</v>
      </c>
      <c r="H85" s="19">
        <v>29216</v>
      </c>
      <c r="I85" s="19">
        <v>31663</v>
      </c>
      <c r="J85" s="19">
        <v>35413</v>
      </c>
      <c r="K85" s="19">
        <v>34048</v>
      </c>
      <c r="L85" s="19">
        <v>36239</v>
      </c>
      <c r="M85" s="19">
        <v>39688</v>
      </c>
      <c r="N85" s="19">
        <v>44828</v>
      </c>
      <c r="O85" s="19">
        <v>45400</v>
      </c>
      <c r="P85" s="19">
        <v>45623</v>
      </c>
      <c r="Q85" s="19">
        <v>46556</v>
      </c>
      <c r="R85" s="4">
        <v>36.736372180451127</v>
      </c>
      <c r="S85" s="25" t="s">
        <v>370</v>
      </c>
    </row>
    <row r="86" spans="1:19">
      <c r="A86" t="s">
        <v>74</v>
      </c>
      <c r="B86">
        <v>25230</v>
      </c>
      <c r="C86">
        <v>28183</v>
      </c>
      <c r="D86">
        <v>29612</v>
      </c>
      <c r="E86">
        <v>31632</v>
      </c>
      <c r="F86">
        <v>33432</v>
      </c>
      <c r="G86">
        <v>34021</v>
      </c>
      <c r="H86">
        <v>34404</v>
      </c>
      <c r="I86">
        <v>36602</v>
      </c>
      <c r="J86">
        <v>41162</v>
      </c>
      <c r="K86">
        <v>36986</v>
      </c>
      <c r="L86">
        <v>40611</v>
      </c>
      <c r="M86">
        <v>46153</v>
      </c>
      <c r="N86">
        <v>58249</v>
      </c>
      <c r="O86">
        <v>53278</v>
      </c>
      <c r="P86">
        <v>53178</v>
      </c>
      <c r="Q86">
        <v>52226</v>
      </c>
      <c r="R86" s="4">
        <v>41.204780187097825</v>
      </c>
      <c r="S86" s="25" t="s">
        <v>370</v>
      </c>
    </row>
    <row r="87" spans="1:19">
      <c r="A87" t="s">
        <v>77</v>
      </c>
      <c r="B87">
        <v>23797</v>
      </c>
      <c r="C87">
        <v>24058</v>
      </c>
      <c r="D87">
        <v>26154</v>
      </c>
      <c r="E87">
        <v>27895</v>
      </c>
      <c r="F87">
        <v>29417</v>
      </c>
      <c r="G87">
        <v>29820</v>
      </c>
      <c r="H87">
        <v>30956</v>
      </c>
      <c r="I87">
        <v>34558</v>
      </c>
      <c r="J87">
        <v>41569</v>
      </c>
      <c r="K87">
        <v>39513</v>
      </c>
      <c r="L87">
        <v>43349</v>
      </c>
      <c r="M87">
        <v>46686</v>
      </c>
      <c r="N87">
        <v>68850</v>
      </c>
      <c r="O87">
        <v>65277</v>
      </c>
      <c r="P87">
        <v>54696</v>
      </c>
      <c r="Q87">
        <v>55225</v>
      </c>
      <c r="R87" s="4">
        <v>39.764128261584794</v>
      </c>
      <c r="S87" s="25" t="s">
        <v>370</v>
      </c>
    </row>
    <row r="88" spans="1:19" s="33" customFormat="1">
      <c r="A88" s="33" t="s">
        <v>83</v>
      </c>
      <c r="B88" s="33">
        <v>23954</v>
      </c>
      <c r="C88" s="33">
        <v>28776</v>
      </c>
      <c r="D88" s="33">
        <v>30000</v>
      </c>
      <c r="E88" s="33">
        <v>32794</v>
      </c>
      <c r="F88" s="33">
        <v>31428</v>
      </c>
      <c r="G88" s="33">
        <v>31700</v>
      </c>
      <c r="H88" s="33">
        <v>34752</v>
      </c>
      <c r="I88" s="33">
        <v>37116</v>
      </c>
      <c r="J88" s="33">
        <v>45871</v>
      </c>
      <c r="K88" s="33">
        <v>39844</v>
      </c>
      <c r="L88" s="33">
        <v>46802</v>
      </c>
      <c r="M88" s="33">
        <v>49861</v>
      </c>
      <c r="N88" s="33">
        <v>59701</v>
      </c>
      <c r="O88" s="33">
        <v>58136</v>
      </c>
      <c r="P88" s="33">
        <v>50626</v>
      </c>
      <c r="Q88" s="33">
        <v>51214</v>
      </c>
      <c r="R88" s="4">
        <v>28.53629153699428</v>
      </c>
      <c r="S88" s="33" t="s">
        <v>370</v>
      </c>
    </row>
    <row r="92" spans="1:19">
      <c r="A92" s="3" t="s">
        <v>365</v>
      </c>
      <c r="B92" s="3">
        <v>2000</v>
      </c>
      <c r="C92" s="3">
        <v>2001</v>
      </c>
      <c r="D92" s="3">
        <v>2002</v>
      </c>
      <c r="E92" s="3">
        <v>2003</v>
      </c>
      <c r="F92" s="3">
        <v>2004</v>
      </c>
      <c r="G92" s="3">
        <v>2005</v>
      </c>
      <c r="H92" s="3">
        <v>2006</v>
      </c>
      <c r="I92" s="3">
        <v>2007</v>
      </c>
      <c r="J92" s="3">
        <v>2008</v>
      </c>
      <c r="K92" s="3">
        <v>2009</v>
      </c>
      <c r="L92" s="3">
        <v>2010</v>
      </c>
      <c r="M92" s="3">
        <v>2011</v>
      </c>
      <c r="N92" s="3">
        <v>2012</v>
      </c>
      <c r="O92" s="3">
        <v>2013</v>
      </c>
      <c r="P92" s="3">
        <v>2014</v>
      </c>
      <c r="Q92" s="3">
        <v>2015</v>
      </c>
    </row>
    <row r="93" spans="1:19">
      <c r="A93" t="s">
        <v>392</v>
      </c>
      <c r="B93" s="5">
        <v>24310.777777777777</v>
      </c>
      <c r="C93" s="5">
        <v>25862</v>
      </c>
      <c r="D93" s="5">
        <v>26919.222222222223</v>
      </c>
      <c r="E93" s="5">
        <v>28891.111111111109</v>
      </c>
      <c r="F93" s="5">
        <v>29671.444444444445</v>
      </c>
      <c r="G93" s="5">
        <v>29782.111111111109</v>
      </c>
      <c r="H93" s="5">
        <v>30793.666666666668</v>
      </c>
      <c r="I93" s="5">
        <v>33093.333333333336</v>
      </c>
      <c r="J93" s="5">
        <v>38053.444444444445</v>
      </c>
      <c r="K93" s="5">
        <v>36179.444444444445</v>
      </c>
      <c r="L93" s="5">
        <v>38898.555555555555</v>
      </c>
      <c r="M93" s="5">
        <v>41741.888888888891</v>
      </c>
      <c r="N93" s="5">
        <v>49718.555555555555</v>
      </c>
      <c r="O93" s="5">
        <v>48559.333333333336</v>
      </c>
      <c r="P93" s="5">
        <v>46079.333333333336</v>
      </c>
      <c r="Q93" s="5">
        <v>47203.222222222219</v>
      </c>
      <c r="R93" s="4"/>
      <c r="S93" s="25"/>
    </row>
    <row r="94" spans="1:19">
      <c r="A94" s="19" t="s">
        <v>391</v>
      </c>
      <c r="B94" s="5">
        <v>23516.400000000001</v>
      </c>
      <c r="C94" s="5">
        <v>25152.6</v>
      </c>
      <c r="D94" s="5">
        <v>26049</v>
      </c>
      <c r="E94" s="5">
        <v>26985.200000000001</v>
      </c>
      <c r="F94" s="5">
        <v>29985</v>
      </c>
      <c r="G94" s="5">
        <v>31434.6</v>
      </c>
      <c r="H94" s="5">
        <v>32061.200000000001</v>
      </c>
      <c r="I94" s="5">
        <v>33325</v>
      </c>
      <c r="J94" s="5">
        <v>38108.800000000003</v>
      </c>
      <c r="K94" s="5">
        <v>37611.4</v>
      </c>
      <c r="L94" s="5">
        <v>39836.6</v>
      </c>
      <c r="M94" s="5">
        <v>43803.4</v>
      </c>
      <c r="N94" s="5">
        <v>49797.2</v>
      </c>
      <c r="O94" s="5">
        <v>51567</v>
      </c>
      <c r="P94" s="5">
        <v>48038.400000000001</v>
      </c>
      <c r="Q94" s="5">
        <v>51704.4</v>
      </c>
      <c r="R94" s="4"/>
      <c r="S94" s="25"/>
    </row>
    <row r="95" spans="1:19">
      <c r="A95" t="s">
        <v>387</v>
      </c>
      <c r="B95" s="5">
        <v>25359</v>
      </c>
      <c r="C95" s="5">
        <v>26379</v>
      </c>
      <c r="D95" s="5">
        <v>27159.75</v>
      </c>
      <c r="E95" s="5">
        <v>28490.5</v>
      </c>
      <c r="F95" s="5">
        <v>30060.5</v>
      </c>
      <c r="G95" s="5">
        <v>30848.5</v>
      </c>
      <c r="H95" s="5">
        <v>31890</v>
      </c>
      <c r="I95" s="5">
        <v>33498.25</v>
      </c>
      <c r="J95" s="5">
        <v>37714.25</v>
      </c>
      <c r="K95" s="5">
        <v>35751</v>
      </c>
      <c r="L95" s="5">
        <v>37551.25</v>
      </c>
      <c r="M95" s="5">
        <v>39904</v>
      </c>
      <c r="N95" s="5">
        <v>43836.5</v>
      </c>
      <c r="O95" s="5">
        <v>44523.25</v>
      </c>
      <c r="P95" s="5">
        <v>44145.25</v>
      </c>
      <c r="Q95" s="5">
        <v>46312.25</v>
      </c>
      <c r="R95" s="4"/>
      <c r="S95" s="25"/>
    </row>
    <row r="96" spans="1:19">
      <c r="A96" t="s">
        <v>386</v>
      </c>
      <c r="B96" s="5">
        <v>24705</v>
      </c>
      <c r="C96" s="5">
        <v>25870.777777777777</v>
      </c>
      <c r="D96" s="5">
        <v>26154.111111111109</v>
      </c>
      <c r="E96" s="5">
        <v>27957</v>
      </c>
      <c r="F96" s="5">
        <v>30937.888888888891</v>
      </c>
      <c r="G96" s="5">
        <v>32440.777777777777</v>
      </c>
      <c r="H96" s="5">
        <v>32271.444444444445</v>
      </c>
      <c r="I96" s="5">
        <v>34211.444444444445</v>
      </c>
      <c r="J96" s="5">
        <v>38570</v>
      </c>
      <c r="K96" s="5">
        <v>37346.222222222219</v>
      </c>
      <c r="L96" s="5">
        <v>39610.222222222219</v>
      </c>
      <c r="M96" s="5">
        <v>44083.555555555555</v>
      </c>
      <c r="N96" s="5">
        <v>46567.666666666664</v>
      </c>
      <c r="O96" s="5">
        <v>49114</v>
      </c>
      <c r="P96" s="5">
        <v>46971.333333333336</v>
      </c>
      <c r="Q96" s="5">
        <v>49570.222222222219</v>
      </c>
      <c r="R96" s="4"/>
      <c r="S96" s="25"/>
    </row>
    <row r="97" spans="1:19" s="33" customFormat="1">
      <c r="A97" s="33" t="s">
        <v>385</v>
      </c>
      <c r="B97" s="5">
        <v>26225.363636363636</v>
      </c>
      <c r="C97" s="5">
        <v>27861.727272727272</v>
      </c>
      <c r="D97" s="5">
        <v>28727</v>
      </c>
      <c r="E97" s="5">
        <v>29819.363636363636</v>
      </c>
      <c r="F97" s="5">
        <v>31516.727272727272</v>
      </c>
      <c r="G97" s="5">
        <v>31463.636363636364</v>
      </c>
      <c r="H97" s="5">
        <v>32548</v>
      </c>
      <c r="I97" s="5">
        <v>34098.727272727272</v>
      </c>
      <c r="J97" s="5">
        <v>36649.909090909088</v>
      </c>
      <c r="K97" s="5">
        <v>35713.454545454544</v>
      </c>
      <c r="L97" s="5">
        <v>37027.090909090912</v>
      </c>
      <c r="M97" s="5">
        <v>39626.272727272728</v>
      </c>
      <c r="N97" s="5">
        <v>41888.727272727272</v>
      </c>
      <c r="O97" s="5">
        <v>41389.272727272728</v>
      </c>
      <c r="P97" s="5">
        <v>42946.909090909088</v>
      </c>
      <c r="Q97" s="5">
        <v>44280.545454545456</v>
      </c>
      <c r="R97" s="4"/>
    </row>
    <row r="98" spans="1:19">
      <c r="A98" s="33" t="s">
        <v>388</v>
      </c>
      <c r="B98" s="5">
        <v>25378.444444444445</v>
      </c>
      <c r="C98" s="5">
        <v>26865</v>
      </c>
      <c r="D98" s="5">
        <v>27522.111111111109</v>
      </c>
      <c r="E98" s="5">
        <v>28947</v>
      </c>
      <c r="F98" s="5">
        <v>30872.666666666668</v>
      </c>
      <c r="G98" s="5">
        <v>31929.666666666668</v>
      </c>
      <c r="H98" s="5">
        <v>32493.222222222223</v>
      </c>
      <c r="I98" s="5">
        <v>33730.888888888891</v>
      </c>
      <c r="J98" s="5">
        <v>36927.222222222219</v>
      </c>
      <c r="K98" s="5">
        <v>35420.888888888891</v>
      </c>
      <c r="L98" s="5">
        <v>36570.888888888891</v>
      </c>
      <c r="M98" s="5">
        <v>40013.444444444445</v>
      </c>
      <c r="N98" s="5">
        <v>42843.222222222219</v>
      </c>
      <c r="O98" s="5">
        <v>43191.444444444445</v>
      </c>
      <c r="P98" s="5">
        <v>42393</v>
      </c>
      <c r="Q98" s="5">
        <v>44303.777777777781</v>
      </c>
      <c r="R98" s="4"/>
      <c r="S98" s="25"/>
    </row>
    <row r="99" spans="1:19">
      <c r="A99" s="33" t="s">
        <v>384</v>
      </c>
      <c r="B99" s="5">
        <v>25415.428571428572</v>
      </c>
      <c r="C99" s="5">
        <v>24670</v>
      </c>
      <c r="D99" s="5">
        <v>25401.857142857141</v>
      </c>
      <c r="E99" s="5">
        <v>30517.571428571428</v>
      </c>
      <c r="F99" s="5">
        <v>28377.428571428572</v>
      </c>
      <c r="G99" s="5">
        <v>29387.142857142859</v>
      </c>
      <c r="H99" s="5">
        <v>30732.857142857141</v>
      </c>
      <c r="I99" s="5">
        <v>33320.428571428572</v>
      </c>
      <c r="J99" s="5">
        <v>40988.571428571428</v>
      </c>
      <c r="K99" s="5">
        <v>34728.571428571428</v>
      </c>
      <c r="L99" s="5">
        <v>38268.857142857145</v>
      </c>
      <c r="M99" s="5">
        <v>41429.714285714283</v>
      </c>
      <c r="N99" s="5">
        <v>47981.571428571428</v>
      </c>
      <c r="O99" s="5">
        <v>49809.142857142855</v>
      </c>
      <c r="P99" s="5">
        <v>46174</v>
      </c>
      <c r="Q99" s="5">
        <v>46430.857142857145</v>
      </c>
      <c r="R99" s="4"/>
      <c r="S99" s="25"/>
    </row>
    <row r="100" spans="1:19">
      <c r="A100" s="33" t="s">
        <v>389</v>
      </c>
      <c r="B100" s="5">
        <v>21924.799999999999</v>
      </c>
      <c r="C100" s="5">
        <v>22959.8</v>
      </c>
      <c r="D100" s="5">
        <v>23851.599999999999</v>
      </c>
      <c r="E100" s="5">
        <v>25308.400000000001</v>
      </c>
      <c r="F100" s="5">
        <v>26622.2</v>
      </c>
      <c r="G100" s="5">
        <v>26607.200000000001</v>
      </c>
      <c r="H100" s="5">
        <v>27360.2</v>
      </c>
      <c r="I100" s="5">
        <v>29013.200000000001</v>
      </c>
      <c r="J100" s="5">
        <v>31301.200000000001</v>
      </c>
      <c r="K100" s="5">
        <v>31060.2</v>
      </c>
      <c r="L100" s="5">
        <v>32259.200000000001</v>
      </c>
      <c r="M100" s="5">
        <v>34009.599999999999</v>
      </c>
      <c r="N100" s="5">
        <v>35556.800000000003</v>
      </c>
      <c r="O100" s="5">
        <v>35393</v>
      </c>
      <c r="P100" s="5">
        <v>37344.6</v>
      </c>
      <c r="Q100" s="5">
        <v>38558</v>
      </c>
      <c r="R100" s="4"/>
      <c r="S100" s="25"/>
    </row>
    <row r="101" spans="1:19">
      <c r="A101" s="16" t="s">
        <v>363</v>
      </c>
      <c r="B101" s="30">
        <v>36135</v>
      </c>
      <c r="C101" s="30">
        <v>37371.285714285717</v>
      </c>
      <c r="D101" s="30">
        <v>37853.714285714283</v>
      </c>
      <c r="E101" s="30">
        <v>39214.714285714283</v>
      </c>
      <c r="F101" s="30">
        <v>41305.428571428572</v>
      </c>
      <c r="G101" s="30">
        <v>42151.428571428572</v>
      </c>
      <c r="H101" s="30">
        <v>44145.285714285717</v>
      </c>
      <c r="I101" s="30">
        <v>46064.142857142855</v>
      </c>
      <c r="J101" s="30">
        <v>47368.571428571428</v>
      </c>
      <c r="K101" s="30">
        <v>44452.857142857145</v>
      </c>
      <c r="L101" s="30">
        <v>45611.285714285717</v>
      </c>
      <c r="M101" s="30">
        <v>48334.142857142855</v>
      </c>
      <c r="N101" s="30">
        <v>50621.428571428572</v>
      </c>
      <c r="O101" s="30">
        <v>50723.428571428572</v>
      </c>
      <c r="P101" s="30">
        <v>53285.571428571428</v>
      </c>
      <c r="Q101" s="30">
        <v>55295.428571428572</v>
      </c>
      <c r="R101" s="32"/>
      <c r="S101" s="27"/>
    </row>
    <row r="102" spans="1:19">
      <c r="A102" s="33" t="s">
        <v>382</v>
      </c>
      <c r="B102" s="5">
        <v>21020.2</v>
      </c>
      <c r="C102" s="5">
        <v>22067.200000000001</v>
      </c>
      <c r="D102" s="5">
        <v>22834.6</v>
      </c>
      <c r="E102" s="5">
        <v>25487.599999999999</v>
      </c>
      <c r="F102" s="5">
        <v>27898.400000000001</v>
      </c>
      <c r="G102" s="5">
        <v>27243</v>
      </c>
      <c r="H102" s="5">
        <v>26829.200000000001</v>
      </c>
      <c r="I102" s="5">
        <v>27399.8</v>
      </c>
      <c r="J102" s="5">
        <v>30195</v>
      </c>
      <c r="K102" s="5">
        <v>30057.200000000001</v>
      </c>
      <c r="L102" s="5">
        <v>31212.2</v>
      </c>
      <c r="M102" s="5">
        <v>32646.400000000001</v>
      </c>
      <c r="N102" s="5">
        <v>34225.199999999997</v>
      </c>
      <c r="O102" s="5">
        <v>34935.199999999997</v>
      </c>
      <c r="P102" s="5">
        <v>36161</v>
      </c>
      <c r="Q102" s="5">
        <v>37513</v>
      </c>
      <c r="R102" s="4"/>
      <c r="S102" s="25"/>
    </row>
    <row r="103" spans="1:19">
      <c r="A103" s="33" t="s">
        <v>390</v>
      </c>
      <c r="B103" s="5">
        <v>23980</v>
      </c>
      <c r="C103" s="5">
        <v>24999.8</v>
      </c>
      <c r="D103" s="5">
        <v>25723.200000000001</v>
      </c>
      <c r="E103" s="5">
        <v>26131.8</v>
      </c>
      <c r="F103" s="5">
        <v>27203</v>
      </c>
      <c r="G103" s="5">
        <v>26967.4</v>
      </c>
      <c r="H103" s="5">
        <v>27842.799999999999</v>
      </c>
      <c r="I103" s="5">
        <v>29075.8</v>
      </c>
      <c r="J103" s="5">
        <v>30631.200000000001</v>
      </c>
      <c r="K103" s="5">
        <v>30277.4</v>
      </c>
      <c r="L103" s="5">
        <v>31098.6</v>
      </c>
      <c r="M103" s="5">
        <v>32805</v>
      </c>
      <c r="N103" s="5">
        <v>33996.800000000003</v>
      </c>
      <c r="O103" s="5">
        <v>34618.199999999997</v>
      </c>
      <c r="P103" s="5">
        <v>36121.599999999999</v>
      </c>
      <c r="Q103" s="5">
        <v>37821.4</v>
      </c>
      <c r="R103" s="4"/>
      <c r="S103" s="25"/>
    </row>
    <row r="104" spans="1:19">
      <c r="A104" s="33" t="s">
        <v>381</v>
      </c>
      <c r="B104" s="5">
        <v>25970</v>
      </c>
      <c r="C104" s="5">
        <v>27419.75</v>
      </c>
      <c r="D104" s="5">
        <v>28163.25</v>
      </c>
      <c r="E104" s="5">
        <v>29790</v>
      </c>
      <c r="F104" s="5">
        <v>30997.75</v>
      </c>
      <c r="G104" s="5">
        <v>31351.25</v>
      </c>
      <c r="H104" s="5">
        <v>32534</v>
      </c>
      <c r="I104" s="5">
        <v>34066.5</v>
      </c>
      <c r="J104" s="5">
        <v>35466</v>
      </c>
      <c r="K104" s="5">
        <v>33762.75</v>
      </c>
      <c r="L104" s="5">
        <v>34528</v>
      </c>
      <c r="M104" s="5">
        <v>36616.75</v>
      </c>
      <c r="N104" s="5">
        <v>38352.5</v>
      </c>
      <c r="O104" s="5">
        <v>38770</v>
      </c>
      <c r="P104" s="5">
        <v>40220</v>
      </c>
      <c r="Q104" s="5">
        <v>41630.5</v>
      </c>
      <c r="R104" s="33"/>
      <c r="S104" s="25"/>
    </row>
    <row r="105" spans="1:19">
      <c r="A105" s="27" t="s">
        <v>383</v>
      </c>
      <c r="B105" s="5">
        <v>24613</v>
      </c>
      <c r="C105" s="5">
        <v>25960.714285714286</v>
      </c>
      <c r="D105" s="5">
        <v>26814.142857142859</v>
      </c>
      <c r="E105" s="5">
        <v>27545.571428571428</v>
      </c>
      <c r="F105" s="5">
        <v>28616</v>
      </c>
      <c r="G105" s="5">
        <v>28852.857142857141</v>
      </c>
      <c r="H105" s="5">
        <v>29434.714285714286</v>
      </c>
      <c r="I105" s="5">
        <v>30852</v>
      </c>
      <c r="J105" s="5">
        <v>32672.428571428572</v>
      </c>
      <c r="K105" s="5">
        <v>32916</v>
      </c>
      <c r="L105" s="5">
        <v>34225.714285714283</v>
      </c>
      <c r="M105" s="5">
        <v>36035</v>
      </c>
      <c r="N105" s="5">
        <v>36902.428571428572</v>
      </c>
      <c r="O105" s="5">
        <v>37286</v>
      </c>
      <c r="P105" s="5">
        <v>38741.714285714283</v>
      </c>
      <c r="Q105" s="5">
        <v>39963.714285714283</v>
      </c>
    </row>
    <row r="106" spans="1:19">
      <c r="A106" s="27" t="s">
        <v>362</v>
      </c>
      <c r="B106" s="5">
        <v>24571.862499999999</v>
      </c>
      <c r="C106" s="5">
        <v>25742.075000000001</v>
      </c>
      <c r="D106" s="5">
        <v>26505.65</v>
      </c>
      <c r="E106" s="5">
        <v>28241.224999999999</v>
      </c>
      <c r="F106" s="5">
        <v>29646.9</v>
      </c>
      <c r="G106" s="5">
        <v>30140.162499999999</v>
      </c>
      <c r="H106" s="5">
        <v>30842.362499999999</v>
      </c>
      <c r="I106" s="5">
        <v>32474.275000000001</v>
      </c>
      <c r="J106" s="5">
        <v>36057.925000000003</v>
      </c>
      <c r="K106" s="5">
        <v>34624.5625</v>
      </c>
      <c r="L106" s="5">
        <v>36385.337500000001</v>
      </c>
      <c r="M106" s="5">
        <v>39163.712500000001</v>
      </c>
      <c r="N106" s="5">
        <v>42547.0625</v>
      </c>
      <c r="O106" s="5">
        <v>43105.887499999997</v>
      </c>
      <c r="P106" s="5">
        <v>42645.1</v>
      </c>
      <c r="Q106" s="5">
        <v>44266.224999999999</v>
      </c>
    </row>
    <row r="107" spans="1:19">
      <c r="A107" s="27" t="s">
        <v>364</v>
      </c>
      <c r="B107">
        <f>AVERAGE(B2:B88)</f>
        <v>25502.22988505747</v>
      </c>
      <c r="C107" s="33">
        <f t="shared" ref="C107:Q107" si="0">AVERAGE(C2:C88)</f>
        <v>26677.758620689656</v>
      </c>
      <c r="D107" s="33">
        <f t="shared" si="0"/>
        <v>27418.712643678162</v>
      </c>
      <c r="E107" s="33">
        <f t="shared" si="0"/>
        <v>29124.149425287356</v>
      </c>
      <c r="F107" s="33">
        <f t="shared" si="0"/>
        <v>30584.942528735632</v>
      </c>
      <c r="G107" s="33">
        <f t="shared" si="0"/>
        <v>31106.586206896551</v>
      </c>
      <c r="H107" s="33">
        <f t="shared" si="0"/>
        <v>31912.712643678162</v>
      </c>
      <c r="I107" s="33">
        <f t="shared" si="0"/>
        <v>33567.712643678162</v>
      </c>
      <c r="J107" s="33">
        <f t="shared" si="0"/>
        <v>36967.977011494251</v>
      </c>
      <c r="K107" s="33">
        <f t="shared" si="0"/>
        <v>35415.34482758621</v>
      </c>
      <c r="L107" s="33">
        <f t="shared" si="0"/>
        <v>37127.65517241379</v>
      </c>
      <c r="M107" s="33">
        <f t="shared" si="0"/>
        <v>39901.563218390802</v>
      </c>
      <c r="N107" s="33">
        <f t="shared" si="0"/>
        <v>43196.724137931036</v>
      </c>
      <c r="O107" s="33">
        <f t="shared" si="0"/>
        <v>43718.793103448275</v>
      </c>
      <c r="P107" s="33">
        <f t="shared" si="0"/>
        <v>43501.229885057473</v>
      </c>
      <c r="Q107" s="33">
        <f t="shared" si="0"/>
        <v>45153.632183908048</v>
      </c>
    </row>
    <row r="108" spans="1:19" s="33" customFormat="1"/>
    <row r="109" spans="1:19" s="33" customFormat="1"/>
    <row r="110" spans="1:19" s="33" customFormat="1"/>
    <row r="111" spans="1:19" s="33" customFormat="1"/>
    <row r="112" spans="1:19" s="33" customFormat="1"/>
    <row r="113" spans="1:12" s="33" customFormat="1"/>
    <row r="114" spans="1:12" s="33" customFormat="1"/>
    <row r="115" spans="1:12" s="33" customFormat="1"/>
    <row r="116" spans="1:12" s="33" customFormat="1"/>
    <row r="117" spans="1:12" s="33" customFormat="1"/>
    <row r="118" spans="1:12" s="33" customFormat="1"/>
    <row r="119" spans="1:12" s="33" customFormat="1"/>
    <row r="122" spans="1:12">
      <c r="A122" s="25" t="s">
        <v>365</v>
      </c>
      <c r="B122" s="3">
        <v>2000</v>
      </c>
      <c r="C122" s="3">
        <v>2006</v>
      </c>
      <c r="D122" s="3">
        <v>2007</v>
      </c>
      <c r="E122" s="3">
        <v>2008</v>
      </c>
      <c r="F122" s="3">
        <v>2009</v>
      </c>
      <c r="G122" s="3">
        <v>2010</v>
      </c>
      <c r="H122" s="3">
        <v>2011</v>
      </c>
      <c r="I122" s="3">
        <v>2012</v>
      </c>
      <c r="J122" s="3">
        <v>2013</v>
      </c>
      <c r="K122" s="3">
        <v>2014</v>
      </c>
      <c r="L122" s="3">
        <v>2015</v>
      </c>
    </row>
    <row r="123" spans="1:12">
      <c r="A123" s="25" t="s">
        <v>363</v>
      </c>
      <c r="B123" s="5">
        <v>85680.857142857145</v>
      </c>
      <c r="C123" s="5">
        <v>80605.857142857145</v>
      </c>
      <c r="D123" s="5">
        <v>80091.571428571435</v>
      </c>
      <c r="E123" s="5">
        <v>78878.857142857145</v>
      </c>
      <c r="F123" s="5">
        <v>76224.857142857145</v>
      </c>
      <c r="G123" s="5">
        <v>74937.28571428571</v>
      </c>
      <c r="H123" s="5">
        <v>73820.571428571435</v>
      </c>
      <c r="I123" s="5">
        <v>74855.428571428565</v>
      </c>
      <c r="J123" s="5">
        <v>75323.571428571435</v>
      </c>
      <c r="K123" s="5">
        <v>75953.142857142855</v>
      </c>
      <c r="L123" s="5">
        <v>78876.71428571429</v>
      </c>
    </row>
    <row r="124" spans="1:12">
      <c r="A124" s="25" t="s">
        <v>362</v>
      </c>
      <c r="B124" s="5">
        <v>54365.724999999999</v>
      </c>
      <c r="C124" s="5">
        <v>52031</v>
      </c>
      <c r="D124" s="5">
        <v>52355.837500000001</v>
      </c>
      <c r="E124" s="5">
        <v>52312.425000000003</v>
      </c>
      <c r="F124" s="5">
        <v>51615.162499999999</v>
      </c>
      <c r="G124" s="5">
        <v>50994.224999999999</v>
      </c>
      <c r="H124" s="5">
        <v>50809</v>
      </c>
      <c r="I124" s="5">
        <v>51398.7</v>
      </c>
      <c r="J124" s="5">
        <v>52486.574999999997</v>
      </c>
      <c r="K124" s="5">
        <v>52720.6</v>
      </c>
      <c r="L124" s="5">
        <v>53742.6875</v>
      </c>
    </row>
    <row r="125" spans="1:12">
      <c r="A125" s="25" t="s">
        <v>95</v>
      </c>
      <c r="B125" s="5">
        <v>67673</v>
      </c>
      <c r="C125" s="5">
        <v>63508</v>
      </c>
      <c r="D125" s="5">
        <v>63639</v>
      </c>
      <c r="E125" s="5">
        <v>63095</v>
      </c>
      <c r="F125" s="5">
        <v>61455</v>
      </c>
      <c r="G125" s="5">
        <v>60225</v>
      </c>
      <c r="H125" s="5">
        <v>60008</v>
      </c>
      <c r="I125" s="5">
        <v>60724</v>
      </c>
      <c r="J125" s="5">
        <v>61705</v>
      </c>
      <c r="K125" s="5">
        <v>61551</v>
      </c>
      <c r="L125" s="5">
        <v>63459</v>
      </c>
    </row>
  </sheetData>
  <sortState ref="A2:S101">
    <sortCondition ref="S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F28" sqref="F28"/>
    </sheetView>
  </sheetViews>
  <sheetFormatPr baseColWidth="10" defaultRowHeight="15" x14ac:dyDescent="0"/>
  <sheetData>
    <row r="1" spans="1:18">
      <c r="A1" s="3" t="s">
        <v>365</v>
      </c>
      <c r="B1" s="33" t="s">
        <v>392</v>
      </c>
      <c r="C1" s="33" t="s">
        <v>391</v>
      </c>
      <c r="D1" s="33" t="s">
        <v>387</v>
      </c>
      <c r="E1" s="33" t="s">
        <v>386</v>
      </c>
      <c r="F1" s="33" t="s">
        <v>385</v>
      </c>
      <c r="G1" s="33" t="s">
        <v>388</v>
      </c>
      <c r="H1" s="33" t="s">
        <v>384</v>
      </c>
      <c r="I1" s="33" t="s">
        <v>389</v>
      </c>
      <c r="J1" s="33" t="s">
        <v>382</v>
      </c>
      <c r="K1" s="33" t="s">
        <v>390</v>
      </c>
      <c r="L1" s="33" t="s">
        <v>381</v>
      </c>
      <c r="M1" s="27" t="s">
        <v>383</v>
      </c>
      <c r="N1" s="16" t="s">
        <v>363</v>
      </c>
      <c r="O1" s="27" t="s">
        <v>362</v>
      </c>
      <c r="P1" t="s">
        <v>364</v>
      </c>
      <c r="Q1" s="33" t="s">
        <v>368</v>
      </c>
    </row>
    <row r="2" spans="1:18">
      <c r="A2" s="3">
        <v>2000</v>
      </c>
      <c r="B2" s="5">
        <v>33461.484416698928</v>
      </c>
      <c r="C2" s="5">
        <v>32368.098599303139</v>
      </c>
      <c r="D2" s="5">
        <v>34904.263083623693</v>
      </c>
      <c r="E2" s="5">
        <v>34004.093989547036</v>
      </c>
      <c r="F2" s="5">
        <v>36096.730621370501</v>
      </c>
      <c r="G2" s="5">
        <v>34931.026520841398</v>
      </c>
      <c r="H2" s="5">
        <v>34981.931670814665</v>
      </c>
      <c r="I2" s="5">
        <v>30177.411855981416</v>
      </c>
      <c r="J2" s="5">
        <v>28932.315583042975</v>
      </c>
      <c r="K2" s="5">
        <v>33006.20011614402</v>
      </c>
      <c r="L2" s="5">
        <v>35745.246747967481</v>
      </c>
      <c r="M2" s="5">
        <v>33877.464698025549</v>
      </c>
      <c r="N2" s="30">
        <v>49736.407055749129</v>
      </c>
      <c r="O2" s="5">
        <v>33820.842823243322</v>
      </c>
      <c r="P2" s="5">
        <v>35101.405462640381</v>
      </c>
      <c r="Q2" s="36">
        <v>172.2</v>
      </c>
    </row>
    <row r="3" spans="1:18">
      <c r="A3" s="3">
        <v>2001</v>
      </c>
      <c r="B3" s="5">
        <v>34611.70894409938</v>
      </c>
      <c r="C3" s="5">
        <v>33662.302621118011</v>
      </c>
      <c r="D3" s="5">
        <v>35303.621925465843</v>
      </c>
      <c r="E3" s="5">
        <v>34623.456445824704</v>
      </c>
      <c r="F3" s="5">
        <v>37287.98990965556</v>
      </c>
      <c r="G3" s="5">
        <v>35954.046894409941</v>
      </c>
      <c r="H3" s="5">
        <v>33016.427950310557</v>
      </c>
      <c r="I3" s="5">
        <v>30727.627987577638</v>
      </c>
      <c r="J3" s="5">
        <v>29533.04089440994</v>
      </c>
      <c r="K3" s="5">
        <v>33457.806869565218</v>
      </c>
      <c r="L3" s="5">
        <v>36696.481568322983</v>
      </c>
      <c r="M3" s="5">
        <v>34743.820541259985</v>
      </c>
      <c r="N3" s="30">
        <v>50014.850514640646</v>
      </c>
      <c r="O3" s="5">
        <v>34451.210560559011</v>
      </c>
      <c r="P3" s="5">
        <v>35703.457453416151</v>
      </c>
      <c r="Q3" s="36">
        <v>177.1</v>
      </c>
      <c r="R3" s="33"/>
    </row>
    <row r="4" spans="1:18">
      <c r="A4" s="3">
        <v>2002</v>
      </c>
      <c r="B4" s="5">
        <v>35465.88823482181</v>
      </c>
      <c r="C4" s="5">
        <v>34319.376503613115</v>
      </c>
      <c r="D4" s="5">
        <v>35782.781910783764</v>
      </c>
      <c r="E4" s="5">
        <v>34457.859662157985</v>
      </c>
      <c r="F4" s="5">
        <v>37847.622896053363</v>
      </c>
      <c r="G4" s="5">
        <v>36260.190156877274</v>
      </c>
      <c r="H4" s="5">
        <v>33466.770285873099</v>
      </c>
      <c r="I4" s="5">
        <v>31424.317271817672</v>
      </c>
      <c r="J4" s="5">
        <v>30084.426838243464</v>
      </c>
      <c r="K4" s="5">
        <v>33890.137267370759</v>
      </c>
      <c r="L4" s="5">
        <v>37104.886188160082</v>
      </c>
      <c r="M4" s="5">
        <v>35327.446901453186</v>
      </c>
      <c r="N4" s="30">
        <v>49872.005552290946</v>
      </c>
      <c r="O4" s="5">
        <v>34921.009705669814</v>
      </c>
      <c r="P4" s="5">
        <v>36123.963394478415</v>
      </c>
      <c r="Q4" s="36">
        <v>179.9</v>
      </c>
      <c r="R4" s="33"/>
    </row>
    <row r="5" spans="1:18">
      <c r="A5" s="3">
        <v>2003</v>
      </c>
      <c r="B5" s="5">
        <v>37215.676533816426</v>
      </c>
      <c r="C5" s="5">
        <v>34760.604067391308</v>
      </c>
      <c r="D5" s="5">
        <v>36699.63499184783</v>
      </c>
      <c r="E5" s="5">
        <v>36012.414505434783</v>
      </c>
      <c r="F5" s="5">
        <v>38411.391907608697</v>
      </c>
      <c r="G5" s="5">
        <v>37287.669016304346</v>
      </c>
      <c r="H5" s="5">
        <v>39310.778409161489</v>
      </c>
      <c r="I5" s="5">
        <v>32600.65784130435</v>
      </c>
      <c r="J5" s="5">
        <v>32831.491789130436</v>
      </c>
      <c r="K5" s="5">
        <v>33661.308916304348</v>
      </c>
      <c r="L5" s="5">
        <v>38373.567554347828</v>
      </c>
      <c r="M5" s="5">
        <v>35482.438604813666</v>
      </c>
      <c r="N5" s="30">
        <v>50513.880086180121</v>
      </c>
      <c r="O5" s="5">
        <v>36378.534922961953</v>
      </c>
      <c r="P5" s="5">
        <v>37515.861545289859</v>
      </c>
      <c r="Q5" s="36">
        <v>184</v>
      </c>
      <c r="R5" s="33"/>
    </row>
    <row r="6" spans="1:18">
      <c r="A6" s="3">
        <v>2004</v>
      </c>
      <c r="B6" s="5">
        <v>37229.416346685488</v>
      </c>
      <c r="C6" s="5">
        <v>37622.841424033883</v>
      </c>
      <c r="D6" s="5">
        <v>37717.572940709368</v>
      </c>
      <c r="E6" s="5">
        <v>38818.45214810894</v>
      </c>
      <c r="F6" s="5">
        <v>39544.733446267863</v>
      </c>
      <c r="G6" s="5">
        <v>38736.616386094938</v>
      </c>
      <c r="H6" s="5">
        <v>35605.786065189444</v>
      </c>
      <c r="I6" s="5">
        <v>33403.462029645314</v>
      </c>
      <c r="J6" s="5">
        <v>35004.738341979886</v>
      </c>
      <c r="K6" s="5">
        <v>34132.204610905239</v>
      </c>
      <c r="L6" s="5">
        <v>38893.561205664373</v>
      </c>
      <c r="M6" s="5">
        <v>35905.126903123346</v>
      </c>
      <c r="N6" s="30">
        <v>51826.833053013688</v>
      </c>
      <c r="O6" s="5">
        <v>37198.619890418209</v>
      </c>
      <c r="P6" s="5">
        <v>38375.602558673017</v>
      </c>
      <c r="Q6" s="36">
        <v>188.9</v>
      </c>
      <c r="R6" s="33"/>
    </row>
    <row r="7" spans="1:18">
      <c r="A7" s="3">
        <v>2005</v>
      </c>
      <c r="B7" s="5">
        <v>36143.71033907948</v>
      </c>
      <c r="C7" s="5">
        <v>38149.178639016893</v>
      </c>
      <c r="D7" s="5">
        <v>37437.884918074757</v>
      </c>
      <c r="E7" s="5">
        <v>39370.280729931161</v>
      </c>
      <c r="F7" s="5">
        <v>38184.417306707626</v>
      </c>
      <c r="G7" s="5">
        <v>38749.993877794848</v>
      </c>
      <c r="H7" s="5">
        <v>35664.375005486065</v>
      </c>
      <c r="I7" s="5">
        <v>32290.62325857655</v>
      </c>
      <c r="J7" s="5">
        <v>33062.233133640555</v>
      </c>
      <c r="K7" s="5">
        <v>32727.763675371225</v>
      </c>
      <c r="L7" s="5">
        <v>38048.024686379926</v>
      </c>
      <c r="M7" s="5">
        <v>35015.96334576841</v>
      </c>
      <c r="N7" s="30">
        <v>51155.172277082878</v>
      </c>
      <c r="O7" s="5">
        <v>36578.24319130824</v>
      </c>
      <c r="P7" s="5">
        <v>37751.099554531487</v>
      </c>
      <c r="Q7" s="36">
        <v>195.3</v>
      </c>
      <c r="R7" s="33"/>
    </row>
    <row r="8" spans="1:18">
      <c r="A8" s="3">
        <v>2006</v>
      </c>
      <c r="B8" s="5">
        <v>36203.484584986778</v>
      </c>
      <c r="C8" s="5">
        <v>37693.697621031752</v>
      </c>
      <c r="D8" s="5">
        <v>37492.421279761911</v>
      </c>
      <c r="E8" s="5">
        <v>37940.877717702824</v>
      </c>
      <c r="F8" s="5">
        <v>38266.018432539684</v>
      </c>
      <c r="G8" s="5">
        <v>38201.617318672841</v>
      </c>
      <c r="H8" s="5">
        <v>36131.992070578235</v>
      </c>
      <c r="I8" s="5">
        <v>32166.827993055558</v>
      </c>
      <c r="J8" s="5">
        <v>31542.542144841274</v>
      </c>
      <c r="K8" s="5">
        <v>32734.210950396828</v>
      </c>
      <c r="L8" s="5">
        <v>38249.5589186508</v>
      </c>
      <c r="M8" s="5">
        <v>34605.792042942179</v>
      </c>
      <c r="N8" s="30">
        <v>51900.710238803862</v>
      </c>
      <c r="O8" s="5">
        <v>36260.735281063993</v>
      </c>
      <c r="P8" s="5">
        <v>37519.124070767197</v>
      </c>
      <c r="Q8" s="36">
        <v>201.6</v>
      </c>
      <c r="R8" s="33"/>
    </row>
    <row r="9" spans="1:18">
      <c r="A9" s="3">
        <v>2007</v>
      </c>
      <c r="B9" s="5">
        <v>37829.685190008131</v>
      </c>
      <c r="C9" s="5">
        <v>38094.508227951883</v>
      </c>
      <c r="D9" s="5">
        <v>38292.55394589615</v>
      </c>
      <c r="E9" s="5">
        <v>39107.821511748167</v>
      </c>
      <c r="F9" s="5">
        <v>38978.97214264355</v>
      </c>
      <c r="G9" s="5">
        <v>38558.488351505133</v>
      </c>
      <c r="H9" s="5">
        <v>38089.282531828016</v>
      </c>
      <c r="I9" s="5">
        <v>33165.598983322234</v>
      </c>
      <c r="J9" s="5">
        <v>31321.287518206631</v>
      </c>
      <c r="K9" s="5">
        <v>33237.158359618399</v>
      </c>
      <c r="L9" s="5">
        <v>38942.132469543067</v>
      </c>
      <c r="M9" s="5">
        <v>35267.569927945129</v>
      </c>
      <c r="N9" s="30">
        <v>52656.890295123165</v>
      </c>
      <c r="O9" s="5">
        <v>37122.026592176211</v>
      </c>
      <c r="P9" s="5">
        <v>38371.958154482287</v>
      </c>
      <c r="Q9" s="37">
        <v>207.34200000000001</v>
      </c>
      <c r="R9" s="33"/>
    </row>
    <row r="10" spans="1:18">
      <c r="A10" s="3">
        <v>2008</v>
      </c>
      <c r="B10" s="5">
        <v>41891.256702827595</v>
      </c>
      <c r="C10" s="5">
        <v>41952.195044193533</v>
      </c>
      <c r="D10" s="5">
        <v>41517.853407755581</v>
      </c>
      <c r="E10" s="5">
        <v>42459.908547488885</v>
      </c>
      <c r="F10" s="5">
        <v>40346.170294886739</v>
      </c>
      <c r="G10" s="5">
        <v>40651.451347377617</v>
      </c>
      <c r="H10" s="5">
        <v>45122.400683156826</v>
      </c>
      <c r="I10" s="5">
        <v>34458.026689827828</v>
      </c>
      <c r="J10" s="5">
        <v>33240.262862105963</v>
      </c>
      <c r="K10" s="5">
        <v>33720.455034997191</v>
      </c>
      <c r="L10" s="5">
        <v>39042.860164512342</v>
      </c>
      <c r="M10" s="5">
        <v>35967.548072782476</v>
      </c>
      <c r="N10" s="30">
        <v>52145.844202290325</v>
      </c>
      <c r="O10" s="5">
        <v>39694.482704490882</v>
      </c>
      <c r="P10" s="5">
        <v>40696.316388221872</v>
      </c>
      <c r="Q10" s="37">
        <v>215.303</v>
      </c>
      <c r="R10" s="33"/>
    </row>
    <row r="11" spans="1:18">
      <c r="A11" s="3">
        <v>2009</v>
      </c>
      <c r="B11" s="5">
        <v>39970.463760977771</v>
      </c>
      <c r="C11" s="5">
        <v>41552.465047054822</v>
      </c>
      <c r="D11" s="5">
        <v>39497.125283750589</v>
      </c>
      <c r="E11" s="5">
        <v>41259.500936642369</v>
      </c>
      <c r="F11" s="5">
        <v>39455.645674172752</v>
      </c>
      <c r="G11" s="5">
        <v>39132.423879227259</v>
      </c>
      <c r="H11" s="5">
        <v>38367.562771390083</v>
      </c>
      <c r="I11" s="5">
        <v>34314.805480639705</v>
      </c>
      <c r="J11" s="5">
        <v>33206.707339060391</v>
      </c>
      <c r="K11" s="5">
        <v>33449.980729664348</v>
      </c>
      <c r="L11" s="5">
        <v>37300.538912868178</v>
      </c>
      <c r="M11" s="5">
        <v>36365.06323850897</v>
      </c>
      <c r="N11" s="30">
        <v>49110.795999890797</v>
      </c>
      <c r="O11" s="5">
        <v>38252.655393067391</v>
      </c>
      <c r="P11" s="5">
        <v>39126.298890168131</v>
      </c>
      <c r="Q11" s="37">
        <v>214.53700000000001</v>
      </c>
      <c r="R11" s="33"/>
    </row>
    <row r="12" spans="1:18">
      <c r="A12" s="3">
        <v>2010</v>
      </c>
      <c r="B12" s="5">
        <v>42280.968843375602</v>
      </c>
      <c r="C12" s="5">
        <v>43300.580686612608</v>
      </c>
      <c r="D12" s="5">
        <v>40816.508700746592</v>
      </c>
      <c r="E12" s="5">
        <v>43054.518290918124</v>
      </c>
      <c r="F12" s="5">
        <v>40246.77149906446</v>
      </c>
      <c r="G12" s="5">
        <v>39750.90055663581</v>
      </c>
      <c r="H12" s="5">
        <v>41596.515176966335</v>
      </c>
      <c r="I12" s="5">
        <v>35064.289936530062</v>
      </c>
      <c r="J12" s="5">
        <v>33926.248337124409</v>
      </c>
      <c r="K12" s="5">
        <v>33802.77028011153</v>
      </c>
      <c r="L12" s="5">
        <v>37530.372821660487</v>
      </c>
      <c r="M12" s="5">
        <v>37201.801935544732</v>
      </c>
      <c r="N12" s="30">
        <v>49577.402622000118</v>
      </c>
      <c r="O12" s="5">
        <v>39549.214597339669</v>
      </c>
      <c r="P12" s="5">
        <v>40356.080300473266</v>
      </c>
      <c r="Q12" s="37">
        <v>218.05600000000001</v>
      </c>
      <c r="R12" s="33"/>
    </row>
    <row r="13" spans="1:18">
      <c r="A13" s="3">
        <v>2011</v>
      </c>
      <c r="B13" s="5">
        <v>43983.20112909624</v>
      </c>
      <c r="C13" s="5">
        <v>46155.404166462911</v>
      </c>
      <c r="D13" s="5">
        <v>42046.627610152085</v>
      </c>
      <c r="E13" s="5">
        <v>46450.602550518634</v>
      </c>
      <c r="F13" s="5">
        <v>41753.987894495847</v>
      </c>
      <c r="G13" s="5">
        <v>42161.948625577999</v>
      </c>
      <c r="H13" s="5">
        <v>43654.264448837872</v>
      </c>
      <c r="I13" s="5">
        <v>35835.730412245095</v>
      </c>
      <c r="J13" s="5">
        <v>34399.333991882246</v>
      </c>
      <c r="K13" s="5">
        <v>34566.449948652749</v>
      </c>
      <c r="L13" s="5">
        <v>38582.870177025776</v>
      </c>
      <c r="M13" s="5">
        <v>37969.883368379873</v>
      </c>
      <c r="N13" s="30">
        <v>50929.423255066613</v>
      </c>
      <c r="O13" s="5">
        <v>41266.590700645509</v>
      </c>
      <c r="P13" s="5">
        <v>42044.059986633416</v>
      </c>
      <c r="Q13" s="37">
        <v>224.93899999999999</v>
      </c>
      <c r="R13" s="33"/>
    </row>
    <row r="14" spans="1:18">
      <c r="A14" s="3">
        <v>2012</v>
      </c>
      <c r="B14" s="5">
        <v>51326.005392610918</v>
      </c>
      <c r="C14" s="5">
        <v>51407.192489350768</v>
      </c>
      <c r="D14" s="5">
        <v>45253.777191477129</v>
      </c>
      <c r="E14" s="5">
        <v>48073.245164652966</v>
      </c>
      <c r="F14" s="5">
        <v>43243.031054818508</v>
      </c>
      <c r="G14" s="5">
        <v>44228.385765501036</v>
      </c>
      <c r="H14" s="5">
        <v>49532.862859158842</v>
      </c>
      <c r="I14" s="5">
        <v>36706.386341106481</v>
      </c>
      <c r="J14" s="5">
        <v>35331.734402466966</v>
      </c>
      <c r="K14" s="5">
        <v>35095.950005662176</v>
      </c>
      <c r="L14" s="5">
        <v>39592.474073799836</v>
      </c>
      <c r="M14" s="5">
        <v>38095.520408696597</v>
      </c>
      <c r="N14" s="30">
        <v>52258.069181748157</v>
      </c>
      <c r="O14" s="5">
        <v>43922.650907961448</v>
      </c>
      <c r="P14" s="5">
        <v>44593.316746082215</v>
      </c>
      <c r="Q14" s="37">
        <v>229.59399999999999</v>
      </c>
      <c r="R14" s="33"/>
    </row>
    <row r="15" spans="1:18">
      <c r="A15" s="3">
        <v>2013</v>
      </c>
      <c r="B15" s="5">
        <v>49405.630690070124</v>
      </c>
      <c r="C15" s="5">
        <v>52465.715299390016</v>
      </c>
      <c r="D15" s="5">
        <v>45299.206056267896</v>
      </c>
      <c r="E15" s="5">
        <v>49969.96414788995</v>
      </c>
      <c r="F15" s="5">
        <v>42110.60948587078</v>
      </c>
      <c r="G15" s="5">
        <v>43944.189648256499</v>
      </c>
      <c r="H15" s="5">
        <v>50677.222030552541</v>
      </c>
      <c r="I15" s="5">
        <v>36009.833063612597</v>
      </c>
      <c r="J15" s="5">
        <v>35544.054475289428</v>
      </c>
      <c r="K15" s="5">
        <v>35221.529764720523</v>
      </c>
      <c r="L15" s="5">
        <v>39445.687787875017</v>
      </c>
      <c r="M15" s="5">
        <v>37935.824474044566</v>
      </c>
      <c r="N15" s="30">
        <v>51607.442015969835</v>
      </c>
      <c r="O15" s="5">
        <v>43857.141608054269</v>
      </c>
      <c r="P15" s="5">
        <v>44480.728997196908</v>
      </c>
      <c r="Q15" s="37">
        <v>232.95699999999999</v>
      </c>
      <c r="R15" s="33"/>
    </row>
    <row r="16" spans="1:18">
      <c r="A16" s="3">
        <v>2014</v>
      </c>
      <c r="B16" s="5">
        <v>46134.028405762823</v>
      </c>
      <c r="C16" s="5">
        <v>48095.420437956207</v>
      </c>
      <c r="D16" s="5">
        <v>44197.649361525073</v>
      </c>
      <c r="E16" s="5">
        <v>47027.087188541955</v>
      </c>
      <c r="F16" s="5">
        <v>42997.886050283858</v>
      </c>
      <c r="G16" s="5">
        <v>42443.319482461477</v>
      </c>
      <c r="H16" s="5">
        <v>46228.807439510681</v>
      </c>
      <c r="I16" s="5">
        <v>37388.927151763994</v>
      </c>
      <c r="J16" s="5">
        <v>36203.92224672209</v>
      </c>
      <c r="K16" s="5">
        <v>36164.475479859422</v>
      </c>
      <c r="L16" s="5">
        <v>40267.740183157614</v>
      </c>
      <c r="M16" s="5">
        <v>38787.699778897768</v>
      </c>
      <c r="N16" s="30">
        <v>53348.820134182017</v>
      </c>
      <c r="O16" s="5">
        <v>42695.71871916396</v>
      </c>
      <c r="P16" s="5">
        <v>43552.864810027488</v>
      </c>
      <c r="Q16" s="37">
        <v>236.73599999999999</v>
      </c>
      <c r="R16" s="33"/>
    </row>
    <row r="17" spans="1:18">
      <c r="A17" s="3">
        <v>2015</v>
      </c>
      <c r="B17" s="5">
        <v>47203.222222222219</v>
      </c>
      <c r="C17" s="5">
        <v>51704.4</v>
      </c>
      <c r="D17" s="5">
        <v>46312.25</v>
      </c>
      <c r="E17" s="5">
        <v>49570.222222222219</v>
      </c>
      <c r="F17" s="5">
        <v>44280.545454545456</v>
      </c>
      <c r="G17" s="5">
        <v>44303.777777777781</v>
      </c>
      <c r="H17" s="5">
        <v>46430.857142857145</v>
      </c>
      <c r="I17" s="5">
        <v>38558</v>
      </c>
      <c r="J17" s="5">
        <v>37513</v>
      </c>
      <c r="K17" s="5">
        <v>37821.4</v>
      </c>
      <c r="L17" s="5">
        <v>41630.5</v>
      </c>
      <c r="M17" s="5">
        <v>39963.714285714283</v>
      </c>
      <c r="N17" s="30">
        <v>55295.428571428572</v>
      </c>
      <c r="O17" s="5">
        <v>44266.224999999999</v>
      </c>
      <c r="P17" s="5">
        <v>45153.632183908048</v>
      </c>
      <c r="Q17" s="37">
        <v>237.017</v>
      </c>
      <c r="R17" s="33"/>
    </row>
    <row r="27" spans="1:18">
      <c r="A27" s="25" t="s">
        <v>365</v>
      </c>
      <c r="B27" s="25" t="s">
        <v>362</v>
      </c>
      <c r="C27" s="25" t="s">
        <v>363</v>
      </c>
      <c r="D27" s="25" t="s">
        <v>364</v>
      </c>
      <c r="E27" s="25" t="s">
        <v>367</v>
      </c>
      <c r="F27" s="25" t="s">
        <v>366</v>
      </c>
      <c r="H27" s="25"/>
    </row>
    <row r="28" spans="1:18">
      <c r="A28" s="3">
        <v>2000</v>
      </c>
      <c r="B28" s="5">
        <v>54365.724999999999</v>
      </c>
      <c r="C28" s="5">
        <v>85680.857142857145</v>
      </c>
      <c r="D28" s="5">
        <v>67673</v>
      </c>
      <c r="E28" s="14">
        <f>((C28-B28)/B28)</f>
        <v>0.57600872871385689</v>
      </c>
      <c r="F28" s="14">
        <f>((D28-B28)/B28)</f>
        <v>0.24477324637903755</v>
      </c>
      <c r="H28" s="36"/>
    </row>
    <row r="29" spans="1:18">
      <c r="A29" s="3">
        <v>2006</v>
      </c>
      <c r="B29" s="5">
        <v>52031</v>
      </c>
      <c r="C29" s="5">
        <v>80605.857142857145</v>
      </c>
      <c r="D29" s="5">
        <v>63508</v>
      </c>
      <c r="E29" s="14">
        <f t="shared" ref="E29:E38" si="0">((C29-B29)/B29)</f>
        <v>0.54918908233278518</v>
      </c>
      <c r="F29" s="14">
        <f t="shared" ref="F29:F38" si="1">((D29-B29)/B29)</f>
        <v>0.22058003882300936</v>
      </c>
      <c r="H29" s="36"/>
    </row>
    <row r="30" spans="1:18">
      <c r="A30" s="3">
        <v>2007</v>
      </c>
      <c r="B30" s="5">
        <v>52355.837500000001</v>
      </c>
      <c r="C30" s="5">
        <v>80091.571428571435</v>
      </c>
      <c r="D30" s="5">
        <v>63639</v>
      </c>
      <c r="E30" s="14">
        <f t="shared" si="0"/>
        <v>0.52975437416260285</v>
      </c>
      <c r="F30" s="14">
        <f t="shared" si="1"/>
        <v>0.21550915884021526</v>
      </c>
      <c r="H30" s="36"/>
    </row>
    <row r="31" spans="1:18">
      <c r="A31" s="3">
        <v>2008</v>
      </c>
      <c r="B31" s="5">
        <v>52312.425000000003</v>
      </c>
      <c r="C31" s="5">
        <v>78878.857142857145</v>
      </c>
      <c r="D31" s="5">
        <v>63095</v>
      </c>
      <c r="E31" s="14">
        <f t="shared" si="0"/>
        <v>0.50784172484562018</v>
      </c>
      <c r="F31" s="14">
        <f t="shared" si="1"/>
        <v>0.20611881402936294</v>
      </c>
      <c r="H31" s="36"/>
    </row>
    <row r="32" spans="1:18">
      <c r="A32" s="3">
        <v>2009</v>
      </c>
      <c r="B32" s="5">
        <v>51615.162499999999</v>
      </c>
      <c r="C32" s="5">
        <v>76224.857142857145</v>
      </c>
      <c r="D32" s="5">
        <v>61455</v>
      </c>
      <c r="E32" s="14">
        <f t="shared" si="0"/>
        <v>0.47679196288216952</v>
      </c>
      <c r="F32" s="14">
        <f t="shared" si="1"/>
        <v>0.19063850665974366</v>
      </c>
      <c r="H32" s="36"/>
    </row>
    <row r="33" spans="1:8">
      <c r="A33" s="3">
        <v>2010</v>
      </c>
      <c r="B33" s="5">
        <v>50994.224999999999</v>
      </c>
      <c r="C33" s="5">
        <v>74937.28571428571</v>
      </c>
      <c r="D33" s="5">
        <v>60225</v>
      </c>
      <c r="E33" s="14">
        <f t="shared" si="0"/>
        <v>0.46952494550678459</v>
      </c>
      <c r="F33" s="14">
        <f t="shared" si="1"/>
        <v>0.18101608564499219</v>
      </c>
      <c r="H33" s="36"/>
    </row>
    <row r="34" spans="1:8">
      <c r="A34" s="3">
        <v>2011</v>
      </c>
      <c r="B34" s="5">
        <v>50809</v>
      </c>
      <c r="C34" s="5">
        <v>73820.571428571435</v>
      </c>
      <c r="D34" s="5">
        <v>60008</v>
      </c>
      <c r="E34" s="14">
        <f t="shared" si="0"/>
        <v>0.4529034507384801</v>
      </c>
      <c r="F34" s="14">
        <f t="shared" si="1"/>
        <v>0.1810506012714283</v>
      </c>
      <c r="H34" s="36"/>
    </row>
    <row r="35" spans="1:8">
      <c r="A35" s="3">
        <v>2012</v>
      </c>
      <c r="B35" s="5">
        <v>51398.7</v>
      </c>
      <c r="C35" s="5">
        <v>74855.428571428565</v>
      </c>
      <c r="D35" s="5">
        <v>60724</v>
      </c>
      <c r="E35" s="14">
        <f t="shared" si="0"/>
        <v>0.45636812937736887</v>
      </c>
      <c r="F35" s="14">
        <f t="shared" si="1"/>
        <v>0.18143065875206968</v>
      </c>
      <c r="H35" s="37"/>
    </row>
    <row r="36" spans="1:8">
      <c r="A36" s="3">
        <v>2013</v>
      </c>
      <c r="B36" s="5">
        <v>52486.574999999997</v>
      </c>
      <c r="C36" s="5">
        <v>75323.571428571435</v>
      </c>
      <c r="D36" s="5">
        <v>61705</v>
      </c>
      <c r="E36" s="14">
        <f t="shared" si="0"/>
        <v>0.43510166987599092</v>
      </c>
      <c r="F36" s="14">
        <f t="shared" si="1"/>
        <v>0.17563395973160761</v>
      </c>
      <c r="H36" s="37"/>
    </row>
    <row r="37" spans="1:8">
      <c r="A37" s="3">
        <v>2014</v>
      </c>
      <c r="B37" s="5">
        <v>52720.6</v>
      </c>
      <c r="C37" s="5">
        <v>75953.142857142855</v>
      </c>
      <c r="D37" s="5">
        <v>61551</v>
      </c>
      <c r="E37" s="14">
        <f t="shared" si="0"/>
        <v>0.44067296004110079</v>
      </c>
      <c r="F37" s="14">
        <f t="shared" si="1"/>
        <v>0.16749430014074199</v>
      </c>
      <c r="H37" s="37"/>
    </row>
    <row r="38" spans="1:8">
      <c r="A38" s="3">
        <v>2015</v>
      </c>
      <c r="B38" s="5">
        <v>53742.6875</v>
      </c>
      <c r="C38" s="5">
        <v>78876.71428571429</v>
      </c>
      <c r="D38" s="5">
        <v>63459</v>
      </c>
      <c r="E38" s="14">
        <f t="shared" si="0"/>
        <v>0.46767342600264061</v>
      </c>
      <c r="F38" s="14">
        <f t="shared" si="1"/>
        <v>0.1807932009354761</v>
      </c>
      <c r="H38" s="37"/>
    </row>
    <row r="39" spans="1:8">
      <c r="F39" s="4"/>
      <c r="H39" s="37"/>
    </row>
    <row r="40" spans="1:8">
      <c r="H40" s="37"/>
    </row>
    <row r="41" spans="1:8">
      <c r="H41" s="37"/>
    </row>
    <row r="42" spans="1:8">
      <c r="H42" s="37"/>
    </row>
    <row r="43" spans="1:8">
      <c r="H43" s="3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9"/>
  <sheetViews>
    <sheetView tabSelected="1" topLeftCell="A43" zoomScale="115" zoomScaleNormal="115" zoomScalePageLayoutView="115" workbookViewId="0">
      <selection activeCell="I65" sqref="I65"/>
    </sheetView>
  </sheetViews>
  <sheetFormatPr baseColWidth="10" defaultRowHeight="15" x14ac:dyDescent="0"/>
  <cols>
    <col min="2" max="3" width="14.33203125" bestFit="1" customWidth="1"/>
    <col min="11" max="12" width="10.83203125" style="5"/>
    <col min="13" max="14" width="13" style="19" bestFit="1" customWidth="1"/>
    <col min="15" max="16" width="12.5" style="19" bestFit="1" customWidth="1"/>
    <col min="20" max="20" width="10.83203125" style="42"/>
    <col min="21" max="21" width="12.6640625" bestFit="1" customWidth="1"/>
    <col min="22" max="22" width="12" style="19" bestFit="1" customWidth="1"/>
    <col min="23" max="23" width="10.83203125" style="19" customWidth="1"/>
  </cols>
  <sheetData>
    <row r="1" spans="1:27" s="3" customFormat="1">
      <c r="A1" s="3" t="s">
        <v>87</v>
      </c>
      <c r="B1" s="3" t="s">
        <v>97</v>
      </c>
      <c r="C1" s="3" t="s">
        <v>98</v>
      </c>
      <c r="D1" s="3" t="s">
        <v>92</v>
      </c>
      <c r="E1" s="3" t="s">
        <v>106</v>
      </c>
      <c r="F1" s="3" t="s">
        <v>107</v>
      </c>
      <c r="G1" s="12" t="s">
        <v>100</v>
      </c>
      <c r="H1" s="12" t="s">
        <v>99</v>
      </c>
      <c r="I1" s="11" t="s">
        <v>101</v>
      </c>
      <c r="J1" s="11" t="s">
        <v>102</v>
      </c>
      <c r="K1" s="44" t="s">
        <v>394</v>
      </c>
      <c r="L1" s="44" t="s">
        <v>395</v>
      </c>
      <c r="M1" s="3" t="s">
        <v>360</v>
      </c>
      <c r="N1" s="3" t="s">
        <v>359</v>
      </c>
      <c r="O1" s="3" t="s">
        <v>357</v>
      </c>
      <c r="P1" s="3" t="s">
        <v>356</v>
      </c>
      <c r="Q1" s="11" t="s">
        <v>105</v>
      </c>
      <c r="R1" s="12" t="s">
        <v>104</v>
      </c>
      <c r="S1" s="11" t="s">
        <v>103</v>
      </c>
      <c r="T1" s="45" t="s">
        <v>396</v>
      </c>
      <c r="U1" s="3" t="s">
        <v>358</v>
      </c>
      <c r="V1" s="3" t="s">
        <v>355</v>
      </c>
      <c r="W1" s="3" t="s">
        <v>361</v>
      </c>
      <c r="X1" s="3" t="s">
        <v>393</v>
      </c>
      <c r="Y1" s="3" t="s">
        <v>397</v>
      </c>
      <c r="Z1" s="3" t="s">
        <v>398</v>
      </c>
      <c r="AA1" s="3" t="s">
        <v>399</v>
      </c>
    </row>
    <row r="2" spans="1:27">
      <c r="A2" s="42" t="s">
        <v>75</v>
      </c>
      <c r="B2" s="8">
        <v>9783</v>
      </c>
      <c r="C2" s="10">
        <v>9748</v>
      </c>
      <c r="D2" s="42" t="s">
        <v>93</v>
      </c>
      <c r="E2" s="5">
        <v>31949</v>
      </c>
      <c r="F2" s="5">
        <v>43198</v>
      </c>
      <c r="G2" s="5">
        <v>2716.9631173685002</v>
      </c>
      <c r="H2" s="5">
        <v>2710.3373852583836</v>
      </c>
      <c r="I2" s="5">
        <v>1867.9821415992101</v>
      </c>
      <c r="J2" s="5">
        <v>3298.0368132406793</v>
      </c>
      <c r="K2" s="5">
        <v>849.24850915073</v>
      </c>
      <c r="L2" s="5">
        <v>1052.4616525249196</v>
      </c>
      <c r="M2" s="2">
        <v>49114</v>
      </c>
      <c r="N2" s="2">
        <v>47130</v>
      </c>
      <c r="O2" s="5">
        <v>37168.350000000006</v>
      </c>
      <c r="P2" s="42">
        <v>53874</v>
      </c>
      <c r="Q2" s="4">
        <f>((F2 - E2) /E2) * 100</f>
        <v>35.209239725813013</v>
      </c>
      <c r="R2" s="5">
        <v>-0.24386536820322774</v>
      </c>
      <c r="S2" s="5">
        <v>76.556121163833822</v>
      </c>
      <c r="T2" s="30">
        <f>((L2-K2) / L2) * 100</f>
        <v>19.308365571958742</v>
      </c>
      <c r="U2" s="4">
        <v>-4.0395813820906463</v>
      </c>
      <c r="V2" s="4">
        <v>31.008742621672781</v>
      </c>
      <c r="W2" s="7">
        <f>(U2 + V2)</f>
        <v>26.969161239582135</v>
      </c>
      <c r="X2" s="40">
        <f>(U2+V2+S2)</f>
        <v>103.52528240341596</v>
      </c>
      <c r="Y2" s="46">
        <f>U2+V2+T2</f>
        <v>46.277526811540881</v>
      </c>
      <c r="Z2" t="s">
        <v>400</v>
      </c>
      <c r="AA2" s="42" t="s">
        <v>402</v>
      </c>
    </row>
    <row r="3" spans="1:27">
      <c r="A3" s="42" t="s">
        <v>86</v>
      </c>
      <c r="B3" s="8">
        <v>10438</v>
      </c>
      <c r="C3" s="10">
        <v>10150</v>
      </c>
      <c r="D3" s="42" t="s">
        <v>93</v>
      </c>
      <c r="E3" s="5">
        <v>39294</v>
      </c>
      <c r="F3" s="5">
        <v>49656</v>
      </c>
      <c r="G3" s="5">
        <v>2646.3509912831901</v>
      </c>
      <c r="H3" s="5">
        <v>3157.6577220529721</v>
      </c>
      <c r="I3" s="5">
        <v>1586.1094650908201</v>
      </c>
      <c r="J3" s="5">
        <v>2304.2499511175965</v>
      </c>
      <c r="K3" s="5">
        <v>900.83860421059069</v>
      </c>
      <c r="L3" s="5">
        <v>735.24421327980042</v>
      </c>
      <c r="M3" s="2">
        <v>51075</v>
      </c>
      <c r="N3" s="2">
        <v>51569</v>
      </c>
      <c r="O3" s="5">
        <v>41924.700000000004</v>
      </c>
      <c r="P3" s="42">
        <v>59238</v>
      </c>
      <c r="Q3" s="4">
        <f>((F3 - E3) /E3) * 100</f>
        <v>26.370438234845018</v>
      </c>
      <c r="R3" s="5">
        <v>19.321198603434471</v>
      </c>
      <c r="S3" s="5">
        <v>45.276855212868675</v>
      </c>
      <c r="T3" s="30">
        <f>((L3-K3) / L3) * 100</f>
        <v>-22.522365758188236</v>
      </c>
      <c r="U3" s="4">
        <v>0.96720509055310822</v>
      </c>
      <c r="V3" s="4">
        <v>29.226678821027036</v>
      </c>
      <c r="W3" s="7">
        <f>(U3 + V3)</f>
        <v>30.193883911580144</v>
      </c>
      <c r="X3" s="40">
        <f>(U3+V3+S3)</f>
        <v>75.470739124448812</v>
      </c>
      <c r="Y3" s="46">
        <f>U3+V3+T3</f>
        <v>7.6715181533919079</v>
      </c>
      <c r="Z3" s="42" t="s">
        <v>400</v>
      </c>
      <c r="AA3" t="s">
        <v>403</v>
      </c>
    </row>
    <row r="4" spans="1:27">
      <c r="A4" s="42" t="s">
        <v>34</v>
      </c>
      <c r="B4" s="8">
        <v>4552</v>
      </c>
      <c r="C4" s="10">
        <v>10265</v>
      </c>
      <c r="D4" s="42" t="s">
        <v>93</v>
      </c>
      <c r="E4" s="5">
        <v>38460</v>
      </c>
      <c r="F4" s="5">
        <v>61426</v>
      </c>
      <c r="G4" s="5">
        <v>3049.2910756743099</v>
      </c>
      <c r="H4" s="5">
        <v>3013.1492347102662</v>
      </c>
      <c r="I4" s="5">
        <v>1892.8152111275999</v>
      </c>
      <c r="J4" s="5">
        <v>2712.4623422281461</v>
      </c>
      <c r="K4" s="5">
        <v>545.77848028509027</v>
      </c>
      <c r="L4" s="5">
        <v>492.84875316226959</v>
      </c>
      <c r="M4" s="2">
        <v>50167</v>
      </c>
      <c r="N4" s="2">
        <v>55545</v>
      </c>
      <c r="O4" s="5">
        <v>41883.630000000005</v>
      </c>
      <c r="P4" s="42">
        <v>54231</v>
      </c>
      <c r="Q4" s="4">
        <f>((F4 - E4) /E4) * 100</f>
        <v>59.713988559542386</v>
      </c>
      <c r="R4" s="5">
        <v>-1.1852538858085697</v>
      </c>
      <c r="S4" s="5">
        <v>43.303071862586137</v>
      </c>
      <c r="T4" s="30">
        <f>((L4-K4) / L4) * 100</f>
        <v>-10.739547738166573</v>
      </c>
      <c r="U4" s="4">
        <v>10.720194550202326</v>
      </c>
      <c r="V4" s="4">
        <v>22.768103114454824</v>
      </c>
      <c r="W4" s="7">
        <f>(U4 + V4)</f>
        <v>33.488297664657154</v>
      </c>
      <c r="X4" s="40">
        <f>(U4+V4+S4)</f>
        <v>76.79136952724329</v>
      </c>
      <c r="Y4" s="46">
        <f>U4+V4+T4</f>
        <v>22.748749926490582</v>
      </c>
      <c r="Z4" s="42" t="s">
        <v>400</v>
      </c>
      <c r="AA4" t="s">
        <v>402</v>
      </c>
    </row>
    <row r="5" spans="1:27">
      <c r="A5" s="42" t="s">
        <v>74</v>
      </c>
      <c r="B5" s="8">
        <v>9726</v>
      </c>
      <c r="C5" s="10">
        <v>36417</v>
      </c>
      <c r="D5" s="42" t="s">
        <v>93</v>
      </c>
      <c r="E5" s="5">
        <v>37838</v>
      </c>
      <c r="F5" s="5">
        <v>50519</v>
      </c>
      <c r="G5" s="5">
        <v>2215.9803046715001</v>
      </c>
      <c r="H5" s="5">
        <v>2596.0444110812473</v>
      </c>
      <c r="I5" s="5">
        <v>1842.52781302412</v>
      </c>
      <c r="J5" s="5">
        <v>2648.4745320488673</v>
      </c>
      <c r="K5" s="5">
        <v>805.03242856778081</v>
      </c>
      <c r="L5" s="5">
        <v>973.2267082089229</v>
      </c>
      <c r="M5" s="2">
        <v>59542</v>
      </c>
      <c r="N5" s="2">
        <v>54323</v>
      </c>
      <c r="O5" s="5">
        <v>41054.460000000006</v>
      </c>
      <c r="P5" s="42">
        <v>52226</v>
      </c>
      <c r="Q5" s="4">
        <f>((F5 - E5) /E5) * 100</f>
        <v>33.513927797452297</v>
      </c>
      <c r="R5" s="5">
        <v>17.151059763867728</v>
      </c>
      <c r="S5" s="5">
        <v>43.741359741102428</v>
      </c>
      <c r="T5" s="30">
        <f>((L5-K5) / L5) * 100</f>
        <v>17.282127403868554</v>
      </c>
      <c r="U5" s="4">
        <v>-8.76524134224581</v>
      </c>
      <c r="V5" s="4">
        <v>21.390763221383974</v>
      </c>
      <c r="W5" s="7">
        <f>(U5 + V5)</f>
        <v>12.625521879138164</v>
      </c>
      <c r="X5" s="40">
        <f>(U5+V5+S5)</f>
        <v>56.366881620240591</v>
      </c>
      <c r="Y5" s="46">
        <f>U5+V5+T5</f>
        <v>29.90764928300672</v>
      </c>
      <c r="Z5" s="42" t="s">
        <v>400</v>
      </c>
      <c r="AA5" s="42" t="s">
        <v>403</v>
      </c>
    </row>
    <row r="6" spans="1:27">
      <c r="A6" s="42" t="s">
        <v>62</v>
      </c>
      <c r="B6" s="8">
        <v>4089</v>
      </c>
      <c r="C6" s="10">
        <v>31569</v>
      </c>
      <c r="D6" s="42" t="s">
        <v>93</v>
      </c>
      <c r="E6" s="5">
        <v>29694</v>
      </c>
      <c r="F6" s="5">
        <v>43955</v>
      </c>
      <c r="G6" s="5">
        <v>3124.5802364414199</v>
      </c>
      <c r="H6" s="5">
        <v>3232.5998546577898</v>
      </c>
      <c r="I6" s="5">
        <v>1473.5272847952899</v>
      </c>
      <c r="J6" s="5">
        <v>2223.9019206029288</v>
      </c>
      <c r="K6" s="5">
        <v>1303.3177929676667</v>
      </c>
      <c r="L6" s="5">
        <v>1218.9742136840191</v>
      </c>
      <c r="M6" s="2">
        <v>45864</v>
      </c>
      <c r="N6" s="2">
        <v>52244</v>
      </c>
      <c r="O6" s="5">
        <v>35556.630000000005</v>
      </c>
      <c r="P6" s="42">
        <v>44797</v>
      </c>
      <c r="Q6" s="4">
        <f>((F6 - E6) /E6) * 100</f>
        <v>48.026537347612312</v>
      </c>
      <c r="R6" s="5">
        <v>3.4570921545414803</v>
      </c>
      <c r="S6" s="5">
        <v>50.923701484895467</v>
      </c>
      <c r="T6" s="30">
        <f>((L6-K6) / L6) * 100</f>
        <v>-6.9192258816322294</v>
      </c>
      <c r="U6" s="4">
        <v>13.910692482121053</v>
      </c>
      <c r="V6" s="4">
        <v>20.62720717905216</v>
      </c>
      <c r="W6" s="7">
        <f>(U6 + V6)</f>
        <v>34.537899661173213</v>
      </c>
      <c r="X6" s="40">
        <f>(U6+V6+S6)</f>
        <v>85.461601146068688</v>
      </c>
      <c r="Y6" s="46">
        <f>U6+V6+T6</f>
        <v>27.618673779540984</v>
      </c>
      <c r="Z6" s="42" t="s">
        <v>400</v>
      </c>
      <c r="AA6" s="42" t="s">
        <v>403</v>
      </c>
    </row>
    <row r="7" spans="1:27">
      <c r="A7" s="42" t="s">
        <v>77</v>
      </c>
      <c r="B7" s="8">
        <v>3558</v>
      </c>
      <c r="C7" s="10">
        <v>24374</v>
      </c>
      <c r="D7" s="42" t="s">
        <v>93</v>
      </c>
      <c r="E7" s="5">
        <v>39492</v>
      </c>
      <c r="F7" s="5">
        <v>62101</v>
      </c>
      <c r="G7" s="5">
        <v>3509.6707928484502</v>
      </c>
      <c r="H7" s="5">
        <v>2693.4123376008715</v>
      </c>
      <c r="I7" s="5">
        <v>1673.5518415853101</v>
      </c>
      <c r="J7" s="5">
        <v>1388.1686664830625</v>
      </c>
      <c r="K7" s="5">
        <v>780.68572008810713</v>
      </c>
      <c r="L7" s="5">
        <v>1693.7284153484363</v>
      </c>
      <c r="M7" s="2">
        <v>43521</v>
      </c>
      <c r="N7" s="2">
        <v>46764</v>
      </c>
      <c r="O7" s="5">
        <v>43859.43</v>
      </c>
      <c r="P7" s="42">
        <v>55225</v>
      </c>
      <c r="Q7" s="4">
        <f>((F7 - E7) /E7) * 100</f>
        <v>57.249569533069987</v>
      </c>
      <c r="R7" s="5">
        <v>-23.257407985696087</v>
      </c>
      <c r="S7" s="5">
        <v>-17.052544654482404</v>
      </c>
      <c r="T7" s="30">
        <f>((L7-K7) / L7) * 100</f>
        <v>53.907266772311701</v>
      </c>
      <c r="U7" s="4">
        <v>7.4515751016750533</v>
      </c>
      <c r="V7" s="4">
        <v>20.580479855138069</v>
      </c>
      <c r="W7" s="7">
        <f>(U7 + V7)</f>
        <v>28.032054956813123</v>
      </c>
      <c r="X7" s="40">
        <f>(U7+V7+S7)</f>
        <v>10.97951030233072</v>
      </c>
      <c r="Y7" s="46">
        <f>U7+V7+T7</f>
        <v>81.939321729124828</v>
      </c>
      <c r="Z7" s="42" t="s">
        <v>400</v>
      </c>
      <c r="AA7" s="42" t="s">
        <v>402</v>
      </c>
    </row>
    <row r="8" spans="1:27">
      <c r="A8" s="42" t="s">
        <v>66</v>
      </c>
      <c r="B8" s="8">
        <v>9687</v>
      </c>
      <c r="C8" s="10">
        <v>15214</v>
      </c>
      <c r="D8" s="42" t="s">
        <v>93</v>
      </c>
      <c r="E8" s="5">
        <v>37546</v>
      </c>
      <c r="F8" s="5">
        <v>48616</v>
      </c>
      <c r="G8" s="5">
        <v>2448.7884479201798</v>
      </c>
      <c r="H8" s="5">
        <v>2755.5473260127023</v>
      </c>
      <c r="I8" s="5">
        <v>1557.1897942084199</v>
      </c>
      <c r="J8" s="5">
        <v>2545.6004950988522</v>
      </c>
      <c r="K8" s="5">
        <v>712.65334985031484</v>
      </c>
      <c r="L8" s="5">
        <v>1413.6875246483503</v>
      </c>
      <c r="M8" s="2">
        <v>53185</v>
      </c>
      <c r="N8" s="2">
        <v>55462</v>
      </c>
      <c r="O8" s="5">
        <v>40011.060000000005</v>
      </c>
      <c r="P8" s="42">
        <v>49961</v>
      </c>
      <c r="Q8" s="4">
        <f>((F8 - E8) /E8) * 100</f>
        <v>29.483833164651362</v>
      </c>
      <c r="R8" s="5">
        <v>12.52696525716874</v>
      </c>
      <c r="S8" s="5">
        <v>63.474003269645095</v>
      </c>
      <c r="T8" s="30">
        <f>((L8-K8) / L8) * 100</f>
        <v>49.589047266468249</v>
      </c>
      <c r="U8" s="4">
        <v>4.2812823164426064</v>
      </c>
      <c r="V8" s="4">
        <v>19.915414022937881</v>
      </c>
      <c r="W8" s="7">
        <f>(U8 + V8)</f>
        <v>24.196696339380487</v>
      </c>
      <c r="X8" s="40">
        <f>(U8+V8+S8)</f>
        <v>87.670699609025576</v>
      </c>
      <c r="Y8" s="46">
        <f>U8+V8+T8</f>
        <v>73.785743605848737</v>
      </c>
      <c r="Z8" s="42" t="s">
        <v>400</v>
      </c>
      <c r="AA8" t="s">
        <v>403</v>
      </c>
    </row>
    <row r="9" spans="1:27">
      <c r="A9" t="s">
        <v>63</v>
      </c>
      <c r="B9" s="8">
        <v>16059</v>
      </c>
      <c r="C9" s="10">
        <v>10929</v>
      </c>
      <c r="D9" t="s">
        <v>93</v>
      </c>
      <c r="E9" s="5">
        <v>39999</v>
      </c>
      <c r="F9" s="5">
        <v>48580</v>
      </c>
      <c r="G9" s="5">
        <v>2367.6226312132999</v>
      </c>
      <c r="H9" s="5">
        <v>2711.4083274173859</v>
      </c>
      <c r="I9" s="5">
        <v>1846.03579016963</v>
      </c>
      <c r="J9" s="5">
        <v>2332.7151533875854</v>
      </c>
      <c r="K9" s="5">
        <v>845.84468365553607</v>
      </c>
      <c r="L9" s="5">
        <v>874.51877387905665</v>
      </c>
      <c r="M9" s="13">
        <v>46550</v>
      </c>
      <c r="N9" s="13">
        <v>48520</v>
      </c>
      <c r="O9" s="5">
        <v>45547.740000000005</v>
      </c>
      <c r="P9" s="19">
        <v>56714</v>
      </c>
      <c r="Q9" s="4">
        <f>((F9 - E9) /E9) * 100</f>
        <v>21.453036325908148</v>
      </c>
      <c r="R9" s="5">
        <v>14.52029101562994</v>
      </c>
      <c r="S9" s="5">
        <v>26.363484706503716</v>
      </c>
      <c r="T9" s="30">
        <f>((L9-K9) / L9) * 100</f>
        <v>3.2788421563933308</v>
      </c>
      <c r="U9" s="4">
        <v>4.2320085929108489</v>
      </c>
      <c r="V9" s="4">
        <v>19.688718834855582</v>
      </c>
      <c r="W9" s="7">
        <f>(U9 + V9)</f>
        <v>23.92072742776643</v>
      </c>
      <c r="X9" s="40">
        <f>(U9+V9+S9)</f>
        <v>50.284212134270149</v>
      </c>
      <c r="Y9" s="46">
        <f>U9+V9+T9</f>
        <v>27.199569584159761</v>
      </c>
      <c r="Z9" s="42" t="s">
        <v>400</v>
      </c>
      <c r="AA9" s="42" t="s">
        <v>403</v>
      </c>
    </row>
    <row r="10" spans="1:27">
      <c r="A10" t="s">
        <v>44</v>
      </c>
      <c r="B10" s="8">
        <v>9439</v>
      </c>
      <c r="C10" s="10">
        <v>5830</v>
      </c>
      <c r="D10" t="s">
        <v>93</v>
      </c>
      <c r="E10" s="5">
        <v>35436</v>
      </c>
      <c r="F10" s="5">
        <v>51212</v>
      </c>
      <c r="G10" s="5">
        <v>2950.8897740109901</v>
      </c>
      <c r="H10" s="5">
        <v>2918.4652963045337</v>
      </c>
      <c r="I10" s="5">
        <v>1844.79882020994</v>
      </c>
      <c r="J10" s="5">
        <v>2093.0802306820351</v>
      </c>
      <c r="K10" s="5">
        <v>946.34047160210469</v>
      </c>
      <c r="L10" s="5">
        <v>1177.8030675449809</v>
      </c>
      <c r="M10" s="2">
        <v>51093</v>
      </c>
      <c r="N10" s="2">
        <v>55889</v>
      </c>
      <c r="O10" s="5">
        <v>38303.880000000005</v>
      </c>
      <c r="P10" s="19">
        <v>47256</v>
      </c>
      <c r="Q10" s="4">
        <f>((F10 - E10) /E10) * 100</f>
        <v>44.519697482785872</v>
      </c>
      <c r="R10" s="5">
        <v>-1.0988034182782607</v>
      </c>
      <c r="S10" s="5">
        <v>13.458454534562225</v>
      </c>
      <c r="T10" s="30">
        <f>((L10-K10) / L10) * 100</f>
        <v>19.652062583377212</v>
      </c>
      <c r="U10" s="4">
        <v>9.3868044546219629</v>
      </c>
      <c r="V10" s="4">
        <v>18.943880142204154</v>
      </c>
      <c r="W10" s="7">
        <f>(U10 + V10)</f>
        <v>28.330684596826117</v>
      </c>
      <c r="X10" s="40">
        <f>(U10+V10+S10)</f>
        <v>41.789139131388339</v>
      </c>
      <c r="Y10" s="46">
        <f>U10+V10+T10</f>
        <v>47.982747180203333</v>
      </c>
      <c r="Z10" s="42" t="s">
        <v>400</v>
      </c>
      <c r="AA10" s="42" t="s">
        <v>403</v>
      </c>
    </row>
    <row r="11" spans="1:27">
      <c r="A11" s="43" t="s">
        <v>60</v>
      </c>
      <c r="B11" s="8">
        <v>10995</v>
      </c>
      <c r="C11" s="10">
        <v>29125</v>
      </c>
      <c r="D11" s="43" t="s">
        <v>93</v>
      </c>
      <c r="E11" s="5">
        <v>36722</v>
      </c>
      <c r="F11" s="5">
        <v>46193</v>
      </c>
      <c r="G11" s="5">
        <v>2236.4278110159898</v>
      </c>
      <c r="H11" s="5">
        <v>2619.7361130232425</v>
      </c>
      <c r="I11" s="5">
        <v>1625.9044933704899</v>
      </c>
      <c r="J11" s="5">
        <v>1559.0708705520988</v>
      </c>
      <c r="K11" s="5">
        <v>913.71236105183073</v>
      </c>
      <c r="L11" s="5">
        <v>1200.1681295104349</v>
      </c>
      <c r="M11" s="2">
        <v>53967</v>
      </c>
      <c r="N11" s="2">
        <v>53267</v>
      </c>
      <c r="O11" s="5">
        <v>37793.280000000006</v>
      </c>
      <c r="P11" s="43">
        <v>46556</v>
      </c>
      <c r="Q11" s="4">
        <f>((F11 - E11) /E11) * 100</f>
        <v>25.791078917270298</v>
      </c>
      <c r="R11" s="5">
        <v>17.139310292922847</v>
      </c>
      <c r="S11" s="5">
        <v>-4.1105503484922101</v>
      </c>
      <c r="T11" s="30">
        <f>((L11-K11) / L11) * 100</f>
        <v>23.867969946465205</v>
      </c>
      <c r="U11" s="4">
        <v>-1.2970889617729353</v>
      </c>
      <c r="V11" s="4">
        <v>18.821891915112971</v>
      </c>
      <c r="W11" s="7">
        <f>(U11 + V11)</f>
        <v>17.524802953340036</v>
      </c>
      <c r="X11" s="40">
        <f>(U11+V11+S11)</f>
        <v>13.414252604847825</v>
      </c>
      <c r="Y11" s="46">
        <f>U11+V11+T11</f>
        <v>41.392772899805237</v>
      </c>
      <c r="Z11" s="42" t="s">
        <v>400</v>
      </c>
      <c r="AA11" s="42" t="s">
        <v>403</v>
      </c>
    </row>
    <row r="12" spans="1:27">
      <c r="A12" s="42" t="s">
        <v>5</v>
      </c>
      <c r="B12" s="8">
        <v>5269</v>
      </c>
      <c r="C12" s="10">
        <v>136926</v>
      </c>
      <c r="D12" s="42" t="s">
        <v>93</v>
      </c>
      <c r="E12" s="5">
        <v>37172</v>
      </c>
      <c r="F12" s="5">
        <v>49187</v>
      </c>
      <c r="G12" s="5">
        <v>2956.3734315423098</v>
      </c>
      <c r="H12" s="5">
        <v>2041.079255324013</v>
      </c>
      <c r="I12" s="5">
        <v>1537.73618942702</v>
      </c>
      <c r="J12" s="5">
        <v>2936.6150755004028</v>
      </c>
      <c r="K12" s="5">
        <v>1528.2130379279067</v>
      </c>
      <c r="L12" s="5">
        <v>921.45499344692007</v>
      </c>
      <c r="M12" s="2">
        <v>43216</v>
      </c>
      <c r="N12" s="2">
        <v>47583</v>
      </c>
      <c r="O12" s="5">
        <v>41046.69</v>
      </c>
      <c r="P12" s="42">
        <v>50308</v>
      </c>
      <c r="Q12" s="4">
        <f>((F12 - E12) /E12) * 100</f>
        <v>32.32271602281287</v>
      </c>
      <c r="R12" s="5">
        <v>-30.960032533535426</v>
      </c>
      <c r="S12" s="5">
        <v>90.970017854273351</v>
      </c>
      <c r="T12" s="30">
        <f>((L12-K12) / L12) * 100</f>
        <v>-65.847822063589334</v>
      </c>
      <c r="U12" s="4">
        <v>10.105053683820806</v>
      </c>
      <c r="V12" s="4">
        <v>18.409219209668436</v>
      </c>
      <c r="W12" s="7">
        <f>(U12 + V12)</f>
        <v>28.514272893489242</v>
      </c>
      <c r="X12" s="40">
        <f>(U12+V12+S12)</f>
        <v>119.4842907477626</v>
      </c>
      <c r="Y12" s="46">
        <f>U12+V12+T12</f>
        <v>-37.333549170100092</v>
      </c>
      <c r="Z12" s="42" t="s">
        <v>400</v>
      </c>
      <c r="AA12" t="s">
        <v>403</v>
      </c>
    </row>
    <row r="13" spans="1:27">
      <c r="A13" s="43" t="s">
        <v>64</v>
      </c>
      <c r="B13" s="8">
        <v>15730</v>
      </c>
      <c r="C13" s="10">
        <v>4071</v>
      </c>
      <c r="D13" s="43" t="s">
        <v>93</v>
      </c>
      <c r="E13" s="5">
        <v>37407</v>
      </c>
      <c r="F13" s="5">
        <v>52333</v>
      </c>
      <c r="G13" s="5">
        <v>2307.22378793187</v>
      </c>
      <c r="H13" s="5">
        <v>3531.3902718482655</v>
      </c>
      <c r="I13" s="5">
        <v>1818.9505710499</v>
      </c>
      <c r="J13" s="5">
        <v>2140.8013024692464</v>
      </c>
      <c r="K13" s="5">
        <v>1598.9250519556588</v>
      </c>
      <c r="L13" s="5">
        <v>1064.3228579481397</v>
      </c>
      <c r="M13" s="2">
        <v>51830</v>
      </c>
      <c r="N13" s="2">
        <v>56835</v>
      </c>
      <c r="O13" s="5">
        <v>42451.950000000004</v>
      </c>
      <c r="P13" s="43">
        <v>51844</v>
      </c>
      <c r="Q13" s="4">
        <f>((F13 - E13) /E13) * 100</f>
        <v>39.901622690940201</v>
      </c>
      <c r="R13" s="5">
        <v>53.057986412913316</v>
      </c>
      <c r="S13" s="5">
        <v>17.6943088252021</v>
      </c>
      <c r="T13" s="30">
        <f>((L13-K13) / L13) * 100</f>
        <v>-50.229325623820074</v>
      </c>
      <c r="U13" s="4">
        <v>9.6565695543121741</v>
      </c>
      <c r="V13" s="4">
        <v>18.115982563073828</v>
      </c>
      <c r="W13" s="7">
        <f>(U13 + V13)</f>
        <v>27.772552117386002</v>
      </c>
      <c r="X13" s="40">
        <f>(U13+V13+S13)</f>
        <v>45.466860942588099</v>
      </c>
      <c r="Y13" s="46">
        <f>U13+V13+T13</f>
        <v>-22.456773506434072</v>
      </c>
      <c r="Z13" s="42" t="s">
        <v>400</v>
      </c>
      <c r="AA13" t="s">
        <v>403</v>
      </c>
    </row>
    <row r="14" spans="1:27">
      <c r="A14" s="43" t="s">
        <v>58</v>
      </c>
      <c r="B14" s="8">
        <v>9596</v>
      </c>
      <c r="C14" s="10">
        <v>57588</v>
      </c>
      <c r="D14" s="43" t="s">
        <v>93</v>
      </c>
      <c r="E14" s="5">
        <v>39083</v>
      </c>
      <c r="F14" s="5">
        <v>49747</v>
      </c>
      <c r="G14" s="5">
        <v>2596.0397236154899</v>
      </c>
      <c r="H14" s="5">
        <v>2435.1790435679245</v>
      </c>
      <c r="I14" s="5">
        <v>1540.3978479554301</v>
      </c>
      <c r="J14" s="5">
        <v>2497.7351209851968</v>
      </c>
      <c r="K14" s="5">
        <v>982.82581055308333</v>
      </c>
      <c r="L14" s="5">
        <v>930.94252026529114</v>
      </c>
      <c r="M14" s="2">
        <v>45639</v>
      </c>
      <c r="N14" s="2">
        <v>51939</v>
      </c>
      <c r="O14" s="5">
        <v>41980.200000000004</v>
      </c>
      <c r="P14" s="43">
        <v>50952</v>
      </c>
      <c r="Q14" s="4">
        <f>((F14 - E14) /E14) * 100</f>
        <v>27.285520558810738</v>
      </c>
      <c r="R14" s="5">
        <v>-6.1963874660413776</v>
      </c>
      <c r="S14" s="5">
        <v>62.148702317420167</v>
      </c>
      <c r="T14" s="30">
        <f>((L14-K14) / L14) * 100</f>
        <v>-5.5732001878061155</v>
      </c>
      <c r="U14" s="4">
        <v>13.803983435219877</v>
      </c>
      <c r="V14" s="4">
        <v>17.608337258596318</v>
      </c>
      <c r="W14" s="7">
        <f>(U14 + V14)</f>
        <v>31.412320693816195</v>
      </c>
      <c r="X14" s="40">
        <f>(U14+V14+S14)</f>
        <v>93.561023011236358</v>
      </c>
      <c r="Y14" s="46">
        <f>U14+V14+T14</f>
        <v>25.839120506010079</v>
      </c>
      <c r="Z14" s="42" t="s">
        <v>400</v>
      </c>
      <c r="AA14" s="42" t="s">
        <v>403</v>
      </c>
    </row>
    <row r="15" spans="1:27">
      <c r="A15" t="s">
        <v>31</v>
      </c>
      <c r="B15" s="8">
        <v>10266</v>
      </c>
      <c r="C15" s="10">
        <v>20585</v>
      </c>
      <c r="D15" t="s">
        <v>93</v>
      </c>
      <c r="E15" s="5">
        <v>40573</v>
      </c>
      <c r="F15" s="5">
        <v>51261</v>
      </c>
      <c r="G15" s="5">
        <v>2504.5248436545098</v>
      </c>
      <c r="H15" s="5">
        <v>2583.4449063603697</v>
      </c>
      <c r="I15" s="5">
        <v>1854.5960630878899</v>
      </c>
      <c r="J15" s="5">
        <v>2027.1529998928224</v>
      </c>
      <c r="K15" s="5">
        <v>730.63327149041436</v>
      </c>
      <c r="L15" s="5">
        <v>949.64320154291227</v>
      </c>
      <c r="M15" s="2">
        <v>54811</v>
      </c>
      <c r="N15" s="2">
        <v>54001</v>
      </c>
      <c r="O15" s="5">
        <v>43198.98</v>
      </c>
      <c r="P15" s="19">
        <v>52392</v>
      </c>
      <c r="Q15" s="4">
        <f>((F15 - E15) /E15) * 100</f>
        <v>26.342641658245629</v>
      </c>
      <c r="R15" s="5">
        <v>3.1510992157180069</v>
      </c>
      <c r="S15" s="5">
        <v>9.3042868061321347</v>
      </c>
      <c r="T15" s="30">
        <f>((L15-K15) / L15) * 100</f>
        <v>23.06233853900773</v>
      </c>
      <c r="U15" s="4">
        <v>-1.4778055499808433</v>
      </c>
      <c r="V15" s="4">
        <v>17.546610169491519</v>
      </c>
      <c r="W15" s="7">
        <f>(U15 + V15)</f>
        <v>16.068804619510676</v>
      </c>
      <c r="X15" s="40">
        <f>(U15+V15+S15)</f>
        <v>25.373091425642812</v>
      </c>
      <c r="Y15" s="46">
        <f>U15+V15+T15</f>
        <v>39.131143158518405</v>
      </c>
      <c r="Z15" s="42" t="s">
        <v>400</v>
      </c>
      <c r="AA15" s="42" t="s">
        <v>403</v>
      </c>
    </row>
    <row r="16" spans="1:27">
      <c r="A16" s="39" t="s">
        <v>56</v>
      </c>
      <c r="B16" s="8">
        <v>13930</v>
      </c>
      <c r="C16" s="10">
        <v>6634</v>
      </c>
      <c r="D16" s="39" t="s">
        <v>93</v>
      </c>
      <c r="E16" s="5">
        <v>38451</v>
      </c>
      <c r="F16" s="5">
        <v>48179</v>
      </c>
      <c r="G16" s="5">
        <v>2365.7754927502201</v>
      </c>
      <c r="H16" s="5">
        <v>3852.9374930633944</v>
      </c>
      <c r="I16" s="5">
        <v>2644.1309751629701</v>
      </c>
      <c r="J16" s="5">
        <v>2168.8324443298347</v>
      </c>
      <c r="K16" s="5">
        <v>765.60030366293415</v>
      </c>
      <c r="L16" s="5">
        <v>1289.0265964131879</v>
      </c>
      <c r="M16" s="2">
        <v>45331</v>
      </c>
      <c r="N16" s="2">
        <v>51341</v>
      </c>
      <c r="O16" s="5">
        <v>40558.29</v>
      </c>
      <c r="P16" s="39">
        <v>49041</v>
      </c>
      <c r="Q16" s="4">
        <f>((F16 - E16) /E16) * 100</f>
        <v>25.299732126602688</v>
      </c>
      <c r="R16" s="5">
        <v>62.861501645887138</v>
      </c>
      <c r="S16" s="5">
        <v>-17.975604661710847</v>
      </c>
      <c r="T16" s="30">
        <f>((L16-K16) / L16) * 100</f>
        <v>40.606322181925975</v>
      </c>
      <c r="U16" s="4">
        <v>13.258035340054267</v>
      </c>
      <c r="V16" s="4">
        <v>17.297179910686975</v>
      </c>
      <c r="W16" s="7">
        <f>(U16 + V16)</f>
        <v>30.555215250741242</v>
      </c>
      <c r="X16" s="40">
        <f>(U16+V16+S16)</f>
        <v>12.579610589030395</v>
      </c>
      <c r="Y16" s="46">
        <f>U16+V16+T16</f>
        <v>71.161537432667217</v>
      </c>
      <c r="Z16" s="42" t="s">
        <v>400</v>
      </c>
      <c r="AA16" s="42" t="s">
        <v>403</v>
      </c>
    </row>
    <row r="17" spans="1:27">
      <c r="A17" t="s">
        <v>80</v>
      </c>
      <c r="B17" s="9">
        <v>19136</v>
      </c>
      <c r="C17" s="10">
        <v>13821</v>
      </c>
      <c r="D17" t="s">
        <v>93</v>
      </c>
      <c r="E17" s="5">
        <v>33965</v>
      </c>
      <c r="F17" s="5">
        <v>39027</v>
      </c>
      <c r="G17" s="5">
        <v>2107.0098636732801</v>
      </c>
      <c r="H17" s="5">
        <v>3300.8427252895699</v>
      </c>
      <c r="I17" s="5">
        <v>1519.7201831422201</v>
      </c>
      <c r="J17" s="5">
        <v>1827.0578915835029</v>
      </c>
      <c r="K17" s="5">
        <v>779.77721070446376</v>
      </c>
      <c r="L17" s="5">
        <v>1215.3337352250953</v>
      </c>
      <c r="M17" s="2">
        <v>56460</v>
      </c>
      <c r="N17" s="2">
        <v>54495</v>
      </c>
      <c r="O17" s="5">
        <v>38846.670000000006</v>
      </c>
      <c r="P17" s="19">
        <v>46847</v>
      </c>
      <c r="Q17" s="4">
        <f>((F17 - E17) /E17) * 100</f>
        <v>14.903577211835714</v>
      </c>
      <c r="R17" s="5">
        <v>56.660050918556571</v>
      </c>
      <c r="S17" s="5">
        <v>20.223308991384314</v>
      </c>
      <c r="T17" s="30">
        <f>((L17-K17) / L17) * 100</f>
        <v>35.838429552024323</v>
      </c>
      <c r="U17" s="4">
        <v>-3.4803400637619553</v>
      </c>
      <c r="V17" s="4">
        <v>17.077571669477223</v>
      </c>
      <c r="W17" s="7">
        <f>(U17 + V17)</f>
        <v>13.597231605715267</v>
      </c>
      <c r="X17" s="40">
        <f>(U17+V17+S17)</f>
        <v>33.82054059709958</v>
      </c>
      <c r="Y17" s="46">
        <f>U17+V17+T17</f>
        <v>49.435661157739588</v>
      </c>
      <c r="Z17" s="42" t="s">
        <v>400</v>
      </c>
      <c r="AA17" s="42" t="s">
        <v>403</v>
      </c>
    </row>
    <row r="18" spans="1:27">
      <c r="A18" s="42" t="s">
        <v>6</v>
      </c>
      <c r="B18" s="8">
        <v>64013</v>
      </c>
      <c r="C18" s="10">
        <v>248095</v>
      </c>
      <c r="D18" s="42" t="s">
        <v>93</v>
      </c>
      <c r="E18" s="5">
        <v>33833</v>
      </c>
      <c r="F18" s="5">
        <v>39454</v>
      </c>
      <c r="G18" s="5">
        <v>1775.7159542960101</v>
      </c>
      <c r="H18" s="5">
        <v>1994.1410606752645</v>
      </c>
      <c r="I18" s="5">
        <v>2331.7281460231902</v>
      </c>
      <c r="J18" s="5">
        <v>3116.1854095411891</v>
      </c>
      <c r="K18" s="5">
        <v>876.94384499361877</v>
      </c>
      <c r="L18" s="5">
        <v>901.11858587733138</v>
      </c>
      <c r="M18" s="2">
        <v>47487</v>
      </c>
      <c r="N18" s="2">
        <v>49664</v>
      </c>
      <c r="O18" s="5">
        <v>35824.140000000007</v>
      </c>
      <c r="P18" s="42">
        <v>43168</v>
      </c>
      <c r="Q18" s="4">
        <f>((F18 - E18) /E18) * 100</f>
        <v>16.613956787751604</v>
      </c>
      <c r="R18" s="5">
        <v>12.300678261678961</v>
      </c>
      <c r="S18" s="5">
        <v>33.642741108388066</v>
      </c>
      <c r="T18" s="30">
        <f>((L18-K18) / L18) * 100</f>
        <v>2.6827480048229195</v>
      </c>
      <c r="U18" s="4">
        <v>4.5844125760734515</v>
      </c>
      <c r="V18" s="4">
        <v>17.012277613046685</v>
      </c>
      <c r="W18" s="7">
        <f>(U18 + V18)</f>
        <v>21.596690189120135</v>
      </c>
      <c r="X18" s="40">
        <f>(U18+V18+S18)</f>
        <v>55.239431297508204</v>
      </c>
      <c r="Y18" s="46">
        <f>U18+V18+T18</f>
        <v>24.279438193943054</v>
      </c>
      <c r="Z18" s="42" t="s">
        <v>400</v>
      </c>
      <c r="AA18" s="42" t="s">
        <v>402</v>
      </c>
    </row>
    <row r="19" spans="1:27">
      <c r="A19" s="41" t="s">
        <v>32</v>
      </c>
      <c r="B19" s="8">
        <v>16239</v>
      </c>
      <c r="C19" s="10">
        <v>38231</v>
      </c>
      <c r="D19" s="41" t="s">
        <v>93</v>
      </c>
      <c r="E19" s="5">
        <v>28643</v>
      </c>
      <c r="F19" s="5">
        <v>33769</v>
      </c>
      <c r="G19" s="5">
        <v>2127.2994262611701</v>
      </c>
      <c r="H19" s="5">
        <v>2347.5571501731706</v>
      </c>
      <c r="I19" s="5">
        <v>1135.2105921095299</v>
      </c>
      <c r="J19" s="5">
        <v>2046.7936846781122</v>
      </c>
      <c r="K19" s="5">
        <v>830.21874680568328</v>
      </c>
      <c r="L19" s="5">
        <v>1654.3532006565449</v>
      </c>
      <c r="M19" s="2">
        <v>50784</v>
      </c>
      <c r="N19" s="2">
        <v>48907</v>
      </c>
      <c r="O19" s="5">
        <v>31314.210000000003</v>
      </c>
      <c r="P19" s="41">
        <v>37606</v>
      </c>
      <c r="Q19" s="4">
        <f>((F19 - E19) /E19) * 100</f>
        <v>17.896170093914744</v>
      </c>
      <c r="R19" s="5">
        <v>10.353865619148591</v>
      </c>
      <c r="S19" s="5">
        <v>80.300791668496771</v>
      </c>
      <c r="T19" s="30">
        <f>((L19-K19) / L19) * 100</f>
        <v>49.81611263687806</v>
      </c>
      <c r="U19" s="4">
        <v>-3.69604599873976</v>
      </c>
      <c r="V19" s="4">
        <v>16.730814231771518</v>
      </c>
      <c r="W19" s="7">
        <f>(U19 + V19)</f>
        <v>13.034768233031759</v>
      </c>
      <c r="X19" s="40">
        <f>(U19+V19+S19)</f>
        <v>93.335559901528526</v>
      </c>
      <c r="Y19" s="46">
        <f>U19+V19+T19</f>
        <v>62.850880869909815</v>
      </c>
      <c r="Z19" s="42" t="s">
        <v>400</v>
      </c>
      <c r="AA19" s="42" t="s">
        <v>403</v>
      </c>
    </row>
    <row r="20" spans="1:27">
      <c r="A20" s="39" t="s">
        <v>40</v>
      </c>
      <c r="B20" s="8">
        <v>5896</v>
      </c>
      <c r="C20" s="10">
        <v>10777</v>
      </c>
      <c r="D20" s="39" t="s">
        <v>93</v>
      </c>
      <c r="E20" s="5">
        <v>35863</v>
      </c>
      <c r="F20" s="5">
        <v>48375</v>
      </c>
      <c r="G20" s="5">
        <v>2457.1129323530299</v>
      </c>
      <c r="H20" s="5">
        <v>2541.9166741366389</v>
      </c>
      <c r="I20" s="5">
        <v>1446.4072819191099</v>
      </c>
      <c r="J20" s="5">
        <v>2710.1148638558352</v>
      </c>
      <c r="K20" s="5">
        <v>482.87444918009101</v>
      </c>
      <c r="L20" s="5">
        <v>1103.9797127133663</v>
      </c>
      <c r="M20" s="2">
        <v>45591</v>
      </c>
      <c r="N20" s="2">
        <v>52164</v>
      </c>
      <c r="O20" s="5">
        <v>38700.15</v>
      </c>
      <c r="P20" s="39">
        <v>46333</v>
      </c>
      <c r="Q20" s="4">
        <f>((F20 - E20) /E20) * 100</f>
        <v>34.888325014639044</v>
      </c>
      <c r="R20" s="5">
        <v>3.4513571056092047</v>
      </c>
      <c r="S20" s="5">
        <v>87.368723715219659</v>
      </c>
      <c r="T20" s="30">
        <f>((L20-K20) / L20) * 100</f>
        <v>56.260568593848525</v>
      </c>
      <c r="U20" s="4">
        <v>14.41731920773837</v>
      </c>
      <c r="V20" s="4">
        <v>16.473895495651046</v>
      </c>
      <c r="W20" s="7">
        <f>(U20 + V20)</f>
        <v>30.891214703389416</v>
      </c>
      <c r="X20" s="40">
        <f>(U20+V20+S20)</f>
        <v>118.25993841860907</v>
      </c>
      <c r="Y20" s="46">
        <f>U20+V20+T20</f>
        <v>87.151783297237941</v>
      </c>
      <c r="Z20" s="42" t="s">
        <v>400</v>
      </c>
      <c r="AA20" t="s">
        <v>403</v>
      </c>
    </row>
    <row r="21" spans="1:27">
      <c r="A21" s="43" t="s">
        <v>52</v>
      </c>
      <c r="B21" s="8">
        <v>21378</v>
      </c>
      <c r="C21" s="10">
        <v>39356</v>
      </c>
      <c r="D21" s="43" t="s">
        <v>93</v>
      </c>
      <c r="E21" s="5">
        <v>37564</v>
      </c>
      <c r="F21" s="5">
        <v>40520</v>
      </c>
      <c r="G21" s="5">
        <v>2489.87282455369</v>
      </c>
      <c r="H21" s="5">
        <v>2979.5390804850372</v>
      </c>
      <c r="I21" s="5">
        <v>1726.1060297555</v>
      </c>
      <c r="J21" s="5">
        <v>2028.7567877944364</v>
      </c>
      <c r="K21" s="5">
        <v>881.43220338983053</v>
      </c>
      <c r="L21" s="5">
        <v>1312.6400667962441</v>
      </c>
      <c r="M21" s="2">
        <v>48873</v>
      </c>
      <c r="N21" s="2">
        <v>50100</v>
      </c>
      <c r="O21" s="5">
        <v>37463.61</v>
      </c>
      <c r="P21" s="43">
        <v>44383</v>
      </c>
      <c r="Q21" s="4">
        <f>((F21 - E21) /E21) * 100</f>
        <v>7.8692365030348208</v>
      </c>
      <c r="R21" s="5">
        <v>19.666315929976061</v>
      </c>
      <c r="S21" s="5">
        <v>17.533729262379456</v>
      </c>
      <c r="T21" s="30">
        <f>((L21-K21) / L21) * 100</f>
        <v>32.850426732658029</v>
      </c>
      <c r="U21" s="4">
        <v>2.5105886685900192</v>
      </c>
      <c r="V21" s="4">
        <v>15.59018092512899</v>
      </c>
      <c r="W21" s="7">
        <f>(U21 + V21)</f>
        <v>18.100769593719008</v>
      </c>
      <c r="X21" s="40">
        <f>(U21+V21+S21)</f>
        <v>35.63449885609846</v>
      </c>
      <c r="Y21" s="46">
        <f>U21+V21+T21</f>
        <v>50.951196326377037</v>
      </c>
      <c r="Z21" s="42" t="s">
        <v>400</v>
      </c>
      <c r="AA21" s="42" t="s">
        <v>403</v>
      </c>
    </row>
    <row r="22" spans="1:27">
      <c r="A22" s="38" t="s">
        <v>84</v>
      </c>
      <c r="B22" s="8">
        <v>51461</v>
      </c>
      <c r="C22" s="10">
        <v>51362</v>
      </c>
      <c r="D22" s="38" t="s">
        <v>93</v>
      </c>
      <c r="E22" s="5">
        <v>33309</v>
      </c>
      <c r="F22" s="5">
        <v>39273</v>
      </c>
      <c r="G22" s="5">
        <v>1749.0404444431799</v>
      </c>
      <c r="H22" s="5">
        <v>2129.8951268052469</v>
      </c>
      <c r="I22" s="5">
        <v>1657.8674061704701</v>
      </c>
      <c r="J22" s="5">
        <v>2167.5956799670194</v>
      </c>
      <c r="K22" s="5">
        <v>842.76262498646361</v>
      </c>
      <c r="L22" s="5">
        <v>791.66543088446701</v>
      </c>
      <c r="M22" s="2">
        <v>47235</v>
      </c>
      <c r="N22" s="2">
        <v>54367</v>
      </c>
      <c r="O22" s="5">
        <v>36399.120000000003</v>
      </c>
      <c r="P22" s="38">
        <v>43034</v>
      </c>
      <c r="Q22" s="4">
        <f>((F22 - E22) /E22) * 100</f>
        <v>17.905070701612178</v>
      </c>
      <c r="R22" s="5">
        <v>21.775064354404623</v>
      </c>
      <c r="S22" s="5">
        <v>30.746021780715104</v>
      </c>
      <c r="T22" s="30">
        <f>((L22-K22) / L22) * 100</f>
        <v>-6.4543924881132693</v>
      </c>
      <c r="U22" s="4">
        <v>15.098973219011327</v>
      </c>
      <c r="V22" s="4">
        <v>15.417762699261042</v>
      </c>
      <c r="W22" s="7">
        <f>(U22 + V22)</f>
        <v>30.516735918272367</v>
      </c>
      <c r="X22" s="40">
        <f>(U22+V22+S22)</f>
        <v>61.262757698987471</v>
      </c>
      <c r="Y22" s="46">
        <f>U22+V22+T22</f>
        <v>24.062343430159096</v>
      </c>
      <c r="Z22" s="42" t="s">
        <v>400</v>
      </c>
      <c r="AA22" s="42" t="s">
        <v>403</v>
      </c>
    </row>
    <row r="23" spans="1:27">
      <c r="A23" s="43" t="s">
        <v>50</v>
      </c>
      <c r="B23" s="8">
        <v>8725</v>
      </c>
      <c r="C23" s="10">
        <v>25817</v>
      </c>
      <c r="D23" s="43" t="s">
        <v>93</v>
      </c>
      <c r="E23" s="5">
        <v>43234</v>
      </c>
      <c r="F23" s="5">
        <v>55649</v>
      </c>
      <c r="G23" s="5">
        <v>2619.1333914729098</v>
      </c>
      <c r="H23" s="5">
        <v>2609.1968620641187</v>
      </c>
      <c r="I23" s="5">
        <v>1782.67991163087</v>
      </c>
      <c r="J23" s="5">
        <v>1747.2262711634887</v>
      </c>
      <c r="K23" s="5">
        <v>718.31166629942879</v>
      </c>
      <c r="L23" s="5">
        <v>1000.1257781594038</v>
      </c>
      <c r="M23" s="2">
        <v>49430</v>
      </c>
      <c r="N23" s="2">
        <v>50378</v>
      </c>
      <c r="O23" s="5">
        <v>46460.160000000003</v>
      </c>
      <c r="P23" s="43">
        <v>54719</v>
      </c>
      <c r="Q23" s="4">
        <f>((F23 - E23) /E23) * 100</f>
        <v>28.71582550770227</v>
      </c>
      <c r="R23" s="5">
        <v>-0.37938233467380378</v>
      </c>
      <c r="S23" s="5">
        <v>-1.9887833051838704</v>
      </c>
      <c r="T23" s="30">
        <f>((L23-K23) / L23) * 100</f>
        <v>28.177867025747076</v>
      </c>
      <c r="U23" s="4">
        <v>1.9178636455593769</v>
      </c>
      <c r="V23" s="4">
        <v>15.093185182477745</v>
      </c>
      <c r="W23" s="7">
        <f>(U23 + V23)</f>
        <v>17.011048828037122</v>
      </c>
      <c r="X23" s="40">
        <f>(U23+V23+S23)</f>
        <v>15.022265522853251</v>
      </c>
      <c r="Y23" s="46">
        <f>U23+V23+T23</f>
        <v>45.188915853784195</v>
      </c>
      <c r="Z23" s="42" t="s">
        <v>400</v>
      </c>
      <c r="AA23" s="42" t="s">
        <v>403</v>
      </c>
    </row>
    <row r="24" spans="1:27">
      <c r="A24" t="s">
        <v>53</v>
      </c>
      <c r="B24" s="8">
        <v>6852</v>
      </c>
      <c r="C24" s="10">
        <v>8536</v>
      </c>
      <c r="D24" t="s">
        <v>93</v>
      </c>
      <c r="E24" s="5">
        <v>37697</v>
      </c>
      <c r="F24" s="5">
        <v>51338</v>
      </c>
      <c r="G24" s="5">
        <v>3211.6601793474301</v>
      </c>
      <c r="H24" s="5">
        <v>2993.6207010086214</v>
      </c>
      <c r="I24" s="5">
        <v>1596.0985875879501</v>
      </c>
      <c r="J24" s="5">
        <v>2490.3096089969313</v>
      </c>
      <c r="K24" s="5">
        <v>1515.8271356783919</v>
      </c>
      <c r="L24" s="5">
        <v>1162.7805245703948</v>
      </c>
      <c r="M24" s="2">
        <v>48589</v>
      </c>
      <c r="N24" s="2">
        <v>50775</v>
      </c>
      <c r="O24" s="5">
        <v>37705.590000000004</v>
      </c>
      <c r="P24" s="19">
        <v>44162</v>
      </c>
      <c r="Q24" s="4">
        <f>((F24 - E24) /E24) * 100</f>
        <v>36.185903387537472</v>
      </c>
      <c r="R24" s="5">
        <v>-6.788995913730564</v>
      </c>
      <c r="S24" s="5">
        <v>56.024798741306284</v>
      </c>
      <c r="T24" s="30">
        <f>((L24-K24) / L24) * 100</f>
        <v>-30.362274190861161</v>
      </c>
      <c r="U24" s="4">
        <v>4.4989606701105185</v>
      </c>
      <c r="V24" s="4">
        <v>14.619831529369131</v>
      </c>
      <c r="W24" s="7">
        <f>(U24 + V24)</f>
        <v>19.11879219947965</v>
      </c>
      <c r="X24" s="40">
        <f>(U24+V24+S24)</f>
        <v>75.143590940785941</v>
      </c>
      <c r="Y24" s="46">
        <f>U24+V24+T24</f>
        <v>-11.243481991381511</v>
      </c>
      <c r="Z24" s="42" t="s">
        <v>400</v>
      </c>
      <c r="AA24" s="42" t="s">
        <v>402</v>
      </c>
    </row>
    <row r="25" spans="1:27">
      <c r="A25" s="43" t="s">
        <v>14</v>
      </c>
      <c r="B25" s="8">
        <v>8695</v>
      </c>
      <c r="C25" s="10">
        <v>35505</v>
      </c>
      <c r="D25" s="43" t="s">
        <v>93</v>
      </c>
      <c r="E25" s="5">
        <v>28593</v>
      </c>
      <c r="F25" s="5">
        <v>35158</v>
      </c>
      <c r="G25" s="5">
        <v>2730.2303671545901</v>
      </c>
      <c r="H25" s="5">
        <v>2768.5625088162215</v>
      </c>
      <c r="I25" s="5">
        <v>1421.07120175918</v>
      </c>
      <c r="J25" s="5">
        <v>1927.0198541480129</v>
      </c>
      <c r="K25" s="5">
        <v>962.47547409683227</v>
      </c>
      <c r="L25" s="5">
        <v>1098.5620104907666</v>
      </c>
      <c r="M25" s="2">
        <v>41978</v>
      </c>
      <c r="N25" s="2">
        <v>42689</v>
      </c>
      <c r="O25" s="5">
        <v>32023.500000000004</v>
      </c>
      <c r="P25" s="43">
        <v>37432</v>
      </c>
      <c r="Q25" s="4">
        <f>((F25 - E25) /E25) * 100</f>
        <v>22.960165075368096</v>
      </c>
      <c r="R25" s="5">
        <v>1.4039892795412934</v>
      </c>
      <c r="S25" s="5">
        <v>35.60332879608751</v>
      </c>
      <c r="T25" s="30">
        <f>((L25-K25) / L25) * 100</f>
        <v>12.387697289217172</v>
      </c>
      <c r="U25" s="4">
        <v>1.6937443422745249</v>
      </c>
      <c r="V25" s="4">
        <v>14.44886727933318</v>
      </c>
      <c r="W25" s="7">
        <f>(U25 + V25)</f>
        <v>16.142611621607706</v>
      </c>
      <c r="X25" s="40">
        <f>(U25+V25+S25)</f>
        <v>51.745940417695216</v>
      </c>
      <c r="Y25" s="46">
        <f>U25+V25+T25</f>
        <v>28.530308910824878</v>
      </c>
      <c r="Z25" s="42" t="s">
        <v>400</v>
      </c>
      <c r="AA25" s="42" t="s">
        <v>403</v>
      </c>
    </row>
    <row r="26" spans="1:27">
      <c r="A26" s="43" t="s">
        <v>22</v>
      </c>
      <c r="B26" s="8">
        <v>20866</v>
      </c>
      <c r="C26" s="10">
        <v>63216</v>
      </c>
      <c r="D26" s="43" t="s">
        <v>93</v>
      </c>
      <c r="E26" s="5">
        <v>33244</v>
      </c>
      <c r="F26" s="5">
        <v>39087</v>
      </c>
      <c r="G26" s="5">
        <v>2114.1325794279901</v>
      </c>
      <c r="H26" s="5">
        <v>2390.119204541601</v>
      </c>
      <c r="I26" s="5">
        <v>1457.9670588844101</v>
      </c>
      <c r="J26" s="5">
        <v>2681.1463956541293</v>
      </c>
      <c r="K26" s="5">
        <v>449.96151837718418</v>
      </c>
      <c r="L26" s="5">
        <v>1253.6053816354308</v>
      </c>
      <c r="M26" s="2">
        <v>52325</v>
      </c>
      <c r="N26" s="2">
        <v>52170</v>
      </c>
      <c r="O26" s="5">
        <v>38641.320000000007</v>
      </c>
      <c r="P26" s="43">
        <v>45036</v>
      </c>
      <c r="Q26" s="4">
        <f>((F26 - E26) /E26) * 100</f>
        <v>17.576103958609071</v>
      </c>
      <c r="R26" s="5">
        <v>13.054366968238254</v>
      </c>
      <c r="S26" s="5">
        <v>83.896225865737804</v>
      </c>
      <c r="T26" s="30">
        <f>((L26-K26) / L26) * 100</f>
        <v>64.106606036568508</v>
      </c>
      <c r="U26" s="4">
        <v>-0.29622551361681798</v>
      </c>
      <c r="V26" s="4">
        <v>14.199040767386077</v>
      </c>
      <c r="W26" s="7">
        <f>(U26 + V26)</f>
        <v>13.902815253769258</v>
      </c>
      <c r="X26" s="40">
        <f>(U26+V26+S26)</f>
        <v>97.799041119507066</v>
      </c>
      <c r="Y26" s="46">
        <f>U26+V26+T26</f>
        <v>78.00942129033777</v>
      </c>
      <c r="Z26" s="42" t="s">
        <v>400</v>
      </c>
      <c r="AA26" s="42" t="s">
        <v>402</v>
      </c>
    </row>
    <row r="27" spans="1:27">
      <c r="A27" t="s">
        <v>46</v>
      </c>
      <c r="B27" s="8">
        <v>23300</v>
      </c>
      <c r="C27" s="10">
        <v>5534</v>
      </c>
      <c r="D27" t="s">
        <v>93</v>
      </c>
      <c r="E27" s="5">
        <v>32309</v>
      </c>
      <c r="F27" s="5">
        <v>38730</v>
      </c>
      <c r="G27" s="5">
        <v>2136.7834418509201</v>
      </c>
      <c r="H27" s="5">
        <v>4479.0734226392424</v>
      </c>
      <c r="I27" s="5">
        <v>1527.63221808608</v>
      </c>
      <c r="J27" s="5">
        <v>1720.0504412987684</v>
      </c>
      <c r="K27" s="5">
        <v>701.37997120460727</v>
      </c>
      <c r="L27" s="5">
        <v>898.54925968109342</v>
      </c>
      <c r="M27" s="2">
        <v>57246</v>
      </c>
      <c r="N27" s="2">
        <v>58607</v>
      </c>
      <c r="O27" s="5">
        <v>35218.080000000002</v>
      </c>
      <c r="P27" s="19">
        <v>40861</v>
      </c>
      <c r="Q27" s="4">
        <f>((F27 - E27) /E27) * 100</f>
        <v>19.873719397072023</v>
      </c>
      <c r="R27" s="5">
        <v>109.61756511737984</v>
      </c>
      <c r="S27" s="5">
        <v>12.595847412393729</v>
      </c>
      <c r="T27" s="30">
        <f>((L27-K27) / L27) * 100</f>
        <v>21.94306949253556</v>
      </c>
      <c r="U27" s="4">
        <v>2.3774586870698391</v>
      </c>
      <c r="V27" s="4">
        <v>13.810038912410363</v>
      </c>
      <c r="W27" s="7">
        <f>(U27 + V27)</f>
        <v>16.187497599480203</v>
      </c>
      <c r="X27" s="40">
        <f>(U27+V27+S27)</f>
        <v>28.783345011873934</v>
      </c>
      <c r="Y27" s="46">
        <f>U27+V27+T27</f>
        <v>38.130567092015767</v>
      </c>
      <c r="Z27" s="42" t="s">
        <v>400</v>
      </c>
      <c r="AA27" t="s">
        <v>403</v>
      </c>
    </row>
    <row r="28" spans="1:27">
      <c r="A28" t="s">
        <v>25</v>
      </c>
      <c r="B28" s="9">
        <v>6018</v>
      </c>
      <c r="C28" s="10">
        <v>14192</v>
      </c>
      <c r="D28" t="s">
        <v>93</v>
      </c>
      <c r="E28" s="5">
        <v>37608</v>
      </c>
      <c r="F28" s="5">
        <v>48477</v>
      </c>
      <c r="G28" s="5">
        <v>2497.5473628504701</v>
      </c>
      <c r="H28" s="5">
        <v>2883.9271881443133</v>
      </c>
      <c r="I28" s="5">
        <v>1794.1306785281599</v>
      </c>
      <c r="J28" s="5">
        <v>2151.470251901826</v>
      </c>
      <c r="K28" s="5">
        <v>599.47459369492856</v>
      </c>
      <c r="L28" s="5">
        <v>931.36695022156096</v>
      </c>
      <c r="M28" s="2">
        <v>48549</v>
      </c>
      <c r="N28" s="2">
        <v>50570</v>
      </c>
      <c r="O28" s="5">
        <v>41410.770000000004</v>
      </c>
      <c r="P28" s="19">
        <v>48039</v>
      </c>
      <c r="Q28" s="4">
        <f>((F28 - E28) /E28) * 100</f>
        <v>28.900765794511805</v>
      </c>
      <c r="R28" s="5">
        <v>15.470370293713465</v>
      </c>
      <c r="S28" s="5">
        <v>19.917143029225418</v>
      </c>
      <c r="T28" s="30">
        <f>((L28-K28) / L28) * 100</f>
        <v>35.634972493674937</v>
      </c>
      <c r="U28" s="4">
        <v>4.1628045891779442</v>
      </c>
      <c r="V28" s="4">
        <v>13.797601948416901</v>
      </c>
      <c r="W28" s="7">
        <f>(U28 + V28)</f>
        <v>17.960406537594846</v>
      </c>
      <c r="X28" s="40">
        <f>(U28+V28+S28)</f>
        <v>37.877549566820264</v>
      </c>
      <c r="Y28" s="46">
        <f>U28+V28+T28</f>
        <v>53.595379031269786</v>
      </c>
      <c r="Z28" s="42" t="s">
        <v>400</v>
      </c>
      <c r="AA28" s="42" t="s">
        <v>403</v>
      </c>
    </row>
    <row r="29" spans="1:27">
      <c r="A29" s="43" t="s">
        <v>83</v>
      </c>
      <c r="B29" s="8">
        <v>6576</v>
      </c>
      <c r="C29" s="10">
        <v>6558</v>
      </c>
      <c r="D29" s="43" t="s">
        <v>93</v>
      </c>
      <c r="E29" s="5">
        <v>36827</v>
      </c>
      <c r="F29" s="5">
        <v>51347</v>
      </c>
      <c r="G29" s="5">
        <v>2882.9051548248399</v>
      </c>
      <c r="H29" s="5">
        <v>3458.6670744947264</v>
      </c>
      <c r="I29" s="5">
        <v>1754.2718050795099</v>
      </c>
      <c r="J29" s="5">
        <v>2730.0943938679961</v>
      </c>
      <c r="K29" s="5">
        <v>746.21110587578312</v>
      </c>
      <c r="L29" s="5">
        <v>1069.6863798453203</v>
      </c>
      <c r="M29" s="2">
        <v>54965</v>
      </c>
      <c r="N29" s="2">
        <v>56583</v>
      </c>
      <c r="O29" s="5">
        <v>44226.840000000004</v>
      </c>
      <c r="P29" s="43">
        <v>51214</v>
      </c>
      <c r="Q29" s="4">
        <f>((F29 - E29) /E29) * 100</f>
        <v>39.427593884921393</v>
      </c>
      <c r="R29" s="5">
        <v>19.971587296456473</v>
      </c>
      <c r="S29" s="5">
        <v>55.625507174143884</v>
      </c>
      <c r="T29" s="30">
        <f>((L29-K29) / L29) * 100</f>
        <v>30.240197506891004</v>
      </c>
      <c r="U29" s="4">
        <v>2.9436914400072776</v>
      </c>
      <c r="V29" s="4">
        <v>13.643066349045174</v>
      </c>
      <c r="W29" s="7">
        <f>(U29 + V29)</f>
        <v>16.586757789052452</v>
      </c>
      <c r="X29" s="40">
        <f>(U29+V29+S29)</f>
        <v>72.212264963196333</v>
      </c>
      <c r="Y29" s="46">
        <f>U29+V29+T29</f>
        <v>46.826955295943456</v>
      </c>
      <c r="Z29" s="42" t="s">
        <v>400</v>
      </c>
      <c r="AA29" s="42" t="s">
        <v>403</v>
      </c>
    </row>
    <row r="30" spans="1:27">
      <c r="A30" s="16" t="s">
        <v>9</v>
      </c>
      <c r="B30" s="23">
        <v>91042</v>
      </c>
      <c r="C30" s="24">
        <v>45652</v>
      </c>
      <c r="D30" s="16" t="s">
        <v>94</v>
      </c>
      <c r="E30" s="21">
        <v>50791</v>
      </c>
      <c r="F30" s="21">
        <v>58010</v>
      </c>
      <c r="G30" s="21">
        <v>1555.4558288112</v>
      </c>
      <c r="H30" s="21">
        <v>3467.7776306475403</v>
      </c>
      <c r="I30" s="21">
        <v>2498.87125827416</v>
      </c>
      <c r="J30" s="21">
        <v>1917.9027814760757</v>
      </c>
      <c r="K30" s="21">
        <v>662.90911887767663</v>
      </c>
      <c r="L30" s="21">
        <v>2182.2256057320637</v>
      </c>
      <c r="M30" s="17">
        <v>84584</v>
      </c>
      <c r="N30" s="17">
        <v>93857</v>
      </c>
      <c r="O30" s="21">
        <v>54658.62</v>
      </c>
      <c r="P30" s="16">
        <v>63291</v>
      </c>
      <c r="Q30" s="22">
        <f>((F30 - E30) /E30) * 100</f>
        <v>14.21314799866118</v>
      </c>
      <c r="R30" s="21">
        <v>122.94285484775772</v>
      </c>
      <c r="S30" s="21">
        <v>-23.249236025041519</v>
      </c>
      <c r="T30" s="21">
        <f>((L30-K30) / L30) * 100</f>
        <v>69.622337986667844</v>
      </c>
      <c r="U30" s="22">
        <v>10.963066300955264</v>
      </c>
      <c r="V30" s="22">
        <v>13.639190406218891</v>
      </c>
      <c r="W30" s="7">
        <f>(U30 + V30)</f>
        <v>24.602256707174156</v>
      </c>
      <c r="X30" s="40">
        <f>(U30+V30+S30)</f>
        <v>1.3530206821326374</v>
      </c>
      <c r="Y30" s="46">
        <f>U30+V30+T30</f>
        <v>94.224594693841993</v>
      </c>
      <c r="Z30" s="42" t="s">
        <v>400</v>
      </c>
      <c r="AA30" s="42" t="s">
        <v>403</v>
      </c>
    </row>
    <row r="31" spans="1:27">
      <c r="A31" t="s">
        <v>7</v>
      </c>
      <c r="B31" s="8">
        <v>25893</v>
      </c>
      <c r="C31" s="10">
        <v>15749</v>
      </c>
      <c r="D31" t="s">
        <v>93</v>
      </c>
      <c r="E31" s="5">
        <v>35456</v>
      </c>
      <c r="F31" s="5">
        <v>44526</v>
      </c>
      <c r="G31" s="5">
        <v>2000.0318843248201</v>
      </c>
      <c r="H31" s="5">
        <v>2703.4749527644676</v>
      </c>
      <c r="I31" s="5">
        <v>1807.3868146785801</v>
      </c>
      <c r="J31" s="5">
        <v>1946.3156813516546</v>
      </c>
      <c r="K31" s="5">
        <v>1336.5989256107107</v>
      </c>
      <c r="L31" s="5">
        <v>1091.4229388013323</v>
      </c>
      <c r="M31" s="2">
        <v>49667</v>
      </c>
      <c r="N31" s="2">
        <v>56330</v>
      </c>
      <c r="O31" s="5">
        <v>41259.810000000005</v>
      </c>
      <c r="P31" s="19">
        <v>47688</v>
      </c>
      <c r="Q31" s="4">
        <f>((F31 - E31) /E31) * 100</f>
        <v>25.581001805054154</v>
      </c>
      <c r="R31" s="5">
        <v>35.171592710739155</v>
      </c>
      <c r="S31" s="5">
        <v>7.6867256939561743</v>
      </c>
      <c r="T31" s="30">
        <f>((L31-K31) / L31) * 100</f>
        <v>-22.463884356200698</v>
      </c>
      <c r="U31" s="4">
        <v>13.415346205730163</v>
      </c>
      <c r="V31" s="4">
        <v>13.479680422747849</v>
      </c>
      <c r="W31" s="7">
        <f>(U31 + V31)</f>
        <v>26.895026628478014</v>
      </c>
      <c r="X31" s="40">
        <f>(U31+V31+S31)</f>
        <v>34.581752322434191</v>
      </c>
      <c r="Y31" s="46">
        <f>U31+V31+T31</f>
        <v>4.4311422722773166</v>
      </c>
      <c r="Z31" s="42" t="s">
        <v>400</v>
      </c>
      <c r="AA31" s="42" t="s">
        <v>403</v>
      </c>
    </row>
    <row r="32" spans="1:27">
      <c r="A32" s="19" t="s">
        <v>33</v>
      </c>
      <c r="B32" s="8">
        <v>42239</v>
      </c>
      <c r="C32" s="10">
        <v>45542</v>
      </c>
      <c r="D32" s="19" t="s">
        <v>93</v>
      </c>
      <c r="E32" s="5">
        <v>38842</v>
      </c>
      <c r="F32" s="5">
        <v>44172</v>
      </c>
      <c r="G32" s="5">
        <v>2244.83921290845</v>
      </c>
      <c r="H32" s="5">
        <v>2782.0037152317677</v>
      </c>
      <c r="I32" s="5">
        <v>2104.7459423208402</v>
      </c>
      <c r="J32" s="5">
        <v>2193.0819387038587</v>
      </c>
      <c r="K32" s="5">
        <v>790.44468212543848</v>
      </c>
      <c r="L32" s="5">
        <v>834.45864214795131</v>
      </c>
      <c r="M32" s="2">
        <v>51399</v>
      </c>
      <c r="N32" s="2">
        <v>52597</v>
      </c>
      <c r="O32" s="5">
        <v>42687.270000000004</v>
      </c>
      <c r="P32" s="19">
        <v>49060</v>
      </c>
      <c r="Q32" s="4">
        <f>((F32 - E32) /E32) * 100</f>
        <v>13.7222594099171</v>
      </c>
      <c r="R32" s="5">
        <v>23.928863111196222</v>
      </c>
      <c r="S32" s="5">
        <v>4.1969909340037983</v>
      </c>
      <c r="T32" s="30">
        <f>((L32-K32) / L32) * 100</f>
        <v>5.2745526020580256</v>
      </c>
      <c r="U32" s="4">
        <v>2.3307846456156733</v>
      </c>
      <c r="V32" s="4">
        <v>12.98966571545046</v>
      </c>
      <c r="W32" s="7">
        <f>(U32 + V32)</f>
        <v>15.320450361066133</v>
      </c>
      <c r="X32" s="40">
        <f>(U32+V32+S32)</f>
        <v>19.517441295069929</v>
      </c>
      <c r="Y32" s="46">
        <f>U32+V32+T32</f>
        <v>20.595002963124159</v>
      </c>
      <c r="Z32" s="42" t="s">
        <v>400</v>
      </c>
      <c r="AA32" s="42" t="s">
        <v>403</v>
      </c>
    </row>
    <row r="33" spans="1:27">
      <c r="A33" t="s">
        <v>24</v>
      </c>
      <c r="B33" s="8">
        <v>46183</v>
      </c>
      <c r="C33" s="10">
        <v>36529</v>
      </c>
      <c r="D33" t="s">
        <v>93</v>
      </c>
      <c r="E33" s="5">
        <v>38058</v>
      </c>
      <c r="F33" s="5">
        <v>43408</v>
      </c>
      <c r="G33" s="5">
        <v>1772.08890542688</v>
      </c>
      <c r="H33" s="5">
        <v>2259.6263763292736</v>
      </c>
      <c r="I33" s="5">
        <v>1900.6611924083199</v>
      </c>
      <c r="J33" s="5">
        <v>3140.9638879180839</v>
      </c>
      <c r="K33" s="5">
        <v>1315.9740317714427</v>
      </c>
      <c r="L33" s="5">
        <v>1143.6832213355733</v>
      </c>
      <c r="M33" s="2">
        <v>62920</v>
      </c>
      <c r="N33" s="2">
        <v>60285</v>
      </c>
      <c r="O33" s="5">
        <v>42137.820000000007</v>
      </c>
      <c r="P33" s="19">
        <v>48427</v>
      </c>
      <c r="Q33" s="4">
        <f>((F33 - E33) /E33) * 100</f>
        <v>14.0574911976457</v>
      </c>
      <c r="R33" s="5">
        <v>27.512020949363723</v>
      </c>
      <c r="S33" s="5">
        <v>65.256380277759106</v>
      </c>
      <c r="T33" s="30">
        <f>((L33-K33) / L33) * 100</f>
        <v>-15.064556970125976</v>
      </c>
      <c r="U33" s="4">
        <v>-4.1878575969485059</v>
      </c>
      <c r="V33" s="4">
        <v>12.986928779399905</v>
      </c>
      <c r="W33" s="7">
        <f>(U33 + V33)</f>
        <v>8.7990711824513994</v>
      </c>
      <c r="X33" s="40">
        <f>(U33+V33+S33)</f>
        <v>74.055451460210506</v>
      </c>
      <c r="Y33" s="46">
        <f>U33+V33+T33</f>
        <v>-6.2654857876745762</v>
      </c>
      <c r="Z33" s="42" t="s">
        <v>400</v>
      </c>
      <c r="AA33" s="42" t="s">
        <v>403</v>
      </c>
    </row>
    <row r="34" spans="1:27">
      <c r="A34" s="43" t="s">
        <v>16</v>
      </c>
      <c r="B34" s="8">
        <v>11687</v>
      </c>
      <c r="C34" s="10">
        <v>12146</v>
      </c>
      <c r="D34" s="43" t="s">
        <v>93</v>
      </c>
      <c r="E34" s="5">
        <v>38734</v>
      </c>
      <c r="F34" s="5">
        <v>48524</v>
      </c>
      <c r="G34" s="5">
        <v>2817.8551044082701</v>
      </c>
      <c r="H34" s="5">
        <v>3087.2250253582838</v>
      </c>
      <c r="I34" s="5">
        <v>1594.51867882339</v>
      </c>
      <c r="J34" s="5">
        <v>2590.5919098308864</v>
      </c>
      <c r="K34" s="5">
        <v>788.32619812291478</v>
      </c>
      <c r="L34" s="5">
        <v>1278.8234211361473</v>
      </c>
      <c r="M34" s="2">
        <v>44978</v>
      </c>
      <c r="N34" s="2">
        <v>49448</v>
      </c>
      <c r="O34" s="5">
        <v>39077.550000000003</v>
      </c>
      <c r="P34" s="43">
        <v>44872</v>
      </c>
      <c r="Q34" s="4">
        <f>((F34 - E34) /E34) * 100</f>
        <v>25.274952238343573</v>
      </c>
      <c r="R34" s="5">
        <v>9.5593957449625311</v>
      </c>
      <c r="S34" s="5">
        <v>62.468583418697108</v>
      </c>
      <c r="T34" s="30">
        <f>((L34-K34) / L34) * 100</f>
        <v>38.355351873166292</v>
      </c>
      <c r="U34" s="4">
        <v>9.9381920049802126</v>
      </c>
      <c r="V34" s="4">
        <v>12.91328668211802</v>
      </c>
      <c r="W34" s="7">
        <f>(U34 + V34)</f>
        <v>22.851478687098233</v>
      </c>
      <c r="X34" s="40">
        <f>(U34+V34+S34)</f>
        <v>85.320062105795344</v>
      </c>
      <c r="Y34" s="46">
        <f>U34+V34+T34</f>
        <v>61.206830560264521</v>
      </c>
      <c r="Z34" s="42" t="s">
        <v>400</v>
      </c>
      <c r="AA34" s="42" t="s">
        <v>403</v>
      </c>
    </row>
    <row r="35" spans="1:27">
      <c r="A35" t="s">
        <v>67</v>
      </c>
      <c r="B35" s="8">
        <v>15629</v>
      </c>
      <c r="C35" s="10">
        <v>64656</v>
      </c>
      <c r="D35" t="s">
        <v>93</v>
      </c>
      <c r="E35" s="5">
        <v>34094</v>
      </c>
      <c r="F35" s="5">
        <v>45914</v>
      </c>
      <c r="G35" s="5">
        <v>2382.7936659001498</v>
      </c>
      <c r="H35" s="5">
        <v>2208.3558724555769</v>
      </c>
      <c r="I35" s="5">
        <v>1473.0708633911599</v>
      </c>
      <c r="J35" s="5">
        <v>2113.7187052274867</v>
      </c>
      <c r="K35" s="5">
        <v>559.72847761913363</v>
      </c>
      <c r="L35" s="5">
        <v>1251.1073963483284</v>
      </c>
      <c r="M35" s="2">
        <v>51760</v>
      </c>
      <c r="N35" s="2">
        <v>54416</v>
      </c>
      <c r="O35" s="5">
        <v>37090.65</v>
      </c>
      <c r="P35" s="19">
        <v>42554</v>
      </c>
      <c r="Q35" s="4">
        <f>((F35 - E35) /E35) * 100</f>
        <v>34.668856690326741</v>
      </c>
      <c r="R35" s="5">
        <v>-7.320725916848339</v>
      </c>
      <c r="S35" s="5">
        <v>43.490632919144829</v>
      </c>
      <c r="T35" s="30">
        <f>((L35-K35) / L35) * 100</f>
        <v>55.261356518805506</v>
      </c>
      <c r="U35" s="4">
        <v>5.1313755795981448</v>
      </c>
      <c r="V35" s="4">
        <v>12.838628566057242</v>
      </c>
      <c r="W35" s="7">
        <f>(U35 + V35)</f>
        <v>17.970004145655388</v>
      </c>
      <c r="X35" s="40">
        <f>(U35+V35+S35)</f>
        <v>61.460637064800217</v>
      </c>
      <c r="Y35" s="46">
        <f>U35+V35+T35</f>
        <v>73.231360664460894</v>
      </c>
      <c r="Z35" s="42" t="s">
        <v>400</v>
      </c>
      <c r="AA35" t="s">
        <v>403</v>
      </c>
    </row>
    <row r="36" spans="1:27">
      <c r="A36" t="s">
        <v>91</v>
      </c>
      <c r="B36" s="8">
        <v>27703</v>
      </c>
      <c r="C36" s="10">
        <v>7041</v>
      </c>
      <c r="D36" t="s">
        <v>93</v>
      </c>
      <c r="E36" s="5">
        <v>33827</v>
      </c>
      <c r="F36" s="5">
        <v>42016</v>
      </c>
      <c r="G36" s="5">
        <v>1930.2829695046401</v>
      </c>
      <c r="H36" s="5">
        <v>3406.0252296361441</v>
      </c>
      <c r="I36" s="5">
        <v>1507.4836416856499</v>
      </c>
      <c r="J36" s="5">
        <v>2498.4279521644576</v>
      </c>
      <c r="K36" s="5">
        <v>945.4533610549272</v>
      </c>
      <c r="L36" s="5">
        <v>1060.9016879268136</v>
      </c>
      <c r="M36" s="2">
        <v>58795</v>
      </c>
      <c r="N36" s="2">
        <v>62672</v>
      </c>
      <c r="O36" s="5">
        <v>38563.620000000003</v>
      </c>
      <c r="P36" s="19">
        <v>44197</v>
      </c>
      <c r="Q36" s="4">
        <f>((F36 - E36) /E36) * 100</f>
        <v>24.208472521949922</v>
      </c>
      <c r="R36" s="5">
        <v>76.452120411662605</v>
      </c>
      <c r="S36" s="5">
        <v>65.734995928098144</v>
      </c>
      <c r="T36" s="30">
        <f>((L36-K36) / L36) * 100</f>
        <v>10.882094748806789</v>
      </c>
      <c r="U36" s="4">
        <v>6.5940981375967347</v>
      </c>
      <c r="V36" s="4">
        <v>12.746068737697122</v>
      </c>
      <c r="W36" s="7">
        <f>(U36 + V36)</f>
        <v>19.340166875293857</v>
      </c>
      <c r="X36" s="40">
        <f>(U36+V36+S36)</f>
        <v>85.075162803392004</v>
      </c>
      <c r="Y36" s="46">
        <f>U36+V36+T36</f>
        <v>30.222261624100646</v>
      </c>
      <c r="Z36" s="42" t="s">
        <v>400</v>
      </c>
      <c r="AA36" s="42" t="s">
        <v>403</v>
      </c>
    </row>
    <row r="37" spans="1:27">
      <c r="A37" s="19" t="s">
        <v>2</v>
      </c>
      <c r="B37" s="8">
        <v>32504</v>
      </c>
      <c r="C37" s="10">
        <v>408732</v>
      </c>
      <c r="D37" s="19" t="s">
        <v>93</v>
      </c>
      <c r="E37" s="5">
        <v>33983</v>
      </c>
      <c r="F37" s="5">
        <v>41014</v>
      </c>
      <c r="G37" s="5">
        <v>2251.96623124599</v>
      </c>
      <c r="H37" s="5">
        <v>2168.0903484010078</v>
      </c>
      <c r="I37" s="5">
        <v>1747.08471808847</v>
      </c>
      <c r="J37" s="5">
        <v>3290.915184938855</v>
      </c>
      <c r="K37" s="5">
        <v>768.85838210702343</v>
      </c>
      <c r="L37" s="5">
        <v>633.82816004630638</v>
      </c>
      <c r="M37" s="2">
        <v>49274</v>
      </c>
      <c r="N37" s="2">
        <v>54304</v>
      </c>
      <c r="O37" s="5">
        <v>36737.670000000006</v>
      </c>
      <c r="P37" s="19">
        <v>42079</v>
      </c>
      <c r="Q37" s="4">
        <f>((F37 - E37) /E37) * 100</f>
        <v>20.689756643027398</v>
      </c>
      <c r="R37" s="5">
        <v>-3.7245621928608834</v>
      </c>
      <c r="S37" s="5">
        <v>88.366090714795405</v>
      </c>
      <c r="T37" s="30">
        <f>((L37-K37) / L37) * 100</f>
        <v>-21.303916514351773</v>
      </c>
      <c r="U37" s="4">
        <v>10.208223403823517</v>
      </c>
      <c r="V37" s="4">
        <v>12.693576368259688</v>
      </c>
      <c r="W37" s="7">
        <f>(U37 + V37)</f>
        <v>22.901799772083205</v>
      </c>
      <c r="X37" s="40">
        <f>(U37+V37+S37)</f>
        <v>111.26789048687861</v>
      </c>
      <c r="Y37" s="46">
        <f>U37+V37+T37</f>
        <v>1.5978832577314321</v>
      </c>
      <c r="Z37" s="42" t="s">
        <v>400</v>
      </c>
      <c r="AA37" s="42" t="s">
        <v>403</v>
      </c>
    </row>
    <row r="38" spans="1:27">
      <c r="A38" s="42" t="s">
        <v>55</v>
      </c>
      <c r="B38" s="8">
        <v>57303</v>
      </c>
      <c r="C38" s="10">
        <v>21593</v>
      </c>
      <c r="D38" s="42" t="s">
        <v>93</v>
      </c>
      <c r="E38" s="5">
        <v>33586</v>
      </c>
      <c r="F38" s="5">
        <v>39742</v>
      </c>
      <c r="G38" s="5">
        <v>1991.41406835414</v>
      </c>
      <c r="H38" s="5">
        <v>3050.1794432200436</v>
      </c>
      <c r="I38" s="5">
        <v>1978.13533879233</v>
      </c>
      <c r="J38" s="5">
        <v>2459.3019406542585</v>
      </c>
      <c r="K38" s="5">
        <v>670.35121399085619</v>
      </c>
      <c r="L38" s="5">
        <v>1333.5704507512521</v>
      </c>
      <c r="M38" s="2">
        <v>46418</v>
      </c>
      <c r="N38" s="2">
        <v>55357</v>
      </c>
      <c r="O38" s="5">
        <v>37055.130000000005</v>
      </c>
      <c r="P38" s="42">
        <v>42411</v>
      </c>
      <c r="Q38" s="4">
        <f>((F38 - E38) /E38) * 100</f>
        <v>18.329065682129457</v>
      </c>
      <c r="R38" s="5">
        <v>53.166510756898987</v>
      </c>
      <c r="S38" s="5">
        <v>24.324250845024846</v>
      </c>
      <c r="T38" s="30">
        <f>((L38-K38) / L38) * 100</f>
        <v>49.732598408039017</v>
      </c>
      <c r="U38" s="4">
        <v>19.257615580162867</v>
      </c>
      <c r="V38" s="4">
        <v>12.628492608049788</v>
      </c>
      <c r="W38" s="7">
        <f>(U38 + V38)</f>
        <v>31.886108188212653</v>
      </c>
      <c r="X38" s="40">
        <f>(U38+V38+S38)</f>
        <v>56.210359033237495</v>
      </c>
      <c r="Y38" s="46">
        <f>U38+V38+T38</f>
        <v>81.61870659625167</v>
      </c>
      <c r="Z38" s="42" t="s">
        <v>400</v>
      </c>
      <c r="AA38" s="42" t="s">
        <v>403</v>
      </c>
    </row>
    <row r="39" spans="1:27">
      <c r="A39" s="43" t="s">
        <v>45</v>
      </c>
      <c r="B39" s="8">
        <v>20840</v>
      </c>
      <c r="C39" s="10">
        <v>25648</v>
      </c>
      <c r="D39" s="43" t="s">
        <v>93</v>
      </c>
      <c r="E39" s="5">
        <v>40667</v>
      </c>
      <c r="F39" s="5">
        <v>45849</v>
      </c>
      <c r="G39" s="5">
        <v>2354.1441879139202</v>
      </c>
      <c r="H39" s="5">
        <v>2700.6680015222578</v>
      </c>
      <c r="I39" s="5">
        <v>1866.8578915005401</v>
      </c>
      <c r="J39" s="5">
        <v>2989.3419937330223</v>
      </c>
      <c r="K39" s="5">
        <v>597.48129126925903</v>
      </c>
      <c r="L39" s="5">
        <v>1047.2390319617346</v>
      </c>
      <c r="M39" s="2">
        <v>44626</v>
      </c>
      <c r="N39" s="2">
        <v>48478</v>
      </c>
      <c r="O39" s="5">
        <v>41298.660000000003</v>
      </c>
      <c r="P39" s="43">
        <v>47232</v>
      </c>
      <c r="Q39" s="4">
        <f>((F39 - E39) /E39) * 100</f>
        <v>12.742518503946689</v>
      </c>
      <c r="R39" s="5">
        <v>14.71973617365396</v>
      </c>
      <c r="S39" s="5">
        <v>60.126917391138633</v>
      </c>
      <c r="T39" s="30">
        <f>((L39-K39) / L39) * 100</f>
        <v>42.946999392294366</v>
      </c>
      <c r="U39" s="4">
        <v>8.6317393447765873</v>
      </c>
      <c r="V39" s="4">
        <v>12.562118902439018</v>
      </c>
      <c r="W39" s="7">
        <f>(U39 + V39)</f>
        <v>21.193858247215605</v>
      </c>
      <c r="X39" s="40">
        <f>(U39+V39+S39)</f>
        <v>81.320775638354235</v>
      </c>
      <c r="Y39" s="46">
        <f>U39+V39+T39</f>
        <v>64.140857639509974</v>
      </c>
      <c r="Z39" s="42" t="s">
        <v>400</v>
      </c>
      <c r="AA39" s="42" t="s">
        <v>403</v>
      </c>
    </row>
    <row r="40" spans="1:27">
      <c r="A40" s="16" t="s">
        <v>81</v>
      </c>
      <c r="B40" s="23">
        <v>238136</v>
      </c>
      <c r="C40" s="24">
        <v>19075</v>
      </c>
      <c r="D40" s="16" t="s">
        <v>94</v>
      </c>
      <c r="E40" s="21">
        <v>45486</v>
      </c>
      <c r="F40" s="21">
        <v>51524</v>
      </c>
      <c r="G40" s="21">
        <v>1630.58500222473</v>
      </c>
      <c r="H40" s="21">
        <v>2577.0706095239975</v>
      </c>
      <c r="I40" s="21">
        <v>2531.0312643490101</v>
      </c>
      <c r="J40" s="21">
        <v>1824.4279629345097</v>
      </c>
      <c r="K40" s="21">
        <v>521.37180594988274</v>
      </c>
      <c r="L40" s="21">
        <v>1454.9370102982039</v>
      </c>
      <c r="M40" s="17">
        <v>83332</v>
      </c>
      <c r="N40" s="17">
        <v>88329</v>
      </c>
      <c r="O40" s="21">
        <v>51013.380000000005</v>
      </c>
      <c r="P40" s="16">
        <v>58163</v>
      </c>
      <c r="Q40" s="22">
        <f>((F40 - E40) /E40) * 100</f>
        <v>13.274414105439035</v>
      </c>
      <c r="R40" s="21">
        <v>58.045769218280917</v>
      </c>
      <c r="S40" s="21">
        <v>-27.91760462888795</v>
      </c>
      <c r="T40" s="21">
        <f>((L40-K40) / L40) * 100</f>
        <v>64.165334838583675</v>
      </c>
      <c r="U40" s="22">
        <v>5.9964959439351029</v>
      </c>
      <c r="V40" s="22">
        <v>12.292385193335962</v>
      </c>
      <c r="W40" s="7">
        <f>(U40 + V40)</f>
        <v>18.288881137271066</v>
      </c>
      <c r="X40" s="40">
        <f>(U40+V40+S40)</f>
        <v>-9.6287234916168849</v>
      </c>
      <c r="Y40" s="46">
        <f>U40+V40+T40</f>
        <v>82.454215975854737</v>
      </c>
      <c r="Z40" s="42" t="s">
        <v>401</v>
      </c>
      <c r="AA40" s="42" t="s">
        <v>403</v>
      </c>
    </row>
    <row r="41" spans="1:27">
      <c r="A41" t="s">
        <v>48</v>
      </c>
      <c r="B41" s="8">
        <v>33198</v>
      </c>
      <c r="C41" s="10">
        <v>20429</v>
      </c>
      <c r="D41" t="s">
        <v>93</v>
      </c>
      <c r="E41" s="5">
        <v>30990</v>
      </c>
      <c r="F41" s="5">
        <v>34661</v>
      </c>
      <c r="G41" s="5">
        <v>2213.7921164158302</v>
      </c>
      <c r="H41" s="5">
        <v>2863.2507672879228</v>
      </c>
      <c r="I41" s="5">
        <v>1438.7128464786999</v>
      </c>
      <c r="J41" s="5">
        <v>2661.7416162629884</v>
      </c>
      <c r="K41" s="5">
        <v>833.66469926925242</v>
      </c>
      <c r="L41" s="5">
        <v>631.283375728235</v>
      </c>
      <c r="M41" s="2">
        <v>49619</v>
      </c>
      <c r="N41" s="2">
        <v>54245</v>
      </c>
      <c r="O41" s="5">
        <v>33855</v>
      </c>
      <c r="P41" s="19">
        <v>38561</v>
      </c>
      <c r="Q41" s="4">
        <f>((F41 - E41) /E41) * 100</f>
        <v>11.845756695708292</v>
      </c>
      <c r="R41" s="5">
        <v>29.336930331271489</v>
      </c>
      <c r="S41" s="5">
        <v>85.008538901817289</v>
      </c>
      <c r="T41" s="30">
        <f>((L41-K41) / L41) * 100</f>
        <v>-32.058712667279515</v>
      </c>
      <c r="U41" s="4">
        <v>9.3230415768153332</v>
      </c>
      <c r="V41" s="4">
        <v>12.204040351650631</v>
      </c>
      <c r="W41" s="7">
        <f>(U41 + V41)</f>
        <v>21.527081928465964</v>
      </c>
      <c r="X41" s="40">
        <f>(U41+V41+S41)</f>
        <v>106.53562083028325</v>
      </c>
      <c r="Y41" s="46">
        <f>U41+V41+T41</f>
        <v>-10.531630738813551</v>
      </c>
      <c r="Z41" s="42" t="s">
        <v>400</v>
      </c>
      <c r="AA41" t="s">
        <v>403</v>
      </c>
    </row>
    <row r="42" spans="1:27">
      <c r="A42" t="s">
        <v>51</v>
      </c>
      <c r="B42" s="8">
        <v>32727</v>
      </c>
      <c r="C42" s="10">
        <v>32877</v>
      </c>
      <c r="D42" t="s">
        <v>93</v>
      </c>
      <c r="E42" s="5">
        <v>35658</v>
      </c>
      <c r="F42" s="5">
        <v>41878</v>
      </c>
      <c r="G42" s="5">
        <v>1693.6461583734699</v>
      </c>
      <c r="H42" s="5">
        <v>2693.6668549365195</v>
      </c>
      <c r="I42" s="5">
        <v>1639.9765131363999</v>
      </c>
      <c r="J42" s="5">
        <v>1771.725927448831</v>
      </c>
      <c r="K42" s="5">
        <v>884.90732872337469</v>
      </c>
      <c r="L42" s="5">
        <v>823.56965033382369</v>
      </c>
      <c r="M42" s="2">
        <v>63114</v>
      </c>
      <c r="N42" s="2">
        <v>58839</v>
      </c>
      <c r="O42" s="5">
        <v>39210.75</v>
      </c>
      <c r="P42" s="19">
        <v>44646</v>
      </c>
      <c r="Q42" s="4">
        <f>((F42 - E42) /E42) * 100</f>
        <v>17.443490941724157</v>
      </c>
      <c r="R42" s="5">
        <v>59.045432342458191</v>
      </c>
      <c r="S42" s="5">
        <v>8.0336159241978891</v>
      </c>
      <c r="T42" s="30">
        <f>((L42-K42) / L42) * 100</f>
        <v>-7.4477827545840887</v>
      </c>
      <c r="U42" s="4">
        <v>-6.7734575529993348</v>
      </c>
      <c r="V42" s="4">
        <v>12.174102943152802</v>
      </c>
      <c r="W42" s="7">
        <f>(U42 + V42)</f>
        <v>5.4006453901534668</v>
      </c>
      <c r="X42" s="40">
        <f>(U42+V42+S42)</f>
        <v>13.434261314351357</v>
      </c>
      <c r="Y42" s="46">
        <f>U42+V42+T42</f>
        <v>-2.0471373644306219</v>
      </c>
      <c r="Z42" s="42" t="s">
        <v>400</v>
      </c>
      <c r="AA42" s="42" t="s">
        <v>402</v>
      </c>
    </row>
    <row r="43" spans="1:27">
      <c r="A43" s="39" t="s">
        <v>72</v>
      </c>
      <c r="B43" s="8">
        <v>150642</v>
      </c>
      <c r="C43" s="10">
        <v>15074</v>
      </c>
      <c r="D43" s="39" t="s">
        <v>93</v>
      </c>
      <c r="E43" s="5">
        <v>33222</v>
      </c>
      <c r="F43" s="5">
        <v>38493</v>
      </c>
      <c r="G43" s="5">
        <v>1743.1007925930501</v>
      </c>
      <c r="H43" s="5">
        <v>2568.9931729972623</v>
      </c>
      <c r="I43" s="5">
        <v>2070.0166735109901</v>
      </c>
      <c r="J43" s="5">
        <v>1820.5049653310284</v>
      </c>
      <c r="K43" s="5">
        <v>1612.0414973309023</v>
      </c>
      <c r="L43" s="5">
        <v>944.33572526909279</v>
      </c>
      <c r="M43" s="2">
        <v>53458</v>
      </c>
      <c r="N43" s="2">
        <v>55244</v>
      </c>
      <c r="O43" s="5">
        <v>36972.990000000005</v>
      </c>
      <c r="P43" s="39">
        <v>42092</v>
      </c>
      <c r="Q43" s="4">
        <f>((F43 - E43) /E43) * 100</f>
        <v>15.865992414664982</v>
      </c>
      <c r="R43" s="5">
        <v>47.380643960101033</v>
      </c>
      <c r="S43" s="5">
        <v>-12.05360861933352</v>
      </c>
      <c r="T43" s="30">
        <f>((L43-K43) / L43) * 100</f>
        <v>-70.706397544320765</v>
      </c>
      <c r="U43" s="4">
        <v>3.3409405514609603</v>
      </c>
      <c r="V43" s="4">
        <v>12.161479616079053</v>
      </c>
      <c r="W43" s="7">
        <f>(U43 + V43)</f>
        <v>15.502420167540013</v>
      </c>
      <c r="X43" s="40">
        <f>(U43+V43+S43)</f>
        <v>3.4488115482064927</v>
      </c>
      <c r="Y43" s="46">
        <f>U43+V43+T43</f>
        <v>-55.203977376780756</v>
      </c>
      <c r="Z43" s="42" t="s">
        <v>400</v>
      </c>
      <c r="AA43" s="42" t="s">
        <v>403</v>
      </c>
    </row>
    <row r="44" spans="1:27">
      <c r="A44" t="s">
        <v>27</v>
      </c>
      <c r="B44" s="8">
        <v>19027</v>
      </c>
      <c r="C44" s="10">
        <v>30917</v>
      </c>
      <c r="D44" t="s">
        <v>93</v>
      </c>
      <c r="E44" s="5">
        <v>36296</v>
      </c>
      <c r="F44" s="5">
        <v>43251</v>
      </c>
      <c r="G44" s="5">
        <v>2550.0946215651002</v>
      </c>
      <c r="H44" s="5">
        <v>2804.5899076830738</v>
      </c>
      <c r="I44" s="5">
        <v>1464.1557135293799</v>
      </c>
      <c r="J44" s="5">
        <v>2297.5253197947909</v>
      </c>
      <c r="K44" s="5">
        <v>451.16954621848737</v>
      </c>
      <c r="L44" s="5">
        <v>1541.4417282775539</v>
      </c>
      <c r="M44" s="2">
        <v>54437</v>
      </c>
      <c r="N44" s="2">
        <v>56276</v>
      </c>
      <c r="O44" s="5">
        <v>40950.120000000003</v>
      </c>
      <c r="P44" s="19">
        <v>46557</v>
      </c>
      <c r="Q44" s="4">
        <f>((F44 - E44) /E44) * 100</f>
        <v>19.161891117478511</v>
      </c>
      <c r="R44" s="5">
        <v>9.9798369819618351</v>
      </c>
      <c r="S44" s="5">
        <v>56.918099527580644</v>
      </c>
      <c r="T44" s="30">
        <f>((L44-K44) / L44) * 100</f>
        <v>70.730677784191315</v>
      </c>
      <c r="U44" s="4">
        <v>3.3782170215111047</v>
      </c>
      <c r="V44" s="4">
        <v>12.043044010567685</v>
      </c>
      <c r="W44" s="7">
        <f>(U44 + V44)</f>
        <v>15.421261032078791</v>
      </c>
      <c r="X44" s="40">
        <f>(U44+V44+S44)</f>
        <v>72.33936055965944</v>
      </c>
      <c r="Y44" s="46">
        <f>U44+V44+T44</f>
        <v>86.151938816270103</v>
      </c>
      <c r="Z44" s="42" t="s">
        <v>400</v>
      </c>
      <c r="AA44" t="s">
        <v>402</v>
      </c>
    </row>
    <row r="45" spans="1:27">
      <c r="A45" t="s">
        <v>0</v>
      </c>
      <c r="B45" s="8">
        <v>16202</v>
      </c>
      <c r="C45" s="10">
        <v>341465</v>
      </c>
      <c r="D45" t="s">
        <v>93</v>
      </c>
      <c r="E45" s="5">
        <v>29756</v>
      </c>
      <c r="F45" s="5">
        <v>33598</v>
      </c>
      <c r="G45" s="5">
        <v>2089.3172149842499</v>
      </c>
      <c r="H45" s="5">
        <v>2349.8805424123166</v>
      </c>
      <c r="I45" s="5">
        <v>1575.0070001577501</v>
      </c>
      <c r="J45" s="5">
        <v>2482.3500504109138</v>
      </c>
      <c r="K45" s="5">
        <v>756.92025316455693</v>
      </c>
      <c r="L45" s="5">
        <v>2260.7296933644925</v>
      </c>
      <c r="M45" s="2">
        <v>43007</v>
      </c>
      <c r="N45" s="2">
        <v>43817</v>
      </c>
      <c r="O45" s="5">
        <v>31310.880000000001</v>
      </c>
      <c r="P45" s="19">
        <v>35546</v>
      </c>
      <c r="Q45" s="4">
        <f>((F45 - E45) /E45) * 100</f>
        <v>12.911681677644845</v>
      </c>
      <c r="R45" s="5">
        <v>12.471219092981576</v>
      </c>
      <c r="S45" s="5">
        <v>57.60882651075746</v>
      </c>
      <c r="T45" s="30">
        <f>((L45-K45) / L45) * 100</f>
        <v>66.518763592737031</v>
      </c>
      <c r="U45" s="4">
        <v>1.8834143279001094</v>
      </c>
      <c r="V45" s="4">
        <v>11.914477015697965</v>
      </c>
      <c r="W45" s="7">
        <f>(U45 + V45)</f>
        <v>13.797891343598074</v>
      </c>
      <c r="X45" s="40">
        <f>(U45+V45+S45)</f>
        <v>71.406717854355534</v>
      </c>
      <c r="Y45" s="46">
        <f>U45+V45+T45</f>
        <v>80.316654936335112</v>
      </c>
      <c r="Z45" s="42" t="s">
        <v>400</v>
      </c>
      <c r="AA45" s="42" t="s">
        <v>403</v>
      </c>
    </row>
    <row r="46" spans="1:27">
      <c r="A46" t="s">
        <v>78</v>
      </c>
      <c r="B46" s="8">
        <v>21676</v>
      </c>
      <c r="C46" s="10">
        <v>3460</v>
      </c>
      <c r="D46" t="s">
        <v>93</v>
      </c>
      <c r="E46" s="5">
        <v>36676</v>
      </c>
      <c r="F46" s="5">
        <v>40159</v>
      </c>
      <c r="G46" s="5">
        <v>1873.69588569405</v>
      </c>
      <c r="H46" s="5">
        <v>4144.654243948361</v>
      </c>
      <c r="I46" s="5">
        <v>1528.2130896364099</v>
      </c>
      <c r="J46" s="5">
        <v>2670.3417303928941</v>
      </c>
      <c r="K46" s="5">
        <v>871.78271663944986</v>
      </c>
      <c r="L46" s="5">
        <v>1001.1670425898899</v>
      </c>
      <c r="M46" s="2">
        <v>54711</v>
      </c>
      <c r="N46" s="2">
        <v>57873</v>
      </c>
      <c r="O46" s="5">
        <v>38869.980000000003</v>
      </c>
      <c r="P46" s="19">
        <v>44126</v>
      </c>
      <c r="Q46" s="4">
        <f>((F46 - E46) /E46) * 100</f>
        <v>9.4966735739993453</v>
      </c>
      <c r="R46" s="5">
        <v>121.20207850128826</v>
      </c>
      <c r="S46" s="5">
        <v>74.736216336703251</v>
      </c>
      <c r="T46" s="30">
        <f>((L46-K46) / L46) * 100</f>
        <v>12.923350494612714</v>
      </c>
      <c r="U46" s="4">
        <v>5.7794593409003676</v>
      </c>
      <c r="V46" s="4">
        <v>11.91139011013914</v>
      </c>
      <c r="W46" s="7">
        <f>(U46 + V46)</f>
        <v>17.690849451039508</v>
      </c>
      <c r="X46" s="40">
        <f>(U46+V46+S46)</f>
        <v>92.427065787742762</v>
      </c>
      <c r="Y46" s="46">
        <f>U46+V46+T46</f>
        <v>30.614199945652224</v>
      </c>
      <c r="Z46" s="42" t="s">
        <v>400</v>
      </c>
      <c r="AA46" s="42" t="s">
        <v>403</v>
      </c>
    </row>
    <row r="47" spans="1:27">
      <c r="A47" t="s">
        <v>42</v>
      </c>
      <c r="B47" s="8">
        <v>36651</v>
      </c>
      <c r="C47" s="10">
        <v>36095</v>
      </c>
      <c r="D47" t="s">
        <v>93</v>
      </c>
      <c r="E47" s="5">
        <v>33303</v>
      </c>
      <c r="F47" s="5">
        <v>39436</v>
      </c>
      <c r="G47" s="5">
        <v>1924.1334096426399</v>
      </c>
      <c r="H47" s="5">
        <v>2378.3980264835318</v>
      </c>
      <c r="I47" s="5">
        <v>1745.5222916661601</v>
      </c>
      <c r="J47" s="5">
        <v>2275.2387779182295</v>
      </c>
      <c r="K47" s="5">
        <v>607.35846724351052</v>
      </c>
      <c r="L47" s="5">
        <v>1170.800133392619</v>
      </c>
      <c r="M47" s="2">
        <v>58907</v>
      </c>
      <c r="N47" s="2">
        <v>60549</v>
      </c>
      <c r="O47" s="5">
        <v>38377.140000000007</v>
      </c>
      <c r="P47" s="19">
        <v>43484</v>
      </c>
      <c r="Q47" s="4">
        <f>((F47 - E47) /E47) * 100</f>
        <v>18.415758340089479</v>
      </c>
      <c r="R47" s="5">
        <v>23.608790043579166</v>
      </c>
      <c r="S47" s="5">
        <v>30.347162495784406</v>
      </c>
      <c r="T47" s="30">
        <f>((L47-K47) / L47) * 100</f>
        <v>48.124496238006714</v>
      </c>
      <c r="U47" s="4">
        <v>2.7874446160897683</v>
      </c>
      <c r="V47" s="4">
        <v>11.744227761935409</v>
      </c>
      <c r="W47" s="7">
        <f>(U47 + V47)</f>
        <v>14.531672378025178</v>
      </c>
      <c r="X47" s="40">
        <f>(U47+V47+S47)</f>
        <v>44.878834873809581</v>
      </c>
      <c r="Y47" s="46">
        <f>U47+V47+T47</f>
        <v>62.656168616031891</v>
      </c>
      <c r="Z47" s="42" t="s">
        <v>400</v>
      </c>
      <c r="AA47" s="42" t="s">
        <v>403</v>
      </c>
    </row>
    <row r="48" spans="1:27">
      <c r="A48" s="41" t="s">
        <v>37</v>
      </c>
      <c r="B48" s="8">
        <v>10866</v>
      </c>
      <c r="C48" s="10">
        <v>4498</v>
      </c>
      <c r="D48" s="41" t="s">
        <v>93</v>
      </c>
      <c r="E48" s="5">
        <v>36921</v>
      </c>
      <c r="F48" s="5">
        <v>40159</v>
      </c>
      <c r="G48" s="5">
        <v>2169.6253145082501</v>
      </c>
      <c r="H48" s="5">
        <v>3602.052943894053</v>
      </c>
      <c r="I48" s="5">
        <v>2232.2590238820999</v>
      </c>
      <c r="J48" s="5">
        <v>2670.2270597772012</v>
      </c>
      <c r="K48" s="5">
        <v>810.02228412256272</v>
      </c>
      <c r="L48" s="5">
        <v>889.10625630191578</v>
      </c>
      <c r="M48" s="2">
        <v>53806</v>
      </c>
      <c r="N48" s="2">
        <v>53093</v>
      </c>
      <c r="O48" s="5">
        <v>38313.870000000003</v>
      </c>
      <c r="P48" s="41">
        <v>43408</v>
      </c>
      <c r="Q48" s="4">
        <f>((F48 - E48) /E48) * 100</f>
        <v>8.7700766501449028</v>
      </c>
      <c r="R48" s="5">
        <v>66.02188957730084</v>
      </c>
      <c r="S48" s="5">
        <v>19.619946933104359</v>
      </c>
      <c r="T48" s="30">
        <f>((L48-K48) / L48) * 100</f>
        <v>8.8947717574600365</v>
      </c>
      <c r="U48" s="4">
        <v>-1.3251310262795972</v>
      </c>
      <c r="V48" s="4">
        <v>11.735463509030588</v>
      </c>
      <c r="W48" s="7">
        <f>(U48 + V48)</f>
        <v>10.41033248275099</v>
      </c>
      <c r="X48" s="40">
        <f>(U48+V48+S48)</f>
        <v>30.030279415855347</v>
      </c>
      <c r="Y48" s="46">
        <f>U48+V48+T48</f>
        <v>19.305104240211026</v>
      </c>
      <c r="Z48" s="42" t="s">
        <v>401</v>
      </c>
      <c r="AA48" s="42" t="s">
        <v>403</v>
      </c>
    </row>
    <row r="49" spans="1:27">
      <c r="A49" t="s">
        <v>38</v>
      </c>
      <c r="B49" s="8">
        <v>4045</v>
      </c>
      <c r="C49" s="10">
        <v>13217</v>
      </c>
      <c r="D49" t="s">
        <v>93</v>
      </c>
      <c r="E49" s="5">
        <v>30220</v>
      </c>
      <c r="F49" s="5">
        <v>41293</v>
      </c>
      <c r="G49" s="5">
        <v>2906.31676629496</v>
      </c>
      <c r="H49" s="5">
        <v>3210.2987584191756</v>
      </c>
      <c r="I49" s="5">
        <v>1983.84374344137</v>
      </c>
      <c r="J49" s="5">
        <v>2106.0323670413309</v>
      </c>
      <c r="K49" s="5">
        <v>713.31267200000002</v>
      </c>
      <c r="L49" s="5">
        <v>1251.1278610242055</v>
      </c>
      <c r="M49" s="2">
        <v>44326</v>
      </c>
      <c r="N49" s="2">
        <v>46128</v>
      </c>
      <c r="O49" s="5">
        <v>38867.760000000002</v>
      </c>
      <c r="P49" s="19">
        <v>44007</v>
      </c>
      <c r="Q49" s="4">
        <f>((F49 - E49) /E49) * 100</f>
        <v>36.641297154202512</v>
      </c>
      <c r="R49" s="5">
        <v>10.459355141516074</v>
      </c>
      <c r="S49" s="5">
        <v>6.1591858735809781</v>
      </c>
      <c r="T49" s="30">
        <f>((L49-K49) / L49) * 100</f>
        <v>42.986428947712511</v>
      </c>
      <c r="U49" s="4">
        <v>4.0653341154175875</v>
      </c>
      <c r="V49" s="4">
        <v>11.678233008385025</v>
      </c>
      <c r="W49" s="7">
        <f>(U49 + V49)</f>
        <v>15.743567123802613</v>
      </c>
      <c r="X49" s="40">
        <f>(U49+V49+S49)</f>
        <v>21.90275299738359</v>
      </c>
      <c r="Y49" s="46">
        <f>U49+V49+T49</f>
        <v>58.729996071515124</v>
      </c>
      <c r="Z49" s="42" t="s">
        <v>400</v>
      </c>
      <c r="AA49" s="42" t="s">
        <v>403</v>
      </c>
    </row>
    <row r="50" spans="1:27">
      <c r="A50" t="s">
        <v>41</v>
      </c>
      <c r="B50" s="8">
        <v>25857</v>
      </c>
      <c r="C50" s="10">
        <v>3932</v>
      </c>
      <c r="D50" t="s">
        <v>93</v>
      </c>
      <c r="E50" s="5">
        <v>37435</v>
      </c>
      <c r="F50" s="5">
        <v>43885</v>
      </c>
      <c r="G50" s="5">
        <v>2258.8175050332402</v>
      </c>
      <c r="H50" s="5">
        <v>3371.3422816631451</v>
      </c>
      <c r="I50" s="5">
        <v>2194.46457708455</v>
      </c>
      <c r="J50" s="5">
        <v>2933.6639575740251</v>
      </c>
      <c r="K50" s="5">
        <v>282.44245335303896</v>
      </c>
      <c r="L50" s="5">
        <v>1180.8657171922687</v>
      </c>
      <c r="M50" s="2">
        <v>51690</v>
      </c>
      <c r="N50" s="2">
        <v>55051</v>
      </c>
      <c r="O50" s="5">
        <v>40649.310000000005</v>
      </c>
      <c r="P50" s="19">
        <v>45806</v>
      </c>
      <c r="Q50" s="4">
        <f>((F50 - E50) /E50) * 100</f>
        <v>17.229865099505808</v>
      </c>
      <c r="R50" s="5">
        <v>49.252530323981766</v>
      </c>
      <c r="S50" s="5">
        <v>33.684726024219373</v>
      </c>
      <c r="T50" s="30">
        <f>((L50-K50) / L50) * 100</f>
        <v>76.081746701513268</v>
      </c>
      <c r="U50" s="4">
        <v>6.5022248017024564</v>
      </c>
      <c r="V50" s="4">
        <v>11.257673667205159</v>
      </c>
      <c r="W50" s="7">
        <f>(U50 + V50)</f>
        <v>17.759898468907615</v>
      </c>
      <c r="X50" s="40">
        <f>(U50+V50+S50)</f>
        <v>51.444624493126987</v>
      </c>
      <c r="Y50" s="46">
        <f>U50+V50+T50</f>
        <v>93.84164517042089</v>
      </c>
      <c r="Z50" s="42" t="s">
        <v>400</v>
      </c>
      <c r="AA50" t="s">
        <v>403</v>
      </c>
    </row>
    <row r="51" spans="1:27">
      <c r="A51" s="47" t="s">
        <v>95</v>
      </c>
      <c r="B51" s="48">
        <v>5303925</v>
      </c>
      <c r="C51" s="49">
        <f>SUM(C52:C138)</f>
        <v>3243086</v>
      </c>
      <c r="D51" s="47" t="s">
        <v>96</v>
      </c>
      <c r="E51" s="49">
        <v>40755</v>
      </c>
      <c r="F51" s="50">
        <v>47447</v>
      </c>
      <c r="G51" s="49">
        <v>2061.4872398652501</v>
      </c>
      <c r="H51" s="49">
        <v>2530.3880348169332</v>
      </c>
      <c r="I51" s="49">
        <v>2329.5019176434398</v>
      </c>
      <c r="J51" s="49">
        <v>3006.4649117064773</v>
      </c>
      <c r="K51" s="49">
        <v>788.85438765670199</v>
      </c>
      <c r="L51" s="49">
        <v>684.57917421450429</v>
      </c>
      <c r="M51" s="51">
        <v>61455</v>
      </c>
      <c r="N51" s="51">
        <v>63459</v>
      </c>
      <c r="O51" s="49">
        <v>45220.29</v>
      </c>
      <c r="P51" s="47">
        <v>50871</v>
      </c>
      <c r="Q51" s="52">
        <f>((F51 - E51) /E51) * 100</f>
        <v>16.420071156913263</v>
      </c>
      <c r="R51" s="49">
        <v>22.745752963396125</v>
      </c>
      <c r="S51" s="49">
        <v>29.06041797758483</v>
      </c>
      <c r="T51" s="49">
        <f>((L51-K51) / L51) * 100</f>
        <v>-15.232016597911342</v>
      </c>
      <c r="U51" s="52">
        <v>3.260922626311936</v>
      </c>
      <c r="V51" s="52">
        <v>11.107920033024708</v>
      </c>
      <c r="W51" s="52">
        <f>(U51 + V51)</f>
        <v>14.368842659336645</v>
      </c>
      <c r="X51" s="52">
        <f>(U51+V51+S51)</f>
        <v>43.429260636921477</v>
      </c>
      <c r="Y51" s="52">
        <f>U51+V51+T51</f>
        <v>-0.86317393857469682</v>
      </c>
      <c r="Z51" s="42" t="s">
        <v>400</v>
      </c>
      <c r="AA51" t="s">
        <v>403</v>
      </c>
    </row>
    <row r="52" spans="1:27">
      <c r="A52" s="16" t="s">
        <v>26</v>
      </c>
      <c r="B52" s="23">
        <v>1152425</v>
      </c>
      <c r="C52" s="24">
        <v>20827</v>
      </c>
      <c r="D52" s="16" t="s">
        <v>94</v>
      </c>
      <c r="E52" s="21">
        <v>51602</v>
      </c>
      <c r="F52" s="21">
        <v>61796</v>
      </c>
      <c r="G52" s="21">
        <v>2108.8525838645701</v>
      </c>
      <c r="H52" s="21">
        <v>2407.8904781281663</v>
      </c>
      <c r="I52" s="21">
        <v>3282.58245331526</v>
      </c>
      <c r="J52" s="21">
        <v>1958.7221033472488</v>
      </c>
      <c r="K52" s="21">
        <v>1118.6595954882469</v>
      </c>
      <c r="L52" s="21">
        <v>1400.695246179966</v>
      </c>
      <c r="M52" s="17">
        <v>68118</v>
      </c>
      <c r="N52" s="17">
        <v>68902</v>
      </c>
      <c r="O52" s="21">
        <v>58076.310000000005</v>
      </c>
      <c r="P52" s="16">
        <v>65231</v>
      </c>
      <c r="Q52" s="22">
        <f>((F52 - E52) /E52) * 100</f>
        <v>19.755048253943645</v>
      </c>
      <c r="R52" s="21">
        <v>14.18012318886678</v>
      </c>
      <c r="S52" s="21">
        <v>-40.329843006105513</v>
      </c>
      <c r="T52" s="21">
        <f>((L52-K52) / L52) * 100</f>
        <v>20.13540429018364</v>
      </c>
      <c r="U52" s="22">
        <v>1.1509439502040577</v>
      </c>
      <c r="V52" s="22">
        <v>10.968235961429375</v>
      </c>
      <c r="W52" s="7">
        <f>(U52 + V52)</f>
        <v>12.119179911633433</v>
      </c>
      <c r="X52" s="40">
        <f>(U52+V52+S52)</f>
        <v>-28.210663094472082</v>
      </c>
      <c r="Y52" s="46">
        <f>U52+V52+T52</f>
        <v>32.254584201817075</v>
      </c>
      <c r="Z52" s="42" t="s">
        <v>401</v>
      </c>
      <c r="AA52" s="42" t="s">
        <v>403</v>
      </c>
    </row>
    <row r="53" spans="1:27">
      <c r="A53" s="42" t="s">
        <v>17</v>
      </c>
      <c r="B53" s="8">
        <v>62500</v>
      </c>
      <c r="C53" s="10">
        <v>53743</v>
      </c>
      <c r="D53" s="42" t="s">
        <v>93</v>
      </c>
      <c r="E53" s="5">
        <v>30930</v>
      </c>
      <c r="F53" s="5">
        <v>35916</v>
      </c>
      <c r="G53" s="5">
        <v>1937.8610740696899</v>
      </c>
      <c r="H53" s="5">
        <v>2059.9879417772504</v>
      </c>
      <c r="I53" s="5">
        <v>2247.9904941616401</v>
      </c>
      <c r="J53" s="5">
        <v>2047.6925068496462</v>
      </c>
      <c r="K53" s="5">
        <v>1068.1196045333977</v>
      </c>
      <c r="L53" s="5">
        <v>987.27907391825386</v>
      </c>
      <c r="M53" s="2">
        <v>46044</v>
      </c>
      <c r="N53" s="2">
        <v>50755</v>
      </c>
      <c r="O53" s="5">
        <v>36271.47</v>
      </c>
      <c r="P53" s="42">
        <v>40710</v>
      </c>
      <c r="Q53" s="4">
        <f>((F53 - E53) /E53) * 100</f>
        <v>16.120271580989332</v>
      </c>
      <c r="R53" s="5">
        <v>6.3021477309042897</v>
      </c>
      <c r="S53" s="5">
        <v>-8.9100904933627181</v>
      </c>
      <c r="T53" s="30">
        <f>((L53-K53) / L53) * 100</f>
        <v>-8.1882147359113784</v>
      </c>
      <c r="U53" s="4">
        <v>10.231517678742073</v>
      </c>
      <c r="V53" s="4">
        <v>10.902800294767868</v>
      </c>
      <c r="W53" s="7">
        <f>(U53 + V53)</f>
        <v>21.13431797350994</v>
      </c>
      <c r="X53" s="40">
        <f>(U53+V53+S53)</f>
        <v>12.224227480147222</v>
      </c>
      <c r="Y53" s="46">
        <f>U53+V53+T53</f>
        <v>12.946103237598562</v>
      </c>
      <c r="Z53" s="42" t="s">
        <v>400</v>
      </c>
      <c r="AA53" s="42" t="s">
        <v>403</v>
      </c>
    </row>
    <row r="54" spans="1:27">
      <c r="A54" s="19" t="s">
        <v>43</v>
      </c>
      <c r="B54" s="8">
        <v>5413</v>
      </c>
      <c r="C54" s="10">
        <v>27834</v>
      </c>
      <c r="D54" s="19" t="s">
        <v>93</v>
      </c>
      <c r="E54" s="5">
        <v>29124</v>
      </c>
      <c r="F54" s="5">
        <v>33766</v>
      </c>
      <c r="G54" s="5">
        <v>3920.9956749520402</v>
      </c>
      <c r="H54" s="5">
        <v>2341.7226247182043</v>
      </c>
      <c r="I54" s="5">
        <v>1231.28339304715</v>
      </c>
      <c r="J54" s="5">
        <v>1951.2361590727114</v>
      </c>
      <c r="K54" s="5">
        <v>791.43110504774893</v>
      </c>
      <c r="L54" s="5">
        <v>584.79553648068668</v>
      </c>
      <c r="M54" s="2">
        <v>37383</v>
      </c>
      <c r="N54" s="2">
        <v>40849</v>
      </c>
      <c r="O54" s="5">
        <v>29366.160000000003</v>
      </c>
      <c r="P54" s="19">
        <v>32950</v>
      </c>
      <c r="Q54" s="4">
        <f>((F54 - E54) /E54) * 100</f>
        <v>15.938744677928856</v>
      </c>
      <c r="R54" s="5">
        <v>-40.277347417710494</v>
      </c>
      <c r="S54" s="5">
        <v>58.471735271588457</v>
      </c>
      <c r="T54" s="30">
        <f>((L54-K54) / L54) * 100</f>
        <v>-35.334669243647099</v>
      </c>
      <c r="U54" s="4">
        <v>9.2715940400716903</v>
      </c>
      <c r="V54" s="4">
        <v>10.876600910470399</v>
      </c>
      <c r="W54" s="7">
        <f>(U54 + V54)</f>
        <v>20.148194950542091</v>
      </c>
      <c r="X54" s="40">
        <f>(U54+V54+S54)</f>
        <v>78.619930222130549</v>
      </c>
      <c r="Y54" s="46">
        <f>U54+V54+T54</f>
        <v>-15.186474293105007</v>
      </c>
      <c r="Z54" s="42" t="s">
        <v>400</v>
      </c>
      <c r="AA54" s="42" t="s">
        <v>402</v>
      </c>
    </row>
    <row r="55" spans="1:27">
      <c r="A55" t="s">
        <v>71</v>
      </c>
      <c r="B55" s="8">
        <v>15226</v>
      </c>
      <c r="C55" s="10">
        <v>200398</v>
      </c>
      <c r="D55" t="s">
        <v>93</v>
      </c>
      <c r="E55" s="5">
        <v>35405</v>
      </c>
      <c r="F55" s="5">
        <v>41273</v>
      </c>
      <c r="G55" s="5">
        <v>2108.5253566598299</v>
      </c>
      <c r="H55" s="5">
        <v>2855.9784635621918</v>
      </c>
      <c r="I55" s="5">
        <v>1324.0308704307599</v>
      </c>
      <c r="J55" s="5">
        <v>2463.7880168635761</v>
      </c>
      <c r="K55" s="5">
        <v>817.5172541059236</v>
      </c>
      <c r="L55" s="5">
        <v>1528.0872832369942</v>
      </c>
      <c r="M55" s="2">
        <v>54240</v>
      </c>
      <c r="N55" s="2">
        <v>57052</v>
      </c>
      <c r="O55" s="5">
        <v>39185.22</v>
      </c>
      <c r="P55" s="19">
        <v>43865</v>
      </c>
      <c r="Q55" s="4">
        <f>((F55 - E55) /E55) * 100</f>
        <v>16.573930235842397</v>
      </c>
      <c r="R55" s="5">
        <v>35.449092634409801</v>
      </c>
      <c r="S55" s="5">
        <v>86.082369519224869</v>
      </c>
      <c r="T55" s="30">
        <f>((L55-K55) / L55) * 100</f>
        <v>46.500617924510721</v>
      </c>
      <c r="U55" s="4">
        <v>5.1843657817109143</v>
      </c>
      <c r="V55" s="4">
        <v>10.668596831186592</v>
      </c>
      <c r="W55" s="7">
        <f>(U55 + V55)</f>
        <v>15.852962612897507</v>
      </c>
      <c r="X55" s="40">
        <f>(U55+V55+S55)</f>
        <v>101.93533213212237</v>
      </c>
      <c r="Y55" s="46">
        <f>U55+V55+T55</f>
        <v>62.353580537408227</v>
      </c>
      <c r="Z55" s="42" t="s">
        <v>400</v>
      </c>
      <c r="AA55" s="42" t="s">
        <v>403</v>
      </c>
    </row>
    <row r="56" spans="1:27">
      <c r="A56" s="42" t="s">
        <v>79</v>
      </c>
      <c r="B56" s="9">
        <v>13843</v>
      </c>
      <c r="C56" s="10">
        <v>21442</v>
      </c>
      <c r="D56" s="42" t="s">
        <v>93</v>
      </c>
      <c r="E56" s="5">
        <v>29426</v>
      </c>
      <c r="F56" s="5">
        <v>31751</v>
      </c>
      <c r="G56" s="5">
        <v>2648.87626851511</v>
      </c>
      <c r="H56" s="5">
        <v>2217.3284162540413</v>
      </c>
      <c r="I56" s="5">
        <v>1504.68066922086</v>
      </c>
      <c r="J56" s="5">
        <v>2060.6730228481306</v>
      </c>
      <c r="K56" s="5">
        <v>871.3138195777351</v>
      </c>
      <c r="L56" s="5">
        <v>1011.8025728987993</v>
      </c>
      <c r="M56" s="2">
        <v>39723</v>
      </c>
      <c r="N56" s="2">
        <v>45597</v>
      </c>
      <c r="O56" s="5">
        <v>31740.450000000004</v>
      </c>
      <c r="P56" s="42">
        <v>35497</v>
      </c>
      <c r="Q56" s="4">
        <f>((F56 - E56) /E56) * 100</f>
        <v>7.9011758308978459</v>
      </c>
      <c r="R56" s="5">
        <v>-16.291733116812704</v>
      </c>
      <c r="S56" s="5">
        <v>36.950853759234477</v>
      </c>
      <c r="T56" s="30">
        <f>((L56-K56) / L56) * 100</f>
        <v>13.884996646980847</v>
      </c>
      <c r="U56" s="4">
        <v>14.78740276414168</v>
      </c>
      <c r="V56" s="4">
        <v>10.582725300729628</v>
      </c>
      <c r="W56" s="7">
        <f>(U56 + V56)</f>
        <v>25.370128064871309</v>
      </c>
      <c r="X56" s="40">
        <f>(U56+V56+S56)</f>
        <v>62.320981824105786</v>
      </c>
      <c r="Y56" s="46">
        <f>U56+V56+T56</f>
        <v>39.255124711852154</v>
      </c>
      <c r="Z56" s="42" t="s">
        <v>400</v>
      </c>
      <c r="AA56" s="42" t="s">
        <v>402</v>
      </c>
    </row>
    <row r="57" spans="1:27">
      <c r="A57" s="43" t="s">
        <v>47</v>
      </c>
      <c r="B57" s="8">
        <v>26097</v>
      </c>
      <c r="C57" s="10">
        <v>9424</v>
      </c>
      <c r="D57" s="43" t="s">
        <v>93</v>
      </c>
      <c r="E57" s="5">
        <v>26831</v>
      </c>
      <c r="F57" s="5">
        <v>33051</v>
      </c>
      <c r="G57" s="5">
        <v>2012.36009199556</v>
      </c>
      <c r="H57" s="5">
        <v>3303.6325107361131</v>
      </c>
      <c r="I57" s="5">
        <v>1386.38149747686</v>
      </c>
      <c r="J57" s="5">
        <v>2664.3520715071459</v>
      </c>
      <c r="K57" s="5">
        <v>663.03434127196499</v>
      </c>
      <c r="L57" s="5">
        <v>930.08378232758616</v>
      </c>
      <c r="M57" s="2">
        <v>47652</v>
      </c>
      <c r="N57" s="2">
        <v>50633</v>
      </c>
      <c r="O57" s="5">
        <v>33281.130000000005</v>
      </c>
      <c r="P57" s="43">
        <v>37095</v>
      </c>
      <c r="Q57" s="4">
        <f>((F57 - E57) /E57) * 100</f>
        <v>23.182140061868733</v>
      </c>
      <c r="R57" s="5">
        <v>64.167065520567974</v>
      </c>
      <c r="S57" s="5">
        <v>92.18029643039263</v>
      </c>
      <c r="T57" s="30">
        <f>((L57-K57) / L57) * 100</f>
        <v>28.712407003519097</v>
      </c>
      <c r="U57" s="4">
        <v>6.2557710064635268</v>
      </c>
      <c r="V57" s="4">
        <v>10.281358673675685</v>
      </c>
      <c r="W57" s="7">
        <f>(U57 + V57)</f>
        <v>16.537129680139213</v>
      </c>
      <c r="X57" s="40">
        <f>(U57+V57+S57)</f>
        <v>108.71742611053185</v>
      </c>
      <c r="Y57" s="46">
        <f>U57+V57+T57</f>
        <v>45.249536683658306</v>
      </c>
      <c r="Z57" s="42" t="s">
        <v>400</v>
      </c>
      <c r="AA57" s="42" t="s">
        <v>403</v>
      </c>
    </row>
    <row r="58" spans="1:27">
      <c r="A58" t="s">
        <v>10</v>
      </c>
      <c r="B58" s="8">
        <v>28567</v>
      </c>
      <c r="C58" s="10">
        <v>39219</v>
      </c>
      <c r="D58" t="s">
        <v>93</v>
      </c>
      <c r="E58" s="5">
        <v>34569</v>
      </c>
      <c r="F58" s="5">
        <v>40445</v>
      </c>
      <c r="G58" s="5">
        <v>2308.2218045562399</v>
      </c>
      <c r="H58" s="5">
        <v>2444.4934207161164</v>
      </c>
      <c r="I58" s="5">
        <v>1744.0914169765001</v>
      </c>
      <c r="J58" s="5">
        <v>2188.679609743288</v>
      </c>
      <c r="K58" s="5">
        <v>839.69644167712306</v>
      </c>
      <c r="L58" s="5">
        <v>946.35510449635115</v>
      </c>
      <c r="M58" s="2">
        <v>45619</v>
      </c>
      <c r="N58" s="2">
        <v>47645</v>
      </c>
      <c r="O58" s="5">
        <v>37038.480000000003</v>
      </c>
      <c r="P58" s="19">
        <v>41263</v>
      </c>
      <c r="Q58" s="4">
        <f>((F58 - E58) /E58) * 100</f>
        <v>16.997888281408198</v>
      </c>
      <c r="R58" s="5">
        <v>5.9037487597980176</v>
      </c>
      <c r="S58" s="5">
        <v>25.491106053231512</v>
      </c>
      <c r="T58" s="30">
        <f>((L58-K58) / L58) * 100</f>
        <v>11.270469437156116</v>
      </c>
      <c r="U58" s="4">
        <v>4.4411319844801511</v>
      </c>
      <c r="V58" s="4">
        <v>10.238034074109969</v>
      </c>
      <c r="W58" s="7">
        <f>(U58 + V58)</f>
        <v>14.67916605859012</v>
      </c>
      <c r="X58" s="40">
        <f>(U58+V58+S58)</f>
        <v>40.170272111821632</v>
      </c>
      <c r="Y58" s="46">
        <f>U58+V58+T58</f>
        <v>25.949635495746236</v>
      </c>
      <c r="Z58" s="42" t="s">
        <v>400</v>
      </c>
      <c r="AA58" s="42" t="s">
        <v>403</v>
      </c>
    </row>
    <row r="59" spans="1:27">
      <c r="A59" s="19" t="s">
        <v>57</v>
      </c>
      <c r="B59" s="8">
        <v>29750</v>
      </c>
      <c r="C59" s="10">
        <v>149189</v>
      </c>
      <c r="D59" s="19" t="s">
        <v>93</v>
      </c>
      <c r="E59" s="5">
        <v>28117</v>
      </c>
      <c r="F59" s="5">
        <v>30209</v>
      </c>
      <c r="G59" s="5">
        <v>2022.1690727340299</v>
      </c>
      <c r="H59" s="5">
        <v>2196.624364511606</v>
      </c>
      <c r="I59" s="5">
        <v>1325.1385064603001</v>
      </c>
      <c r="J59" s="5">
        <v>3119.8896957608786</v>
      </c>
      <c r="K59" s="5">
        <v>897.65267639902675</v>
      </c>
      <c r="L59" s="5">
        <v>1528.9501372369625</v>
      </c>
      <c r="M59" s="2">
        <v>43432</v>
      </c>
      <c r="N59" s="2">
        <v>46332</v>
      </c>
      <c r="O59" s="5">
        <v>29661.420000000002</v>
      </c>
      <c r="P59" s="19">
        <v>33026</v>
      </c>
      <c r="Q59" s="4">
        <f>((F59 - E59) /E59) * 100</f>
        <v>7.4403385851975674</v>
      </c>
      <c r="R59" s="5">
        <v>8.6271367775251164</v>
      </c>
      <c r="S59" s="5">
        <v>135.43876210304268</v>
      </c>
      <c r="T59" s="30">
        <f>((L59-K59) / L59) * 100</f>
        <v>41.289604249539693</v>
      </c>
      <c r="U59" s="4">
        <v>6.6771044391232266</v>
      </c>
      <c r="V59" s="4">
        <v>10.187670320353655</v>
      </c>
      <c r="W59" s="7">
        <f>(U59 + V59)</f>
        <v>16.86477475947688</v>
      </c>
      <c r="X59" s="40">
        <f>(U59+V59+S59)</f>
        <v>152.30353686251956</v>
      </c>
      <c r="Y59" s="46">
        <f>U59+V59+T59</f>
        <v>58.154379009016573</v>
      </c>
      <c r="Z59" s="42" t="s">
        <v>400</v>
      </c>
      <c r="AA59" s="42" t="s">
        <v>403</v>
      </c>
    </row>
    <row r="60" spans="1:27">
      <c r="A60" t="s">
        <v>85</v>
      </c>
      <c r="B60" s="8">
        <v>124700</v>
      </c>
      <c r="C60" s="10">
        <v>128459</v>
      </c>
      <c r="D60" t="s">
        <v>93</v>
      </c>
      <c r="E60" s="5">
        <v>34059</v>
      </c>
      <c r="F60" s="5">
        <v>40106</v>
      </c>
      <c r="G60" s="5">
        <v>1757.24870318183</v>
      </c>
      <c r="H60" s="5">
        <v>2178.9872936421284</v>
      </c>
      <c r="I60" s="5">
        <v>1933.2805652300699</v>
      </c>
      <c r="J60" s="5">
        <v>2415.5193423116793</v>
      </c>
      <c r="K60" s="5">
        <v>524.74468871235911</v>
      </c>
      <c r="L60" s="5">
        <v>832.61175613310661</v>
      </c>
      <c r="M60" s="2">
        <v>74217</v>
      </c>
      <c r="N60" s="2">
        <v>76407</v>
      </c>
      <c r="O60" s="5">
        <v>39643.65</v>
      </c>
      <c r="P60" s="19">
        <v>44103</v>
      </c>
      <c r="Q60" s="4">
        <f>((F60 - E60) /E60) * 100</f>
        <v>17.75448486449984</v>
      </c>
      <c r="R60" s="5">
        <v>23.999937498696749</v>
      </c>
      <c r="S60" s="5">
        <v>24.944065840967095</v>
      </c>
      <c r="T60" s="30">
        <f>((L60-K60) / L60) * 100</f>
        <v>36.976065393380047</v>
      </c>
      <c r="U60" s="4">
        <v>2.9508064190145116</v>
      </c>
      <c r="V60" s="4">
        <v>10.11121692401877</v>
      </c>
      <c r="W60" s="7">
        <f>(U60 + V60)</f>
        <v>13.062023343033282</v>
      </c>
      <c r="X60" s="40">
        <f>(U60+V60+S60)</f>
        <v>38.006089184000373</v>
      </c>
      <c r="Y60" s="46">
        <f>U60+V60+T60</f>
        <v>50.038088736413329</v>
      </c>
      <c r="Z60" s="42" t="s">
        <v>400</v>
      </c>
      <c r="AA60" s="42" t="s">
        <v>403</v>
      </c>
    </row>
    <row r="61" spans="1:27">
      <c r="A61" s="16" t="s">
        <v>18</v>
      </c>
      <c r="B61" s="23">
        <v>398552</v>
      </c>
      <c r="C61" s="24">
        <v>60426</v>
      </c>
      <c r="D61" s="16" t="s">
        <v>94</v>
      </c>
      <c r="E61" s="21">
        <v>43271</v>
      </c>
      <c r="F61" s="21">
        <v>50128</v>
      </c>
      <c r="G61" s="21">
        <v>1801.37286780319</v>
      </c>
      <c r="H61" s="21">
        <v>2638.0792130024352</v>
      </c>
      <c r="I61" s="21">
        <v>2532.9390976360301</v>
      </c>
      <c r="J61" s="21">
        <v>2035.8565947629272</v>
      </c>
      <c r="K61" s="21">
        <v>550.05868322757749</v>
      </c>
      <c r="L61" s="21">
        <v>1654.0466295763483</v>
      </c>
      <c r="M61" s="17">
        <v>77129</v>
      </c>
      <c r="N61" s="17">
        <v>77576</v>
      </c>
      <c r="O61" s="21">
        <v>48288.33</v>
      </c>
      <c r="P61" s="16">
        <v>53710</v>
      </c>
      <c r="Q61" s="22">
        <f>((F61 - E61) /E61) * 100</f>
        <v>15.846640937348338</v>
      </c>
      <c r="R61" s="21">
        <v>46.448259555481428</v>
      </c>
      <c r="S61" s="21">
        <v>-19.624731733069524</v>
      </c>
      <c r="T61" s="21">
        <f>((L61-K61) / L61) * 100</f>
        <v>66.744668899179445</v>
      </c>
      <c r="U61" s="22">
        <v>0.57954854853557025</v>
      </c>
      <c r="V61" s="22">
        <v>10.094339973934087</v>
      </c>
      <c r="W61" s="7">
        <f>(U61 + V61)</f>
        <v>10.673888522469657</v>
      </c>
      <c r="X61" s="40">
        <f>(U61+V61+S61)</f>
        <v>-8.9508432105998672</v>
      </c>
      <c r="Y61" s="46">
        <f>U61+V61+T61</f>
        <v>77.418557421649098</v>
      </c>
      <c r="Z61" s="42" t="s">
        <v>401</v>
      </c>
      <c r="AA61" s="42" t="s">
        <v>403</v>
      </c>
    </row>
    <row r="62" spans="1:27">
      <c r="A62" s="16" t="s">
        <v>69</v>
      </c>
      <c r="B62" s="23">
        <v>129928</v>
      </c>
      <c r="C62" s="21">
        <v>9524</v>
      </c>
      <c r="D62" s="16" t="s">
        <v>94</v>
      </c>
      <c r="E62" s="21">
        <v>39986</v>
      </c>
      <c r="F62" s="21">
        <v>47235</v>
      </c>
      <c r="G62" s="21">
        <v>1669.79543051831</v>
      </c>
      <c r="H62" s="21">
        <v>3010.4224385397561</v>
      </c>
      <c r="I62" s="21">
        <v>2332.3750830516201</v>
      </c>
      <c r="J62" s="21">
        <v>2367.6513171095953</v>
      </c>
      <c r="K62" s="21">
        <v>732.48357805255023</v>
      </c>
      <c r="L62" s="21">
        <v>756.41115335868187</v>
      </c>
      <c r="M62" s="17">
        <v>92953</v>
      </c>
      <c r="N62" s="17">
        <v>92898</v>
      </c>
      <c r="O62" s="21">
        <v>47456.94</v>
      </c>
      <c r="P62" s="16">
        <v>52660</v>
      </c>
      <c r="Q62" s="22">
        <f>((F62 - E62) /E62) * 100</f>
        <v>18.128845095783525</v>
      </c>
      <c r="R62" s="21">
        <v>80.286901228691889</v>
      </c>
      <c r="S62" s="21">
        <v>1.5124597374715858</v>
      </c>
      <c r="T62" s="21">
        <f>((L62-K62) / L62) * 100</f>
        <v>3.1633028148628379</v>
      </c>
      <c r="U62" s="22">
        <v>-5.9169687906791606E-2</v>
      </c>
      <c r="V62" s="22">
        <v>9.8804785415875376</v>
      </c>
      <c r="W62" s="7">
        <f>(U62 + V62)</f>
        <v>9.8213088536807458</v>
      </c>
      <c r="X62" s="40">
        <f>(U62+V62+S62)</f>
        <v>11.333768591152332</v>
      </c>
      <c r="Y62" s="46">
        <f>U62+V62+T62</f>
        <v>12.984611668543584</v>
      </c>
      <c r="Z62" s="42" t="s">
        <v>400</v>
      </c>
      <c r="AA62" s="42" t="s">
        <v>403</v>
      </c>
    </row>
    <row r="63" spans="1:27">
      <c r="A63" t="s">
        <v>59</v>
      </c>
      <c r="B63" s="8">
        <v>31600</v>
      </c>
      <c r="C63" s="10">
        <v>14121</v>
      </c>
      <c r="D63" t="s">
        <v>93</v>
      </c>
      <c r="E63" s="5">
        <v>35545</v>
      </c>
      <c r="F63" s="5">
        <v>45010</v>
      </c>
      <c r="G63" s="5">
        <v>2772.7393914085601</v>
      </c>
      <c r="H63" s="5">
        <v>2755.7203961321989</v>
      </c>
      <c r="I63" s="5">
        <v>1650.5121187703901</v>
      </c>
      <c r="J63" s="5">
        <v>3977.9053681741671</v>
      </c>
      <c r="K63" s="5">
        <v>754.80991430403606</v>
      </c>
      <c r="L63" s="5">
        <v>1044.2751450488688</v>
      </c>
      <c r="M63" s="2">
        <v>48318</v>
      </c>
      <c r="N63" s="2">
        <v>54270</v>
      </c>
      <c r="O63" s="5">
        <v>38742.33</v>
      </c>
      <c r="P63" s="19">
        <v>42975</v>
      </c>
      <c r="Q63" s="4">
        <f>((F63 - E63) /E63) * 100</f>
        <v>26.628217752145169</v>
      </c>
      <c r="R63" s="5">
        <v>-0.61379714693329102</v>
      </c>
      <c r="S63" s="5">
        <v>141.0103702320983</v>
      </c>
      <c r="T63" s="30">
        <f>((L63-K63) / L63) * 100</f>
        <v>27.719249291458208</v>
      </c>
      <c r="U63" s="4">
        <v>12.318390661865143</v>
      </c>
      <c r="V63" s="4">
        <v>9.8491448516579378</v>
      </c>
      <c r="W63" s="7">
        <f>(U63 + V63)</f>
        <v>22.167535513523081</v>
      </c>
      <c r="X63" s="40">
        <f>(U63+V63+S63)</f>
        <v>163.17790574562139</v>
      </c>
      <c r="Y63" s="46">
        <f>U63+V63+T63</f>
        <v>49.886784804981289</v>
      </c>
      <c r="Z63" s="42" t="s">
        <v>400</v>
      </c>
      <c r="AA63" t="s">
        <v>403</v>
      </c>
    </row>
    <row r="64" spans="1:27">
      <c r="A64" s="42" t="s">
        <v>12</v>
      </c>
      <c r="B64" s="8">
        <v>53887</v>
      </c>
      <c r="C64" s="10">
        <v>65218</v>
      </c>
      <c r="D64" s="42" t="s">
        <v>93</v>
      </c>
      <c r="E64" s="5">
        <v>34025</v>
      </c>
      <c r="F64" s="5">
        <v>38436</v>
      </c>
      <c r="G64" s="5">
        <v>1703.3691752519201</v>
      </c>
      <c r="H64" s="5">
        <v>2178.6214671392363</v>
      </c>
      <c r="I64" s="5">
        <v>1669.8943927180101</v>
      </c>
      <c r="J64" s="5">
        <v>2926.8051331296165</v>
      </c>
      <c r="K64" s="5">
        <v>866.35673665791774</v>
      </c>
      <c r="L64" s="5">
        <v>1174.7874039049605</v>
      </c>
      <c r="M64" s="2">
        <v>68351</v>
      </c>
      <c r="N64" s="2">
        <v>70036</v>
      </c>
      <c r="O64" s="5">
        <v>38313.870000000003</v>
      </c>
      <c r="P64" s="42">
        <v>42475</v>
      </c>
      <c r="Q64" s="4">
        <f>((F64 - E64) /E64) * 100</f>
        <v>12.963997060984569</v>
      </c>
      <c r="R64" s="5">
        <v>27.900721628183078</v>
      </c>
      <c r="S64" s="5">
        <v>75.2688760374715</v>
      </c>
      <c r="T64" s="30">
        <f>((L64-K64) / L64) * 100</f>
        <v>26.254168730599918</v>
      </c>
      <c r="U64" s="4">
        <v>2.465216309929628</v>
      </c>
      <c r="V64" s="4">
        <v>9.7966568569746855</v>
      </c>
      <c r="W64" s="7">
        <f>(U64 + V64)</f>
        <v>12.261873166904314</v>
      </c>
      <c r="X64" s="40">
        <f>(U64+V64+S64)</f>
        <v>87.530749204375809</v>
      </c>
      <c r="Y64" s="46">
        <f>U64+V64+T64</f>
        <v>38.51604189750423</v>
      </c>
      <c r="Z64" s="42" t="s">
        <v>400</v>
      </c>
      <c r="AA64" s="42" t="s">
        <v>403</v>
      </c>
    </row>
    <row r="65" spans="1:27">
      <c r="A65" s="43" t="s">
        <v>28</v>
      </c>
      <c r="B65" s="8">
        <v>20428</v>
      </c>
      <c r="C65" s="10">
        <v>46447</v>
      </c>
      <c r="D65" s="43" t="s">
        <v>93</v>
      </c>
      <c r="E65" s="5">
        <v>31540</v>
      </c>
      <c r="F65" s="5">
        <v>35033</v>
      </c>
      <c r="G65" s="5">
        <v>2057.5804908131399</v>
      </c>
      <c r="H65" s="5">
        <v>2214.9113862206577</v>
      </c>
      <c r="I65" s="5">
        <v>1636.12607153101</v>
      </c>
      <c r="J65" s="5">
        <v>2437.0007528610408</v>
      </c>
      <c r="K65" s="5">
        <v>812.99182720373608</v>
      </c>
      <c r="L65" s="5">
        <v>1359.5008200562324</v>
      </c>
      <c r="M65" s="2">
        <v>48307</v>
      </c>
      <c r="N65" s="2">
        <v>52841</v>
      </c>
      <c r="O65" s="5">
        <v>33260.04</v>
      </c>
      <c r="P65" s="43">
        <v>36847</v>
      </c>
      <c r="Q65" s="4">
        <f>((F65 - E65) /E65) * 100</f>
        <v>11.074825618262524</v>
      </c>
      <c r="R65" s="5">
        <v>7.6464029528848148</v>
      </c>
      <c r="S65" s="5">
        <v>48.949448044710266</v>
      </c>
      <c r="T65" s="30">
        <f>((L65-K65) / L65) * 100</f>
        <v>40.199239661355364</v>
      </c>
      <c r="U65" s="4">
        <v>9.385803299728817</v>
      </c>
      <c r="V65" s="4">
        <v>9.7347409558444351</v>
      </c>
      <c r="W65" s="7">
        <f>(U65 + V65)</f>
        <v>19.12054425557325</v>
      </c>
      <c r="X65" s="40">
        <f>(U65+V65+S65)</f>
        <v>68.069992300283516</v>
      </c>
      <c r="Y65" s="46">
        <f>U65+V65+T65</f>
        <v>59.319783916928614</v>
      </c>
      <c r="Z65" s="42" t="s">
        <v>400</v>
      </c>
      <c r="AA65" s="42" t="s">
        <v>403</v>
      </c>
    </row>
    <row r="66" spans="1:27">
      <c r="A66" s="43" t="s">
        <v>65</v>
      </c>
      <c r="B66" s="8">
        <v>64142</v>
      </c>
      <c r="C66" s="10">
        <v>15755</v>
      </c>
      <c r="D66" s="43" t="s">
        <v>93</v>
      </c>
      <c r="E66" s="5">
        <v>30800</v>
      </c>
      <c r="F66" s="5">
        <v>36100</v>
      </c>
      <c r="G66" s="5">
        <v>1809.6704855581299</v>
      </c>
      <c r="H66" s="5">
        <v>2827.5481015258379</v>
      </c>
      <c r="I66" s="5">
        <v>1604.05694037076</v>
      </c>
      <c r="J66" s="5">
        <v>2583.7750563675645</v>
      </c>
      <c r="K66" s="5">
        <v>825.31683168316829</v>
      </c>
      <c r="L66" s="5">
        <v>1239.9317412389057</v>
      </c>
      <c r="M66" s="2">
        <v>61522</v>
      </c>
      <c r="N66" s="2">
        <v>59863</v>
      </c>
      <c r="O66" s="5">
        <v>35737.560000000005</v>
      </c>
      <c r="P66" s="43">
        <v>39532</v>
      </c>
      <c r="Q66" s="4">
        <f>((F66 - E66) /E66) * 100</f>
        <v>17.20779220779221</v>
      </c>
      <c r="R66" s="5">
        <v>56.246572184868171</v>
      </c>
      <c r="S66" s="5">
        <v>61.07751485245614</v>
      </c>
      <c r="T66" s="30">
        <f>((L66-K66) / L66) * 100</f>
        <v>33.438526958061871</v>
      </c>
      <c r="U66" s="4">
        <v>-2.6965963395208221</v>
      </c>
      <c r="V66" s="4">
        <v>9.5984012951532804</v>
      </c>
      <c r="W66" s="7">
        <f>(U66 + V66)</f>
        <v>6.9018049556324588</v>
      </c>
      <c r="X66" s="40">
        <f>(U66+V66+S66)</f>
        <v>67.979319808088604</v>
      </c>
      <c r="Y66" s="46">
        <f>U66+V66+T66</f>
        <v>40.340331913694328</v>
      </c>
      <c r="Z66" s="42" t="s">
        <v>400</v>
      </c>
      <c r="AA66" s="42" t="s">
        <v>402</v>
      </c>
    </row>
    <row r="67" spans="1:27">
      <c r="A67" t="s">
        <v>70</v>
      </c>
      <c r="B67" s="9">
        <v>88499</v>
      </c>
      <c r="C67" s="10">
        <v>15522</v>
      </c>
      <c r="D67" t="s">
        <v>93</v>
      </c>
      <c r="E67" s="5">
        <v>30566</v>
      </c>
      <c r="F67" s="5">
        <v>38001</v>
      </c>
      <c r="G67" s="5">
        <v>1787.6261114183501</v>
      </c>
      <c r="H67" s="5">
        <v>2817.2927092148834</v>
      </c>
      <c r="I67" s="5">
        <v>1790.05602507921</v>
      </c>
      <c r="J67" s="5">
        <v>2227.5527268898882</v>
      </c>
      <c r="K67" s="5">
        <v>784.81706604324961</v>
      </c>
      <c r="L67" s="5">
        <v>647.97129796959712</v>
      </c>
      <c r="M67" s="2">
        <v>79252</v>
      </c>
      <c r="N67" s="2">
        <v>79495</v>
      </c>
      <c r="O67" s="5">
        <v>37514.670000000006</v>
      </c>
      <c r="P67" s="19">
        <v>41482</v>
      </c>
      <c r="Q67" s="4">
        <f>((F67 - E67) /E67) * 100</f>
        <v>24.324412746188575</v>
      </c>
      <c r="R67" s="5">
        <v>57.599661988578163</v>
      </c>
      <c r="S67" s="5">
        <v>24.440391567706317</v>
      </c>
      <c r="T67" s="30">
        <f>((L67-K67) / L67) * 100</f>
        <v>-21.119109519581421</v>
      </c>
      <c r="U67" s="4">
        <v>0.30661686771311764</v>
      </c>
      <c r="V67" s="4">
        <v>9.5639795573983761</v>
      </c>
      <c r="W67" s="7">
        <f>(U67 + V67)</f>
        <v>9.8705964251114935</v>
      </c>
      <c r="X67" s="40">
        <f>(U67+V67+S67)</f>
        <v>34.310987992817815</v>
      </c>
      <c r="Y67" s="46">
        <f>U67+V67+T67</f>
        <v>-11.248513094469928</v>
      </c>
      <c r="Z67" s="42" t="s">
        <v>400</v>
      </c>
      <c r="AA67" t="s">
        <v>403</v>
      </c>
    </row>
    <row r="68" spans="1:27" s="27" customFormat="1">
      <c r="A68" s="27" t="s">
        <v>15</v>
      </c>
      <c r="B68" s="28">
        <v>5176</v>
      </c>
      <c r="C68" s="29">
        <v>28604</v>
      </c>
      <c r="D68" s="27" t="s">
        <v>93</v>
      </c>
      <c r="E68" s="30">
        <v>36074</v>
      </c>
      <c r="F68" s="30">
        <v>40935</v>
      </c>
      <c r="G68" s="30">
        <v>2101.6416383307601</v>
      </c>
      <c r="H68" s="30">
        <v>2961.8953453968829</v>
      </c>
      <c r="I68" s="30">
        <v>2885.9578889025402</v>
      </c>
      <c r="J68" s="30">
        <v>2197.5258923322799</v>
      </c>
      <c r="K68" s="5">
        <v>1050.2505682436436</v>
      </c>
      <c r="L68" s="5">
        <v>1251.2488337018435</v>
      </c>
      <c r="M68" s="31">
        <v>49640</v>
      </c>
      <c r="N68" s="31">
        <v>50350</v>
      </c>
      <c r="O68" s="30">
        <v>41569.500000000007</v>
      </c>
      <c r="P68" s="27">
        <v>45900</v>
      </c>
      <c r="Q68" s="32">
        <f>((F68 - E68) /E68) * 100</f>
        <v>13.475079004269002</v>
      </c>
      <c r="R68" s="30">
        <v>40.932464002254157</v>
      </c>
      <c r="S68" s="30">
        <v>-23.85454060911659</v>
      </c>
      <c r="T68" s="30">
        <f>((L68-K68) / L68) * 100</f>
        <v>16.063812412399439</v>
      </c>
      <c r="U68" s="32">
        <v>1.4302981466559226</v>
      </c>
      <c r="V68" s="32">
        <v>9.4346405228758012</v>
      </c>
      <c r="W68" s="7">
        <f>(U68 + V68)</f>
        <v>10.864938669531725</v>
      </c>
      <c r="X68" s="40">
        <f>(U68+V68+S68)</f>
        <v>-12.989601939584865</v>
      </c>
      <c r="Y68" s="46">
        <f>U68+V68+T68</f>
        <v>26.928751081931164</v>
      </c>
      <c r="Z68" s="42" t="s">
        <v>401</v>
      </c>
      <c r="AA68" s="42" t="s">
        <v>403</v>
      </c>
    </row>
    <row r="69" spans="1:27">
      <c r="A69" s="38" t="s">
        <v>30</v>
      </c>
      <c r="B69" s="8">
        <v>45058</v>
      </c>
      <c r="C69" s="10">
        <v>18814</v>
      </c>
      <c r="D69" s="38" t="s">
        <v>93</v>
      </c>
      <c r="E69" s="5">
        <v>31282</v>
      </c>
      <c r="F69" s="5">
        <v>34743</v>
      </c>
      <c r="G69" s="5">
        <v>2185.9119285475799</v>
      </c>
      <c r="H69" s="5">
        <v>3172.8244354272406</v>
      </c>
      <c r="I69" s="5">
        <v>1733.0724314573699</v>
      </c>
      <c r="J69" s="5">
        <v>1466.7812050299715</v>
      </c>
      <c r="K69" s="5">
        <v>655.00599106991467</v>
      </c>
      <c r="L69" s="5">
        <v>702.53863737380152</v>
      </c>
      <c r="M69" s="2">
        <v>47396</v>
      </c>
      <c r="N69" s="2">
        <v>52064</v>
      </c>
      <c r="O69" s="5">
        <v>34193.550000000003</v>
      </c>
      <c r="P69" s="38">
        <v>37733</v>
      </c>
      <c r="Q69" s="4">
        <f>((F69 - E69) /E69) * 100</f>
        <v>11.063870596509174</v>
      </c>
      <c r="R69" s="5">
        <v>45.148777221569517</v>
      </c>
      <c r="S69" s="5">
        <v>-15.365268155784445</v>
      </c>
      <c r="T69" s="30">
        <f>((L69-K69) / L69) * 100</f>
        <v>6.7658408769617653</v>
      </c>
      <c r="U69" s="4">
        <v>9.8489323993585955</v>
      </c>
      <c r="V69" s="4">
        <v>9.3802507089285179</v>
      </c>
      <c r="W69" s="7">
        <f>(U69 + V69)</f>
        <v>19.229183108287113</v>
      </c>
      <c r="X69" s="40">
        <f>(U69+V69+S69)</f>
        <v>3.8639149525026681</v>
      </c>
      <c r="Y69" s="46">
        <f>U69+V69+T69</f>
        <v>25.995023985248878</v>
      </c>
      <c r="Z69" s="42" t="s">
        <v>400</v>
      </c>
      <c r="AA69" s="42" t="s">
        <v>403</v>
      </c>
    </row>
    <row r="70" spans="1:27">
      <c r="A70" s="16" t="s">
        <v>1</v>
      </c>
      <c r="B70" s="23">
        <v>330844</v>
      </c>
      <c r="C70" s="24">
        <v>95463</v>
      </c>
      <c r="D70" s="16" t="s">
        <v>94</v>
      </c>
      <c r="E70" s="21">
        <v>36888</v>
      </c>
      <c r="F70" s="21">
        <v>41392</v>
      </c>
      <c r="G70" s="21">
        <v>1926.8655015731099</v>
      </c>
      <c r="H70" s="21">
        <v>1924.8600893311564</v>
      </c>
      <c r="I70" s="21">
        <v>2100.5039041386899</v>
      </c>
      <c r="J70" s="21">
        <v>3301.5594840728427</v>
      </c>
      <c r="K70" s="21">
        <v>711.51375573155485</v>
      </c>
      <c r="L70" s="21">
        <v>1012.6141209974301</v>
      </c>
      <c r="M70" s="17">
        <v>74414</v>
      </c>
      <c r="N70" s="17">
        <v>73276</v>
      </c>
      <c r="O70" s="21">
        <v>41325.300000000003</v>
      </c>
      <c r="P70" s="16">
        <v>45556</v>
      </c>
      <c r="Q70" s="22">
        <f>((F70 - E70) /E70) * 100</f>
        <v>12.209932769464324</v>
      </c>
      <c r="R70" s="21">
        <v>-0.10407639974436721</v>
      </c>
      <c r="S70" s="21">
        <v>57.179402407568716</v>
      </c>
      <c r="T70" s="21">
        <f>((L70-K70) / L70) * 100</f>
        <v>29.734956191336721</v>
      </c>
      <c r="U70" s="22">
        <v>-1.5292821243314429</v>
      </c>
      <c r="V70" s="22">
        <v>9.2868118359820819</v>
      </c>
      <c r="W70" s="7">
        <f>(U70 + V70)</f>
        <v>7.7575297116506388</v>
      </c>
      <c r="X70" s="40">
        <f>(U70+V70+S70)</f>
        <v>64.93693211921935</v>
      </c>
      <c r="Y70" s="46">
        <f>U70+V70+T70</f>
        <v>37.492485902987362</v>
      </c>
      <c r="Z70" s="42" t="s">
        <v>400</v>
      </c>
      <c r="AA70" s="42" t="s">
        <v>403</v>
      </c>
    </row>
    <row r="71" spans="1:27">
      <c r="A71" s="41" t="s">
        <v>13</v>
      </c>
      <c r="B71" s="8">
        <v>58999</v>
      </c>
      <c r="C71" s="10">
        <v>25465</v>
      </c>
      <c r="D71" s="41" t="s">
        <v>93</v>
      </c>
      <c r="E71" s="5">
        <v>33840</v>
      </c>
      <c r="F71" s="5">
        <v>38440</v>
      </c>
      <c r="G71" s="5">
        <v>2173.3687844501301</v>
      </c>
      <c r="H71" s="5">
        <v>2326.1700740473434</v>
      </c>
      <c r="I71" s="5">
        <v>1578.46704613412</v>
      </c>
      <c r="J71" s="5">
        <v>2592.6150220503896</v>
      </c>
      <c r="K71" s="5">
        <v>693.20097255102689</v>
      </c>
      <c r="L71" s="5">
        <v>1044.0367328631528</v>
      </c>
      <c r="M71" s="2">
        <v>51918</v>
      </c>
      <c r="N71" s="2">
        <v>60417</v>
      </c>
      <c r="O71" s="5">
        <v>36467.94</v>
      </c>
      <c r="P71" s="41">
        <v>40177</v>
      </c>
      <c r="Q71" s="4">
        <f>((F71 - E71) /E71) * 100</f>
        <v>13.59338061465721</v>
      </c>
      <c r="R71" s="5">
        <v>7.0306195014148321</v>
      </c>
      <c r="S71" s="5">
        <v>64.24891659284593</v>
      </c>
      <c r="T71" s="30">
        <f>((L71-K71) / L71) * 100</f>
        <v>33.603775544371743</v>
      </c>
      <c r="U71" s="4">
        <v>16.370045071073616</v>
      </c>
      <c r="V71" s="4">
        <v>9.2317992881499311</v>
      </c>
      <c r="W71" s="7">
        <f>(U71 + V71)</f>
        <v>25.601844359223549</v>
      </c>
      <c r="X71" s="40">
        <f>(U71+V71+S71)</f>
        <v>89.850760952069479</v>
      </c>
      <c r="Y71" s="46">
        <f>U71+V71+T71</f>
        <v>59.205619903595291</v>
      </c>
      <c r="Z71" s="42" t="s">
        <v>400</v>
      </c>
      <c r="AA71" s="42" t="s">
        <v>402</v>
      </c>
    </row>
    <row r="72" spans="1:27">
      <c r="A72" s="41" t="s">
        <v>68</v>
      </c>
      <c r="B72" s="8">
        <v>200226</v>
      </c>
      <c r="C72" s="10">
        <v>90203</v>
      </c>
      <c r="D72" s="41" t="s">
        <v>93</v>
      </c>
      <c r="E72" s="5">
        <v>35517</v>
      </c>
      <c r="F72" s="5">
        <v>39961</v>
      </c>
      <c r="G72" s="5">
        <v>2288.36697250725</v>
      </c>
      <c r="H72" s="5">
        <v>2153.7281387587068</v>
      </c>
      <c r="I72" s="5">
        <v>2015.7678751570199</v>
      </c>
      <c r="J72" s="5">
        <v>2170.8405924560384</v>
      </c>
      <c r="K72" s="5">
        <v>895.88609548464183</v>
      </c>
      <c r="L72" s="5">
        <v>972.61084632442987</v>
      </c>
      <c r="M72" s="2">
        <v>47990</v>
      </c>
      <c r="N72" s="2">
        <v>50141</v>
      </c>
      <c r="O72" s="5">
        <v>38859.990000000005</v>
      </c>
      <c r="P72" s="41">
        <v>42805</v>
      </c>
      <c r="Q72" s="4">
        <f>((F72 - E72) /E72) * 100</f>
        <v>12.512318044879917</v>
      </c>
      <c r="R72" s="5">
        <v>-5.8836207376750478</v>
      </c>
      <c r="S72" s="5">
        <v>7.6929848525807536</v>
      </c>
      <c r="T72" s="30">
        <f>((L72-K72) / L72) * 100</f>
        <v>7.8885353921084365</v>
      </c>
      <c r="U72" s="4">
        <v>4.4821837882892268</v>
      </c>
      <c r="V72" s="4">
        <v>9.216236420978845</v>
      </c>
      <c r="W72" s="7">
        <f>(U72 + V72)</f>
        <v>13.698420209268072</v>
      </c>
      <c r="X72" s="40">
        <f>(U72+V72+S72)</f>
        <v>21.391405061848825</v>
      </c>
      <c r="Y72" s="46">
        <f>U72+V72+T72</f>
        <v>21.586955601376509</v>
      </c>
      <c r="Z72" s="42" t="s">
        <v>401</v>
      </c>
      <c r="AA72" s="42" t="s">
        <v>403</v>
      </c>
    </row>
    <row r="73" spans="1:27">
      <c r="A73" s="42" t="s">
        <v>76</v>
      </c>
      <c r="B73" s="8">
        <v>24895</v>
      </c>
      <c r="C73" s="10">
        <v>9551</v>
      </c>
      <c r="D73" s="42" t="s">
        <v>93</v>
      </c>
      <c r="E73" s="5">
        <v>28467</v>
      </c>
      <c r="F73" s="5">
        <v>35909</v>
      </c>
      <c r="G73" s="5">
        <v>2230.00149010413</v>
      </c>
      <c r="H73" s="5">
        <v>3201.9361017962005</v>
      </c>
      <c r="I73" s="5">
        <v>1028.92717753234</v>
      </c>
      <c r="J73" s="5">
        <v>2760.4841148198871</v>
      </c>
      <c r="K73" s="5">
        <v>957.63195669607057</v>
      </c>
      <c r="L73" s="5">
        <v>1221.5584739099636</v>
      </c>
      <c r="M73" s="2">
        <v>46011</v>
      </c>
      <c r="N73" s="2">
        <v>48840</v>
      </c>
      <c r="O73" s="5">
        <v>33478.710000000006</v>
      </c>
      <c r="P73" s="42">
        <v>36759</v>
      </c>
      <c r="Q73" s="4">
        <f>((F73 - E73) /E73) * 100</f>
        <v>26.142551023992695</v>
      </c>
      <c r="R73" s="5">
        <v>43.584482611564809</v>
      </c>
      <c r="S73" s="5">
        <v>168.28760820958323</v>
      </c>
      <c r="T73" s="30">
        <f>((L73-K73) / L73) * 100</f>
        <v>21.605721121897439</v>
      </c>
      <c r="U73" s="4">
        <v>6.1485296994197043</v>
      </c>
      <c r="V73" s="4">
        <v>8.9237737696890385</v>
      </c>
      <c r="W73" s="7">
        <f>(U73 + V73)</f>
        <v>15.072303469108743</v>
      </c>
      <c r="X73" s="40">
        <f>(U73+V73+S73)</f>
        <v>183.35991167869196</v>
      </c>
      <c r="Y73" s="46">
        <f>U73+V73+T73</f>
        <v>36.678024591006178</v>
      </c>
      <c r="Z73" s="42" t="s">
        <v>400</v>
      </c>
      <c r="AA73" s="42" t="s">
        <v>403</v>
      </c>
    </row>
    <row r="74" spans="1:27">
      <c r="A74" t="s">
        <v>36</v>
      </c>
      <c r="B74" s="8">
        <v>7259</v>
      </c>
      <c r="C74" s="10">
        <v>42351</v>
      </c>
      <c r="D74" t="s">
        <v>93</v>
      </c>
      <c r="E74" s="5">
        <v>41478</v>
      </c>
      <c r="F74" s="5">
        <v>60220</v>
      </c>
      <c r="G74" s="5">
        <v>2752.4270794086901</v>
      </c>
      <c r="H74" s="5">
        <v>2708.4579993142402</v>
      </c>
      <c r="I74" s="5">
        <v>1596.82355580835</v>
      </c>
      <c r="J74" s="5">
        <v>2788.0427047683743</v>
      </c>
      <c r="K74" s="5">
        <v>800.98723442509959</v>
      </c>
      <c r="L74" s="5">
        <v>1129.5667993303991</v>
      </c>
      <c r="M74" s="2">
        <v>49479</v>
      </c>
      <c r="N74" s="2">
        <v>50764</v>
      </c>
      <c r="O74" s="5">
        <v>45885.180000000008</v>
      </c>
      <c r="P74" s="19">
        <v>50380</v>
      </c>
      <c r="Q74" s="4">
        <f>((F74 - E74) /E74) * 100</f>
        <v>45.185399488885672</v>
      </c>
      <c r="R74" s="5">
        <v>-1.5974657575268418</v>
      </c>
      <c r="S74" s="5">
        <v>74.599297125035264</v>
      </c>
      <c r="T74" s="30">
        <f>((L74-K74) / L74) * 100</f>
        <v>29.088989256773452</v>
      </c>
      <c r="U74" s="4">
        <v>2.5970613795751731</v>
      </c>
      <c r="V74" s="4">
        <v>8.921834061135355</v>
      </c>
      <c r="W74" s="7">
        <f>(U74 + V74)</f>
        <v>11.518895440710528</v>
      </c>
      <c r="X74" s="40">
        <f>(U74+V74+S74)</f>
        <v>86.118192565745787</v>
      </c>
      <c r="Y74" s="46">
        <f>U74+V74+T74</f>
        <v>40.607884697483982</v>
      </c>
      <c r="Z74" s="42" t="s">
        <v>400</v>
      </c>
      <c r="AA74" s="42" t="s">
        <v>402</v>
      </c>
    </row>
    <row r="75" spans="1:27">
      <c r="A75" s="41" t="s">
        <v>29</v>
      </c>
      <c r="B75" s="8">
        <v>37816</v>
      </c>
      <c r="C75" s="10">
        <v>5990</v>
      </c>
      <c r="D75" s="41" t="s">
        <v>93</v>
      </c>
      <c r="E75" s="5">
        <v>32701</v>
      </c>
      <c r="F75" s="5">
        <v>37364</v>
      </c>
      <c r="G75" s="5">
        <v>1956.28590390574</v>
      </c>
      <c r="H75" s="5">
        <v>2945.2517447266487</v>
      </c>
      <c r="I75" s="5">
        <v>1732.1068633391101</v>
      </c>
      <c r="J75" s="5">
        <v>2751.9103873428826</v>
      </c>
      <c r="K75" s="5">
        <v>1043.1112437087133</v>
      </c>
      <c r="L75" s="5">
        <v>976.61648398882437</v>
      </c>
      <c r="M75" s="2">
        <v>61027</v>
      </c>
      <c r="N75" s="2">
        <v>63134</v>
      </c>
      <c r="O75" s="5">
        <v>35468.94</v>
      </c>
      <c r="P75" s="41">
        <v>38905</v>
      </c>
      <c r="Q75" s="4">
        <f>((F75 - E75) /E75) * 100</f>
        <v>14.259502767499466</v>
      </c>
      <c r="R75" s="5">
        <v>50.553236561508243</v>
      </c>
      <c r="S75" s="5">
        <v>58.876478443011429</v>
      </c>
      <c r="T75" s="30">
        <f>((L75-K75) / L75) * 100</f>
        <v>-6.8086870137909621</v>
      </c>
      <c r="U75" s="4">
        <v>3.452570173857473</v>
      </c>
      <c r="V75" s="4">
        <v>8.8319239172342829</v>
      </c>
      <c r="W75" s="7">
        <f>(U75 + V75)</f>
        <v>12.284494091091755</v>
      </c>
      <c r="X75" s="40">
        <f>(U75+V75+S75)</f>
        <v>71.16097253410318</v>
      </c>
      <c r="Y75" s="46">
        <f>U75+V75+T75</f>
        <v>5.475807077300793</v>
      </c>
      <c r="Z75" s="42" t="s">
        <v>400</v>
      </c>
      <c r="AA75" s="42" t="s">
        <v>403</v>
      </c>
    </row>
    <row r="76" spans="1:27">
      <c r="A76" t="s">
        <v>20</v>
      </c>
      <c r="B76" s="8">
        <v>36009</v>
      </c>
      <c r="C76" s="10">
        <v>5185</v>
      </c>
      <c r="D76" t="s">
        <v>93</v>
      </c>
      <c r="E76" s="5">
        <v>34619</v>
      </c>
      <c r="F76" s="5">
        <v>41404</v>
      </c>
      <c r="G76" s="5">
        <v>1812.5480084936501</v>
      </c>
      <c r="H76" s="5">
        <v>2466.6347336969393</v>
      </c>
      <c r="I76" s="5">
        <v>2387.26866551377</v>
      </c>
      <c r="J76" s="5">
        <v>3434.7698450747025</v>
      </c>
      <c r="K76" s="5">
        <v>916.84217765042979</v>
      </c>
      <c r="L76" s="5">
        <v>688.21489716078554</v>
      </c>
      <c r="M76" s="2">
        <v>48431</v>
      </c>
      <c r="N76" s="2">
        <v>56819</v>
      </c>
      <c r="O76" s="5">
        <v>42827.130000000005</v>
      </c>
      <c r="P76" s="19">
        <v>46902</v>
      </c>
      <c r="Q76" s="4">
        <f>((F76 - E76) /E76) * 100</f>
        <v>19.599064097749793</v>
      </c>
      <c r="R76" s="5">
        <v>36.086587617995264</v>
      </c>
      <c r="S76" s="5">
        <v>43.878646534134326</v>
      </c>
      <c r="T76" s="30">
        <f>((L76-K76) / L76) * 100</f>
        <v>-33.22033298506625</v>
      </c>
      <c r="U76" s="4">
        <v>17.319485453531829</v>
      </c>
      <c r="V76" s="4">
        <v>8.6880516822310252</v>
      </c>
      <c r="W76" s="7">
        <f>(U76 + V76)</f>
        <v>26.007537135762853</v>
      </c>
      <c r="X76" s="40">
        <f>(U76+V76+S76)</f>
        <v>69.886183669897179</v>
      </c>
      <c r="Y76" s="46">
        <f>U76+V76+T76</f>
        <v>-7.2127958493033972</v>
      </c>
      <c r="Z76" s="42" t="s">
        <v>400</v>
      </c>
      <c r="AA76" s="42" t="s">
        <v>403</v>
      </c>
    </row>
    <row r="77" spans="1:27">
      <c r="A77" s="43" t="s">
        <v>23</v>
      </c>
      <c r="B77" s="8">
        <v>31255</v>
      </c>
      <c r="C77" s="10">
        <v>20342</v>
      </c>
      <c r="D77" s="43" t="s">
        <v>93</v>
      </c>
      <c r="E77" s="5">
        <v>35166</v>
      </c>
      <c r="F77" s="5">
        <v>39986</v>
      </c>
      <c r="G77" s="5">
        <v>2259.3804301005698</v>
      </c>
      <c r="H77" s="5">
        <v>2492.5794086857027</v>
      </c>
      <c r="I77" s="5">
        <v>1843.2379239848301</v>
      </c>
      <c r="J77" s="5">
        <v>2017.0385291608434</v>
      </c>
      <c r="K77" s="5">
        <v>635.51773219591678</v>
      </c>
      <c r="L77" s="5">
        <v>1156.8354866494401</v>
      </c>
      <c r="M77" s="2">
        <v>48861</v>
      </c>
      <c r="N77" s="2">
        <v>47418</v>
      </c>
      <c r="O77" s="5">
        <v>37892.07</v>
      </c>
      <c r="P77" s="43">
        <v>41371</v>
      </c>
      <c r="Q77" s="4">
        <f>((F77 - E77) /E77) * 100</f>
        <v>13.706420974805209</v>
      </c>
      <c r="R77" s="5">
        <v>10.321368437043278</v>
      </c>
      <c r="S77" s="5">
        <v>9.429092300807266</v>
      </c>
      <c r="T77" s="30">
        <f>((L77-K77) / L77) * 100</f>
        <v>45.064121949044264</v>
      </c>
      <c r="U77" s="4">
        <v>-2.953275618591515</v>
      </c>
      <c r="V77" s="4">
        <v>8.409102994851466</v>
      </c>
      <c r="W77" s="7">
        <f>(U77 + V77)</f>
        <v>5.4558273762599505</v>
      </c>
      <c r="X77" s="40">
        <f>(U77+V77+S77)</f>
        <v>14.884919677067217</v>
      </c>
      <c r="Y77" s="46">
        <f>U77+V77+T77</f>
        <v>50.519949325304211</v>
      </c>
      <c r="Z77" s="42" t="s">
        <v>400</v>
      </c>
      <c r="AA77" t="s">
        <v>402</v>
      </c>
    </row>
    <row r="78" spans="1:27">
      <c r="A78" s="43" t="s">
        <v>3</v>
      </c>
      <c r="B78" s="8">
        <v>44442</v>
      </c>
      <c r="C78" s="10">
        <v>1195058</v>
      </c>
      <c r="D78" s="43" t="s">
        <v>93</v>
      </c>
      <c r="E78" s="5">
        <v>30813</v>
      </c>
      <c r="F78" s="5">
        <v>33316</v>
      </c>
      <c r="G78" s="5">
        <v>2883.2952291218799</v>
      </c>
      <c r="H78" s="5">
        <v>2622.0457960885537</v>
      </c>
      <c r="I78" s="5">
        <v>1572.4963742707801</v>
      </c>
      <c r="J78" s="5">
        <v>4379.250462691266</v>
      </c>
      <c r="K78" s="5">
        <v>806.05135083349296</v>
      </c>
      <c r="L78" s="5">
        <v>1161.8575369458129</v>
      </c>
      <c r="M78" s="2">
        <v>43755</v>
      </c>
      <c r="N78" s="2">
        <v>46031</v>
      </c>
      <c r="O78" s="5">
        <v>33300</v>
      </c>
      <c r="P78" s="43">
        <v>36329</v>
      </c>
      <c r="Q78" s="4">
        <f>((F78 - E78) /E78) * 100</f>
        <v>8.1231947554603572</v>
      </c>
      <c r="R78" s="5">
        <v>-9.0607937194447743</v>
      </c>
      <c r="S78" s="5">
        <v>178.49033767865274</v>
      </c>
      <c r="T78" s="30">
        <f>((L78-K78) / L78) * 100</f>
        <v>30.623908250200049</v>
      </c>
      <c r="U78" s="4">
        <v>5.2016912352873961</v>
      </c>
      <c r="V78" s="4">
        <v>8.3376916512978614</v>
      </c>
      <c r="W78" s="7">
        <f>(U78 + V78)</f>
        <v>13.539382886585258</v>
      </c>
      <c r="X78" s="40">
        <f>(U78+V78+S78)</f>
        <v>192.02972056523799</v>
      </c>
      <c r="Y78" s="46">
        <f>U78+V78+T78</f>
        <v>44.163291136785304</v>
      </c>
      <c r="Z78" s="42" t="s">
        <v>400</v>
      </c>
      <c r="AA78" s="42" t="s">
        <v>403</v>
      </c>
    </row>
    <row r="79" spans="1:27">
      <c r="A79" s="42" t="s">
        <v>54</v>
      </c>
      <c r="B79" s="8">
        <v>144248</v>
      </c>
      <c r="C79" s="10">
        <v>33002</v>
      </c>
      <c r="D79" s="42" t="s">
        <v>93</v>
      </c>
      <c r="E79" s="5">
        <v>42796</v>
      </c>
      <c r="F79" s="5">
        <v>46999</v>
      </c>
      <c r="G79" s="5">
        <v>1799.36943483145</v>
      </c>
      <c r="H79" s="5">
        <v>2055.3538077625426</v>
      </c>
      <c r="I79" s="5">
        <v>2566.3056654284601</v>
      </c>
      <c r="J79" s="5">
        <v>2144.2590455446998</v>
      </c>
      <c r="K79" s="5">
        <v>830.41211910554978</v>
      </c>
      <c r="L79" s="5">
        <v>1872.3443761462343</v>
      </c>
      <c r="M79" s="2">
        <v>70769</v>
      </c>
      <c r="N79" s="2">
        <v>70063</v>
      </c>
      <c r="O79" s="5">
        <v>46706.58</v>
      </c>
      <c r="P79" s="42">
        <v>50858</v>
      </c>
      <c r="Q79" s="4">
        <f>((F79 - E79) /E79) * 100</f>
        <v>9.8210113094681759</v>
      </c>
      <c r="R79" s="5">
        <v>14.226337736756713</v>
      </c>
      <c r="S79" s="5">
        <v>-16.44568788392154</v>
      </c>
      <c r="T79" s="30">
        <f>((L79-K79) / L79) * 100</f>
        <v>55.648537219699321</v>
      </c>
      <c r="U79" s="4">
        <v>-0.99761194873461556</v>
      </c>
      <c r="V79" s="4">
        <v>8.1627669196586545</v>
      </c>
      <c r="W79" s="7">
        <f>(U79 + V79)</f>
        <v>7.1651549709240392</v>
      </c>
      <c r="X79" s="40">
        <f>(U79+V79+S79)</f>
        <v>-9.2805329129975007</v>
      </c>
      <c r="Y79" s="46">
        <f>U79+V79+T79</f>
        <v>62.813692190623357</v>
      </c>
      <c r="Z79" s="42" t="s">
        <v>401</v>
      </c>
      <c r="AA79" s="42" t="s">
        <v>403</v>
      </c>
    </row>
    <row r="80" spans="1:27">
      <c r="A80" s="16" t="s">
        <v>61</v>
      </c>
      <c r="B80" s="23">
        <v>508640</v>
      </c>
      <c r="C80" s="24">
        <v>9306</v>
      </c>
      <c r="D80" s="16" t="s">
        <v>94</v>
      </c>
      <c r="E80" s="21">
        <v>42320</v>
      </c>
      <c r="F80" s="21">
        <v>45514</v>
      </c>
      <c r="G80" s="21">
        <v>2453.4961027488998</v>
      </c>
      <c r="H80" s="21">
        <v>3083.5074693980796</v>
      </c>
      <c r="I80" s="21">
        <v>2366.6281904222301</v>
      </c>
      <c r="J80" s="21">
        <v>2139.9715577522793</v>
      </c>
      <c r="K80" s="21">
        <v>613.83841495431795</v>
      </c>
      <c r="L80" s="21">
        <v>659.21825987908528</v>
      </c>
      <c r="M80" s="17">
        <v>53044</v>
      </c>
      <c r="N80" s="17">
        <v>57299</v>
      </c>
      <c r="O80" s="21">
        <v>44579.820000000007</v>
      </c>
      <c r="P80" s="16">
        <v>48457</v>
      </c>
      <c r="Q80" s="22">
        <f>((F80 - E80) /E80) * 100</f>
        <v>7.5472589792060489</v>
      </c>
      <c r="R80" s="21">
        <v>25.678107494987024</v>
      </c>
      <c r="S80" s="21">
        <v>-9.5771965189645183</v>
      </c>
      <c r="T80" s="21">
        <f>((L80-K80) / L80) * 100</f>
        <v>6.8838877328869748</v>
      </c>
      <c r="U80" s="22">
        <v>8.0216424100746551</v>
      </c>
      <c r="V80" s="22">
        <v>8.0012794849041278</v>
      </c>
      <c r="W80" s="7">
        <f>(U80 + V80)</f>
        <v>16.022921894978783</v>
      </c>
      <c r="X80" s="40">
        <f>(U80+V80+S80)</f>
        <v>6.4457253760142645</v>
      </c>
      <c r="Y80" s="46">
        <f>U80+V80+T80</f>
        <v>22.906809627865758</v>
      </c>
      <c r="Z80" s="42" t="s">
        <v>401</v>
      </c>
      <c r="AA80" s="42" t="s">
        <v>403</v>
      </c>
    </row>
    <row r="81" spans="1:27">
      <c r="A81" t="s">
        <v>19</v>
      </c>
      <c r="B81" s="8">
        <v>20087</v>
      </c>
      <c r="C81" s="10">
        <v>8837</v>
      </c>
      <c r="D81" t="s">
        <v>93</v>
      </c>
      <c r="E81" s="5">
        <v>36975</v>
      </c>
      <c r="F81" s="5">
        <v>41807</v>
      </c>
      <c r="G81" s="5">
        <v>2061.7799343542401</v>
      </c>
      <c r="H81" s="5">
        <v>3235.0821546199873</v>
      </c>
      <c r="I81" s="5">
        <v>1521.99312620043</v>
      </c>
      <c r="J81" s="5">
        <v>2098.0681041167732</v>
      </c>
      <c r="K81" s="5">
        <v>829.9696870481024</v>
      </c>
      <c r="L81" s="5">
        <v>1158.84123518403</v>
      </c>
      <c r="M81" s="2">
        <v>72324</v>
      </c>
      <c r="N81" s="2">
        <v>65494</v>
      </c>
      <c r="O81" s="5">
        <v>39625.890000000007</v>
      </c>
      <c r="P81" s="19">
        <v>43069</v>
      </c>
      <c r="Q81" s="4">
        <f>((F81 - E81) /E81) * 100</f>
        <v>13.068289384719407</v>
      </c>
      <c r="R81" s="5">
        <v>56.907247990713969</v>
      </c>
      <c r="S81" s="5">
        <v>37.850038084894763</v>
      </c>
      <c r="T81" s="30">
        <f>((L81-K81) / L81) * 100</f>
        <v>28.37934465489581</v>
      </c>
      <c r="U81" s="4">
        <v>-9.4436148443117087</v>
      </c>
      <c r="V81" s="4">
        <v>7.9944043279388728</v>
      </c>
      <c r="W81" s="7">
        <f>(U81 + V81)</f>
        <v>-1.4492105163728359</v>
      </c>
      <c r="X81" s="40">
        <f>(U81+V81+S81)</f>
        <v>36.400827568521926</v>
      </c>
      <c r="Y81" s="46">
        <f>U81+V81+T81</f>
        <v>26.930134138522973</v>
      </c>
      <c r="Z81" s="42" t="s">
        <v>400</v>
      </c>
      <c r="AA81" s="42" t="s">
        <v>403</v>
      </c>
    </row>
    <row r="82" spans="1:27">
      <c r="A82" t="s">
        <v>4</v>
      </c>
      <c r="B82" s="8">
        <v>38451</v>
      </c>
      <c r="C82" s="10">
        <v>525146</v>
      </c>
      <c r="D82" t="s">
        <v>93</v>
      </c>
      <c r="E82" s="5">
        <v>31120</v>
      </c>
      <c r="F82" s="5">
        <v>39363</v>
      </c>
      <c r="G82" s="5">
        <v>1959.9919822049201</v>
      </c>
      <c r="H82" s="5">
        <v>3070.0537689589951</v>
      </c>
      <c r="I82" s="5">
        <v>1703.67630138561</v>
      </c>
      <c r="J82" s="5">
        <v>2911.8100369594881</v>
      </c>
      <c r="K82" s="5">
        <v>756.98266123735721</v>
      </c>
      <c r="L82" s="5">
        <v>991.69381929959377</v>
      </c>
      <c r="M82" s="2">
        <v>54881</v>
      </c>
      <c r="N82" s="2">
        <v>52513</v>
      </c>
      <c r="O82" s="5">
        <v>35775.300000000003</v>
      </c>
      <c r="P82" s="19">
        <v>38845</v>
      </c>
      <c r="Q82" s="4">
        <f>((F82 - E82) /E82) * 100</f>
        <v>26.487789203084834</v>
      </c>
      <c r="R82" s="5">
        <v>56.636037128340476</v>
      </c>
      <c r="S82" s="5">
        <v>70.913338090768519</v>
      </c>
      <c r="T82" s="30">
        <f>((L82-K82) / L82) * 100</f>
        <v>23.667704032682852</v>
      </c>
      <c r="U82" s="4">
        <v>-4.3147901823946357</v>
      </c>
      <c r="V82" s="4">
        <v>7.9024327455270864</v>
      </c>
      <c r="W82" s="7">
        <f>(U82 + V82)</f>
        <v>3.5876425631324507</v>
      </c>
      <c r="X82" s="40">
        <f>(U82+V82+S82)</f>
        <v>74.500980653900967</v>
      </c>
      <c r="Y82" s="46">
        <f>U82+V82+T82</f>
        <v>27.255346595815304</v>
      </c>
      <c r="Z82" s="42" t="s">
        <v>400</v>
      </c>
      <c r="AA82" s="42" t="s">
        <v>403</v>
      </c>
    </row>
    <row r="83" spans="1:27">
      <c r="A83" s="38" t="s">
        <v>49</v>
      </c>
      <c r="B83" s="8">
        <v>39163</v>
      </c>
      <c r="C83" s="10">
        <v>23109</v>
      </c>
      <c r="D83" s="38" t="s">
        <v>93</v>
      </c>
      <c r="E83" s="5">
        <v>36726</v>
      </c>
      <c r="F83" s="5">
        <v>40343</v>
      </c>
      <c r="G83" s="5">
        <v>2485.97463039588</v>
      </c>
      <c r="H83" s="5">
        <v>2567.3508726445948</v>
      </c>
      <c r="I83" s="5">
        <v>1604.8936994079399</v>
      </c>
      <c r="J83" s="5">
        <v>2037.8692559762555</v>
      </c>
      <c r="K83" s="5">
        <v>653.93193599278788</v>
      </c>
      <c r="L83" s="5">
        <v>1261.5078421821725</v>
      </c>
      <c r="M83" s="2">
        <v>48874</v>
      </c>
      <c r="N83" s="2">
        <v>50878</v>
      </c>
      <c r="O83" s="5">
        <v>39309.54</v>
      </c>
      <c r="P83" s="38">
        <v>42364</v>
      </c>
      <c r="Q83" s="4">
        <f>((F83 - E83) /E83) * 100</f>
        <v>9.8486086151500292</v>
      </c>
      <c r="R83" s="5">
        <v>3.2734140265846556</v>
      </c>
      <c r="S83" s="5">
        <v>26.978456998618928</v>
      </c>
      <c r="T83" s="30">
        <f>((L83-K83) / L83) * 100</f>
        <v>48.162673736406738</v>
      </c>
      <c r="U83" s="4">
        <v>4.1003396488930717</v>
      </c>
      <c r="V83" s="4">
        <v>7.2100368237182497</v>
      </c>
      <c r="W83" s="7">
        <f>(U83 + V83)</f>
        <v>11.310376472611321</v>
      </c>
      <c r="X83" s="40">
        <f>(U83+V83+S83)</f>
        <v>38.288833471230248</v>
      </c>
      <c r="Y83" s="46">
        <f>U83+V83+T83</f>
        <v>59.473050209018055</v>
      </c>
      <c r="Z83" s="42" t="s">
        <v>400</v>
      </c>
      <c r="AA83" s="42" t="s">
        <v>402</v>
      </c>
    </row>
    <row r="84" spans="1:27">
      <c r="A84" s="38" t="s">
        <v>8</v>
      </c>
      <c r="B84" s="8">
        <v>35386</v>
      </c>
      <c r="C84" s="10">
        <v>33167</v>
      </c>
      <c r="D84" s="38" t="s">
        <v>93</v>
      </c>
      <c r="E84" s="5">
        <v>30825</v>
      </c>
      <c r="F84" s="5">
        <v>35259</v>
      </c>
      <c r="G84" s="5">
        <v>2249.0904116369802</v>
      </c>
      <c r="H84" s="5">
        <v>2775.7635985751958</v>
      </c>
      <c r="I84" s="5">
        <v>1518.9501379866499</v>
      </c>
      <c r="J84" s="5">
        <v>2235.2879654884964</v>
      </c>
      <c r="K84" s="5">
        <v>669.74090186172702</v>
      </c>
      <c r="L84" s="5">
        <v>1032.0054121353796</v>
      </c>
      <c r="M84" s="2">
        <v>56982</v>
      </c>
      <c r="N84" s="2">
        <v>54945</v>
      </c>
      <c r="O84" s="5">
        <v>35163.69</v>
      </c>
      <c r="P84" s="38">
        <v>37872</v>
      </c>
      <c r="Q84" s="4">
        <f>((F84 - E84) /E84) * 100</f>
        <v>14.384428223844282</v>
      </c>
      <c r="R84" s="5">
        <v>23.417163854915078</v>
      </c>
      <c r="S84" s="5">
        <v>47.160062044653003</v>
      </c>
      <c r="T84" s="30">
        <f>((L84-K84) / L84) * 100</f>
        <v>35.102966129225138</v>
      </c>
      <c r="U84" s="4">
        <v>-3.5748130988733284</v>
      </c>
      <c r="V84" s="4">
        <v>7.1512198986058237</v>
      </c>
      <c r="W84" s="7">
        <f>(U84 + V84)</f>
        <v>3.5764067997324953</v>
      </c>
      <c r="X84" s="40">
        <f>(U84+V84+S84)</f>
        <v>50.736468844385499</v>
      </c>
      <c r="Y84" s="46">
        <f>U84+V84+T84</f>
        <v>38.679372928957633</v>
      </c>
      <c r="Z84" s="42" t="s">
        <v>401</v>
      </c>
      <c r="AA84" s="42" t="s">
        <v>403</v>
      </c>
    </row>
    <row r="85" spans="1:27">
      <c r="A85" s="42" t="s">
        <v>73</v>
      </c>
      <c r="B85" s="8">
        <v>36576</v>
      </c>
      <c r="C85" s="10">
        <v>152063</v>
      </c>
      <c r="D85" s="42" t="s">
        <v>93</v>
      </c>
      <c r="E85" s="5">
        <v>36678</v>
      </c>
      <c r="F85" s="5">
        <v>41487</v>
      </c>
      <c r="G85" s="5">
        <v>2158.0564869486998</v>
      </c>
      <c r="H85" s="5">
        <v>2170.1679868511333</v>
      </c>
      <c r="I85" s="5">
        <v>2084.9436069758499</v>
      </c>
      <c r="J85" s="5">
        <v>2699.321347253901</v>
      </c>
      <c r="K85" s="5">
        <v>708.44588625069025</v>
      </c>
      <c r="L85" s="5">
        <v>1158.120634695757</v>
      </c>
      <c r="M85" s="2">
        <v>64062</v>
      </c>
      <c r="N85" s="2">
        <v>60970</v>
      </c>
      <c r="O85" s="5">
        <v>39791.280000000006</v>
      </c>
      <c r="P85" s="42">
        <v>42712</v>
      </c>
      <c r="Q85" s="4">
        <f>((F85 - E85) /E85) * 100</f>
        <v>13.11140193031245</v>
      </c>
      <c r="R85" s="5">
        <v>0.56122256185972519</v>
      </c>
      <c r="S85" s="5">
        <v>29.467355290687603</v>
      </c>
      <c r="T85" s="30">
        <f>((L85-K85) / L85) * 100</f>
        <v>38.827971367870333</v>
      </c>
      <c r="U85" s="4">
        <v>-4.8265742561893168</v>
      </c>
      <c r="V85" s="4">
        <v>6.8381719423112806</v>
      </c>
      <c r="W85" s="7">
        <f>(U85 + V85)</f>
        <v>2.0115976861219638</v>
      </c>
      <c r="X85" s="40">
        <f>(U85+V85+S85)</f>
        <v>31.478952976809566</v>
      </c>
      <c r="Y85" s="46">
        <f>U85+V85+T85</f>
        <v>40.8395690539923</v>
      </c>
      <c r="Z85" s="42" t="s">
        <v>400</v>
      </c>
      <c r="AA85" t="s">
        <v>403</v>
      </c>
    </row>
    <row r="86" spans="1:27">
      <c r="A86" s="39" t="s">
        <v>82</v>
      </c>
      <c r="B86" s="8">
        <v>11211</v>
      </c>
      <c r="C86" s="10">
        <v>11136</v>
      </c>
      <c r="D86" s="39" t="s">
        <v>93</v>
      </c>
      <c r="E86" s="5">
        <v>33589</v>
      </c>
      <c r="F86" s="5">
        <v>39020</v>
      </c>
      <c r="G86" s="5">
        <v>2554.2937447406798</v>
      </c>
      <c r="H86" s="5">
        <v>2988.9911796064707</v>
      </c>
      <c r="I86" s="5">
        <v>1442.02146083663</v>
      </c>
      <c r="J86" s="5">
        <v>1910.3122263405871</v>
      </c>
      <c r="K86" s="5">
        <v>618.49677747625503</v>
      </c>
      <c r="L86" s="5">
        <v>1372.3917057236188</v>
      </c>
      <c r="M86" s="2">
        <v>48299</v>
      </c>
      <c r="N86" s="2">
        <v>48044</v>
      </c>
      <c r="O86" s="5">
        <v>35936.25</v>
      </c>
      <c r="P86" s="39">
        <v>38124</v>
      </c>
      <c r="Q86" s="4">
        <f>((F86 - E86) /E86) * 100</f>
        <v>16.168983893536574</v>
      </c>
      <c r="R86" s="5">
        <v>17.018302447039925</v>
      </c>
      <c r="S86" s="5">
        <v>32.474604450911905</v>
      </c>
      <c r="T86" s="30">
        <f>((L86-K86) / L86) * 100</f>
        <v>54.932926591090023</v>
      </c>
      <c r="U86" s="4">
        <v>-0.52796124143357004</v>
      </c>
      <c r="V86" s="4">
        <v>5.7385111740635821</v>
      </c>
      <c r="W86" s="7">
        <f>(U86 + V86)</f>
        <v>5.2105499326300118</v>
      </c>
      <c r="X86" s="40">
        <f>(U86+V86+S86)</f>
        <v>37.685154383541914</v>
      </c>
      <c r="Y86" s="46">
        <f>U86+V86+T86</f>
        <v>60.143476523720032</v>
      </c>
      <c r="Z86" s="42" t="s">
        <v>400</v>
      </c>
      <c r="AA86" s="42" t="s">
        <v>403</v>
      </c>
    </row>
    <row r="87" spans="1:27">
      <c r="A87" s="39" t="s">
        <v>11</v>
      </c>
      <c r="B87" s="8">
        <v>12441</v>
      </c>
      <c r="C87" s="10">
        <v>5127</v>
      </c>
      <c r="D87" s="39" t="s">
        <v>93</v>
      </c>
      <c r="E87" s="5">
        <v>39866</v>
      </c>
      <c r="F87" s="5">
        <v>52385</v>
      </c>
      <c r="G87" s="5">
        <v>2620.0962808940899</v>
      </c>
      <c r="H87" s="5">
        <v>3496.010233823542</v>
      </c>
      <c r="I87" s="5">
        <v>2162.5194490588201</v>
      </c>
      <c r="J87" s="5">
        <v>2159.240009970059</v>
      </c>
      <c r="K87" s="5">
        <v>546.26612995974699</v>
      </c>
      <c r="L87" s="5">
        <v>1261.3302179462007</v>
      </c>
      <c r="M87" s="2">
        <v>50145</v>
      </c>
      <c r="N87" s="2">
        <v>50896</v>
      </c>
      <c r="O87" s="5">
        <v>42718.350000000006</v>
      </c>
      <c r="P87" s="39">
        <v>44722</v>
      </c>
      <c r="Q87" s="4">
        <f>((F87 - E87) /E87) * 100</f>
        <v>31.402699041789994</v>
      </c>
      <c r="R87" s="5">
        <v>33.430601742259356</v>
      </c>
      <c r="S87" s="5">
        <v>-0.15164899858766251</v>
      </c>
      <c r="T87" s="30">
        <f>((L87-K87) / L87) * 100</f>
        <v>56.691267505727296</v>
      </c>
      <c r="U87" s="4">
        <v>1.4976567952936484</v>
      </c>
      <c r="V87" s="4">
        <v>4.4802334421537369</v>
      </c>
      <c r="W87" s="7">
        <f>(U87 + V87)</f>
        <v>5.9778902374473848</v>
      </c>
      <c r="X87" s="40">
        <f>(U87+V87+S87)</f>
        <v>5.8262412388597227</v>
      </c>
      <c r="Y87" s="46">
        <f>U87+V87+T87</f>
        <v>62.669157743174679</v>
      </c>
      <c r="Z87" s="42" t="s">
        <v>400</v>
      </c>
      <c r="AA87" t="s">
        <v>402</v>
      </c>
    </row>
    <row r="88" spans="1:27">
      <c r="A88" s="39" t="s">
        <v>35</v>
      </c>
      <c r="B88" s="8">
        <v>13311</v>
      </c>
      <c r="C88" s="10">
        <v>16009</v>
      </c>
      <c r="D88" s="39" t="s">
        <v>93</v>
      </c>
      <c r="E88" s="5">
        <v>33484</v>
      </c>
      <c r="F88" s="5">
        <v>35229</v>
      </c>
      <c r="G88" s="5">
        <v>2734.4734328702302</v>
      </c>
      <c r="H88" s="5">
        <v>2691.4010512017685</v>
      </c>
      <c r="I88" s="5">
        <v>1720.72901231677</v>
      </c>
      <c r="J88" s="5">
        <v>1388.8995994864522</v>
      </c>
      <c r="K88" s="5">
        <v>715.12238953473252</v>
      </c>
      <c r="L88" s="5">
        <v>2140.3647730905109</v>
      </c>
      <c r="M88" s="2">
        <v>44672</v>
      </c>
      <c r="N88" s="2">
        <v>46807</v>
      </c>
      <c r="O88" s="5">
        <v>36345.840000000004</v>
      </c>
      <c r="P88" s="39">
        <v>36482</v>
      </c>
      <c r="Q88" s="4">
        <f>((F88 - E88) /E88) * 100</f>
        <v>5.2114442718910521</v>
      </c>
      <c r="R88" s="5">
        <v>-1.5751618264307277</v>
      </c>
      <c r="S88" s="5">
        <v>-19.284234208589673</v>
      </c>
      <c r="T88" s="30">
        <f>((L88-K88) / L88) * 100</f>
        <v>66.588761012817713</v>
      </c>
      <c r="U88" s="4">
        <v>4.7792800859598854</v>
      </c>
      <c r="V88" s="4">
        <v>0.37322515212980711</v>
      </c>
      <c r="W88" s="7">
        <f>(U88 + V88)</f>
        <v>5.1525052380896925</v>
      </c>
      <c r="X88" s="40">
        <f>(U88+V88+S88)</f>
        <v>-14.131728970499982</v>
      </c>
      <c r="Y88" s="46">
        <f>U88+V88+T88</f>
        <v>71.741266250907401</v>
      </c>
      <c r="Z88" s="42" t="s">
        <v>400</v>
      </c>
      <c r="AA88" s="42" t="s">
        <v>403</v>
      </c>
    </row>
    <row r="89" spans="1:27">
      <c r="A89" s="42" t="s">
        <v>21</v>
      </c>
      <c r="B89" s="9">
        <v>14553</v>
      </c>
      <c r="C89" s="10">
        <v>11610</v>
      </c>
      <c r="D89" s="42" t="s">
        <v>93</v>
      </c>
      <c r="E89" s="5">
        <v>44529</v>
      </c>
      <c r="F89" s="5">
        <v>47020</v>
      </c>
      <c r="G89" s="5">
        <v>2421.0383575339602</v>
      </c>
      <c r="H89" s="5">
        <v>3256.8160448771036</v>
      </c>
      <c r="I89" s="5">
        <v>1674.5508744722199</v>
      </c>
      <c r="J89" s="5">
        <v>2321.4148894845548</v>
      </c>
      <c r="K89" s="5">
        <v>739.68248927038621</v>
      </c>
      <c r="L89" s="5">
        <v>1098.2728632774622</v>
      </c>
      <c r="M89" s="2">
        <v>48308</v>
      </c>
      <c r="N89" s="2">
        <v>52169</v>
      </c>
      <c r="O89" s="5">
        <v>43729.560000000005</v>
      </c>
      <c r="P89" s="42">
        <v>42967</v>
      </c>
      <c r="Q89" s="4">
        <f>((F89 - E89) /E89) * 100</f>
        <v>5.5941072110310142</v>
      </c>
      <c r="R89" s="5">
        <v>34.521455834944156</v>
      </c>
      <c r="S89" s="5">
        <v>38.629104966202455</v>
      </c>
      <c r="T89" s="30">
        <f>((L89-K89) / L89) * 100</f>
        <v>32.650390080382373</v>
      </c>
      <c r="U89" s="4">
        <v>7.9924650161463937</v>
      </c>
      <c r="V89" s="4">
        <v>-1.7747573719366139</v>
      </c>
      <c r="W89" s="7">
        <f>(U89 + V89)</f>
        <v>6.2177076442097796</v>
      </c>
      <c r="X89" s="40">
        <f>(U89+V89+S89)</f>
        <v>44.846812610412236</v>
      </c>
      <c r="Y89" s="46">
        <f>U89+V89+T89</f>
        <v>38.868097724592154</v>
      </c>
      <c r="Z89" s="42" t="s">
        <v>400</v>
      </c>
      <c r="AA89" s="42" t="s">
        <v>403</v>
      </c>
    </row>
  </sheetData>
  <sortState ref="A2:AA89">
    <sortCondition descending="1" ref="V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51" sqref="I51"/>
    </sheetView>
  </sheetViews>
  <sheetFormatPr baseColWidth="10" defaultRowHeight="15" x14ac:dyDescent="0"/>
  <cols>
    <col min="2" max="4" width="12.83203125" bestFit="1" customWidth="1"/>
    <col min="5" max="6" width="12.33203125" bestFit="1" customWidth="1"/>
    <col min="7" max="7" width="11.83203125" bestFit="1" customWidth="1"/>
  </cols>
  <sheetData>
    <row r="1" spans="1:8">
      <c r="A1" t="s">
        <v>92</v>
      </c>
      <c r="B1" t="s">
        <v>360</v>
      </c>
      <c r="C1" t="s">
        <v>359</v>
      </c>
      <c r="D1" t="s">
        <v>357</v>
      </c>
      <c r="E1" t="s">
        <v>356</v>
      </c>
      <c r="F1" t="s">
        <v>358</v>
      </c>
      <c r="G1" t="s">
        <v>355</v>
      </c>
      <c r="H1" t="s">
        <v>361</v>
      </c>
    </row>
    <row r="2" spans="1:8">
      <c r="A2" s="26" t="s">
        <v>94</v>
      </c>
      <c r="B2" s="34">
        <v>76224.857142857145</v>
      </c>
      <c r="C2" s="34">
        <v>78876.71428571429</v>
      </c>
      <c r="D2" s="34">
        <v>49342.671428571433</v>
      </c>
      <c r="E2" s="34">
        <v>55295.428571428572</v>
      </c>
      <c r="F2" s="5">
        <f>((C2-B2)/B2)*100</f>
        <v>3.4789926045871824</v>
      </c>
      <c r="G2" s="5">
        <f>((E2-D2)/D2)*100</f>
        <v>12.064116049076031</v>
      </c>
      <c r="H2" s="5">
        <f>F2+G2</f>
        <v>15.543108653663213</v>
      </c>
    </row>
    <row r="3" spans="1:8">
      <c r="A3" s="26" t="s">
        <v>93</v>
      </c>
      <c r="B3" s="34">
        <v>51615.162499999999</v>
      </c>
      <c r="C3" s="34">
        <v>53742.6875</v>
      </c>
      <c r="D3" s="34">
        <v>38433.264374999999</v>
      </c>
      <c r="E3" s="34">
        <v>44266.224999999999</v>
      </c>
      <c r="F3" s="5">
        <f>((C3-B3)/B3)*100</f>
        <v>4.121899257800461</v>
      </c>
      <c r="G3" s="5">
        <f>((E3-D3)/D3)*100</f>
        <v>15.176854529156813</v>
      </c>
      <c r="H3" s="5">
        <f>F3+G3</f>
        <v>19.298753786957274</v>
      </c>
    </row>
    <row r="4" spans="1:8">
      <c r="A4" s="26" t="s">
        <v>96</v>
      </c>
      <c r="B4" s="35">
        <v>61455</v>
      </c>
      <c r="C4" s="34">
        <v>63459</v>
      </c>
      <c r="D4" s="34">
        <v>45220.29</v>
      </c>
      <c r="E4" s="34">
        <v>50871</v>
      </c>
      <c r="F4" s="5">
        <f>((C4-B4)/B4)*100</f>
        <v>3.260922626311936</v>
      </c>
      <c r="G4" s="5">
        <f>((E4-D4)/D4)*100</f>
        <v>12.495961436779815</v>
      </c>
      <c r="H4" s="5">
        <f>F4+G4</f>
        <v>15.756884063091752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8" sqref="A8"/>
    </sheetView>
  </sheetViews>
  <sheetFormatPr baseColWidth="10" defaultRowHeight="15" x14ac:dyDescent="0"/>
  <sheetData>
    <row r="1" spans="1:1">
      <c r="A1" t="s">
        <v>354</v>
      </c>
    </row>
    <row r="2" spans="1:1">
      <c r="A2" t="s">
        <v>352</v>
      </c>
    </row>
    <row r="3" spans="1:1">
      <c r="A3" t="s">
        <v>347</v>
      </c>
    </row>
    <row r="6" spans="1:1">
      <c r="A6" t="s">
        <v>353</v>
      </c>
    </row>
    <row r="7" spans="1:1">
      <c r="A7" t="s">
        <v>349</v>
      </c>
    </row>
    <row r="8" spans="1:1">
      <c r="A8" t="s">
        <v>348</v>
      </c>
    </row>
    <row r="11" spans="1:1">
      <c r="A11" t="s">
        <v>351</v>
      </c>
    </row>
    <row r="12" spans="1:1">
      <c r="A12" t="s">
        <v>350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2017</vt:lpstr>
      <vt:lpstr>2014</vt:lpstr>
      <vt:lpstr>median_income_adjusted</vt:lpstr>
      <vt:lpstr>personal_income</vt:lpstr>
      <vt:lpstr>personal_income_clean</vt:lpstr>
      <vt:lpstr>adjusted</vt:lpstr>
      <vt:lpstr>DIFF</vt:lpstr>
      <vt:lpstr>Sheet3</vt:lpstr>
      <vt:lpstr>notes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2017-06-12T17:40:21Z</dcterms:created>
  <dcterms:modified xsi:type="dcterms:W3CDTF">2017-06-26T20:48:21Z</dcterms:modified>
</cp:coreProperties>
</file>