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6900" yWindow="2020" windowWidth="24940" windowHeight="15680" tabRatio="500"/>
  </bookViews>
  <sheets>
    <sheet name="incidents" sheetId="1" r:id="rId1"/>
    <sheet name="shootings" sheetId="2" r:id="rId2"/>
    <sheet name="ranking" sheetId="3" r:id="rId3"/>
    <sheet name="pop2000" sheetId="5" r:id="rId4"/>
    <sheet name="pop2010" sheetId="6" r:id="rId5"/>
    <sheet name="source" sheetId="4"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89" i="1" l="1"/>
  <c r="Q89" i="1"/>
  <c r="R89" i="1"/>
  <c r="S89" i="1"/>
  <c r="T89" i="1"/>
  <c r="V89" i="1"/>
  <c r="W89" i="1"/>
  <c r="U89" i="1"/>
  <c r="L89" i="5"/>
  <c r="V86" i="1"/>
  <c r="V87" i="1"/>
  <c r="V88" i="1"/>
  <c r="W86" i="1"/>
  <c r="W87" i="1"/>
  <c r="W88" i="1"/>
  <c r="V3" i="1"/>
  <c r="W3" i="1"/>
  <c r="V4" i="1"/>
  <c r="W4" i="1"/>
  <c r="V5" i="1"/>
  <c r="W5" i="1"/>
  <c r="V6" i="1"/>
  <c r="W6" i="1"/>
  <c r="V7" i="1"/>
  <c r="W7" i="1"/>
  <c r="V8" i="1"/>
  <c r="W8"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8" i="1"/>
  <c r="W38" i="1"/>
  <c r="V39" i="1"/>
  <c r="W39" i="1"/>
  <c r="V40" i="1"/>
  <c r="W40" i="1"/>
  <c r="V41" i="1"/>
  <c r="W41" i="1"/>
  <c r="V42" i="1"/>
  <c r="W42" i="1"/>
  <c r="V43" i="1"/>
  <c r="W43" i="1"/>
  <c r="V44" i="1"/>
  <c r="W44" i="1"/>
  <c r="V45" i="1"/>
  <c r="W45" i="1"/>
  <c r="V46" i="1"/>
  <c r="W46" i="1"/>
  <c r="V47" i="1"/>
  <c r="W47" i="1"/>
  <c r="V48" i="1"/>
  <c r="W48" i="1"/>
  <c r="V49" i="1"/>
  <c r="W49" i="1"/>
  <c r="V50" i="1"/>
  <c r="W50" i="1"/>
  <c r="V51" i="1"/>
  <c r="W51" i="1"/>
  <c r="V52" i="1"/>
  <c r="W52" i="1"/>
  <c r="V53" i="1"/>
  <c r="W53" i="1"/>
  <c r="V54" i="1"/>
  <c r="W54" i="1"/>
  <c r="V55" i="1"/>
  <c r="W55" i="1"/>
  <c r="V56" i="1"/>
  <c r="W56" i="1"/>
  <c r="V57" i="1"/>
  <c r="W57" i="1"/>
  <c r="V58" i="1"/>
  <c r="W58" i="1"/>
  <c r="V59" i="1"/>
  <c r="W59" i="1"/>
  <c r="V60" i="1"/>
  <c r="W60" i="1"/>
  <c r="V61" i="1"/>
  <c r="W61" i="1"/>
  <c r="V62" i="1"/>
  <c r="W62" i="1"/>
  <c r="V63" i="1"/>
  <c r="W63" i="1"/>
  <c r="V64" i="1"/>
  <c r="W64" i="1"/>
  <c r="V65" i="1"/>
  <c r="W65" i="1"/>
  <c r="V66" i="1"/>
  <c r="W66" i="1"/>
  <c r="V67" i="1"/>
  <c r="W67" i="1"/>
  <c r="V68" i="1"/>
  <c r="W68" i="1"/>
  <c r="V69" i="1"/>
  <c r="W69" i="1"/>
  <c r="V70" i="1"/>
  <c r="W70" i="1"/>
  <c r="V71" i="1"/>
  <c r="W71" i="1"/>
  <c r="V72" i="1"/>
  <c r="W72" i="1"/>
  <c r="V73" i="1"/>
  <c r="W73" i="1"/>
  <c r="V74" i="1"/>
  <c r="W74" i="1"/>
  <c r="V75" i="1"/>
  <c r="W75" i="1"/>
  <c r="V76" i="1"/>
  <c r="W76" i="1"/>
  <c r="V77" i="1"/>
  <c r="W77" i="1"/>
  <c r="V78" i="1"/>
  <c r="W78" i="1"/>
  <c r="V79" i="1"/>
  <c r="W79" i="1"/>
  <c r="V80" i="1"/>
  <c r="W80" i="1"/>
  <c r="V81" i="1"/>
  <c r="W81" i="1"/>
  <c r="V82" i="1"/>
  <c r="W82" i="1"/>
  <c r="V83" i="1"/>
  <c r="W83" i="1"/>
  <c r="V84" i="1"/>
  <c r="W84" i="1"/>
  <c r="V85" i="1"/>
  <c r="W85" i="1"/>
  <c r="V2" i="1"/>
  <c r="W2" i="1"/>
  <c r="V9" i="1"/>
  <c r="V37" i="1"/>
</calcChain>
</file>

<file path=xl/sharedStrings.xml><?xml version="1.0" encoding="utf-8"?>
<sst xmlns="http://schemas.openxmlformats.org/spreadsheetml/2006/main" count="1730" uniqueCount="686">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</sst>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28"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196">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9">
    <xf numFmtId="0" fontId="0" fillId="0" borderId="0" xfId="0"/>
    <xf numFmtId="0" fontId="0" fillId="0" borderId="0" xfId="0" applyFont="1" applyFill="1"/>
    <xf numFmtId="0" fontId="0" fillId="0" borderId="0" xfId="0" applyFont="1" applyFill="1" applyBorder="1"/>
    <xf numFmtId="0" fontId="7"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1" fillId="0" borderId="0" xfId="5" applyFont="1" applyFill="1" applyBorder="1"/>
    <xf numFmtId="0" fontId="3" fillId="0" borderId="0" xfId="0" applyFont="1"/>
    <xf numFmtId="1" fontId="3" fillId="0" borderId="0" xfId="0" applyNumberFormat="1" applyFont="1" applyFill="1"/>
  </cellXfs>
  <cellStyles count="196">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Normal" xfId="0" builtinId="0"/>
    <cellStyle name="Normal 2" xfId="5"/>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9"/>
  <sheetViews>
    <sheetView tabSelected="1" topLeftCell="I72" workbookViewId="0">
      <selection activeCell="S96" sqref="S96"/>
    </sheetView>
  </sheetViews>
  <sheetFormatPr baseColWidth="10" defaultRowHeight="15" x14ac:dyDescent="0"/>
  <cols>
    <col min="1" max="1" width="36.33203125" style="4" bestFit="1" customWidth="1"/>
    <col min="2" max="2" width="10.83203125" style="1"/>
    <col min="5" max="15" width="10.83203125" style="1"/>
    <col min="16" max="18" width="9.1640625" style="5" bestFit="1" customWidth="1"/>
    <col min="19" max="19" width="9.1640625" style="1" bestFit="1" customWidth="1"/>
    <col min="20" max="20" width="16" style="1" customWidth="1"/>
    <col min="21" max="21" width="14.1640625" style="1" customWidth="1"/>
    <col min="22" max="22" width="15.83203125" style="1" bestFit="1" customWidth="1"/>
    <col min="23" max="23" width="10.83203125" style="1" customWidth="1"/>
    <col min="24" max="16384" width="10.83203125" style="1"/>
  </cols>
  <sheetData>
    <row r="1" spans="1:24" s="30" customFormat="1" ht="19" customHeight="1">
      <c r="A1" s="29" t="s">
        <v>91</v>
      </c>
      <c r="B1" s="30" t="s">
        <v>534</v>
      </c>
      <c r="C1" s="30" t="s">
        <v>535</v>
      </c>
      <c r="D1" s="30" t="s">
        <v>536</v>
      </c>
      <c r="E1" s="30" t="s">
        <v>537</v>
      </c>
      <c r="F1" s="30" t="s">
        <v>538</v>
      </c>
      <c r="G1" s="30" t="s">
        <v>539</v>
      </c>
      <c r="H1" s="30" t="s">
        <v>540</v>
      </c>
      <c r="I1" s="30" t="s">
        <v>541</v>
      </c>
      <c r="J1" s="30" t="s">
        <v>542</v>
      </c>
      <c r="K1" s="30" t="s">
        <v>543</v>
      </c>
      <c r="L1" s="30" t="s">
        <v>544</v>
      </c>
      <c r="M1" s="30" t="s">
        <v>545</v>
      </c>
      <c r="N1" s="30" t="s">
        <v>546</v>
      </c>
      <c r="O1" s="30" t="s">
        <v>547</v>
      </c>
      <c r="P1" s="31" t="s">
        <v>89</v>
      </c>
      <c r="Q1" s="31" t="s">
        <v>88</v>
      </c>
      <c r="R1" s="31" t="s">
        <v>86</v>
      </c>
      <c r="S1" s="31" t="s">
        <v>90</v>
      </c>
      <c r="T1" s="28" t="s">
        <v>549</v>
      </c>
      <c r="U1" s="28" t="s">
        <v>548</v>
      </c>
      <c r="V1" s="30" t="s">
        <v>93</v>
      </c>
      <c r="W1" s="30" t="s">
        <v>92</v>
      </c>
      <c r="X1" s="32" t="s">
        <v>94</v>
      </c>
    </row>
    <row r="2" spans="1:24" ht="17">
      <c r="A2" s="7" t="s">
        <v>0</v>
      </c>
      <c r="P2" s="7">
        <v>75</v>
      </c>
      <c r="Q2" s="7">
        <v>68</v>
      </c>
      <c r="R2" s="7">
        <v>76</v>
      </c>
      <c r="S2" s="2">
        <v>35</v>
      </c>
      <c r="T2" s="34">
        <v>4759</v>
      </c>
      <c r="U2" s="10">
        <v>4895</v>
      </c>
      <c r="V2" s="1">
        <f>SUM(P2:S2) / 40</f>
        <v>6.35</v>
      </c>
      <c r="W2" s="1">
        <f t="shared" ref="W2:W8" si="0">V2/U2 *1000</f>
        <v>1.2972420837589376</v>
      </c>
      <c r="X2" s="11" t="s">
        <v>95</v>
      </c>
    </row>
    <row r="3" spans="1:24" ht="17">
      <c r="A3" s="8" t="s">
        <v>1</v>
      </c>
      <c r="P3" s="7">
        <v>189</v>
      </c>
      <c r="Q3" s="7">
        <v>141</v>
      </c>
      <c r="R3" s="7">
        <v>121</v>
      </c>
      <c r="S3" s="2">
        <v>36</v>
      </c>
      <c r="T3" s="34">
        <v>5256</v>
      </c>
      <c r="U3" s="10">
        <v>4962</v>
      </c>
      <c r="V3" s="1">
        <f>SUM(P3:S3) / 40</f>
        <v>12.175000000000001</v>
      </c>
      <c r="W3" s="1">
        <f t="shared" si="0"/>
        <v>2.4536477226924629</v>
      </c>
      <c r="X3" s="11" t="s">
        <v>96</v>
      </c>
    </row>
    <row r="4" spans="1:24" ht="17">
      <c r="A4" s="7" t="s">
        <v>2</v>
      </c>
      <c r="P4" s="7">
        <v>134</v>
      </c>
      <c r="Q4" s="7">
        <v>114</v>
      </c>
      <c r="R4" s="7">
        <v>132</v>
      </c>
      <c r="S4" s="2">
        <v>34</v>
      </c>
      <c r="T4" s="34">
        <v>3606</v>
      </c>
      <c r="U4" s="10">
        <v>3371</v>
      </c>
      <c r="V4" s="1">
        <f>SUM(P4:S4) / 40</f>
        <v>10.35</v>
      </c>
      <c r="W4" s="1">
        <f t="shared" si="0"/>
        <v>3.0703055473153364</v>
      </c>
      <c r="X4" s="11" t="s">
        <v>97</v>
      </c>
    </row>
    <row r="5" spans="1:24" ht="17">
      <c r="A5" s="7" t="s">
        <v>3</v>
      </c>
      <c r="P5" s="7">
        <v>73</v>
      </c>
      <c r="Q5" s="7">
        <v>61</v>
      </c>
      <c r="R5" s="7">
        <v>70</v>
      </c>
      <c r="S5" s="2">
        <v>22</v>
      </c>
      <c r="T5" s="34">
        <v>1277</v>
      </c>
      <c r="U5" s="10">
        <v>1248</v>
      </c>
      <c r="V5" s="1">
        <f>SUM(P5:S5) / 40</f>
        <v>5.65</v>
      </c>
      <c r="W5" s="1">
        <f t="shared" si="0"/>
        <v>4.5272435897435903</v>
      </c>
      <c r="X5" s="11" t="s">
        <v>98</v>
      </c>
    </row>
    <row r="6" spans="1:24" ht="17">
      <c r="A6" s="7" t="s">
        <v>4</v>
      </c>
      <c r="P6" s="7">
        <v>110</v>
      </c>
      <c r="Q6" s="7">
        <v>76</v>
      </c>
      <c r="R6" s="7">
        <v>94</v>
      </c>
      <c r="S6" s="2">
        <v>12</v>
      </c>
      <c r="T6" s="34">
        <v>1254</v>
      </c>
      <c r="U6" s="10">
        <v>1656</v>
      </c>
      <c r="V6" s="1">
        <f>SUM(P6:S6) / 40</f>
        <v>7.3</v>
      </c>
      <c r="W6" s="1">
        <f t="shared" si="0"/>
        <v>4.408212560386473</v>
      </c>
      <c r="X6" s="11" t="s">
        <v>99</v>
      </c>
    </row>
    <row r="7" spans="1:24" ht="17">
      <c r="A7" s="7" t="s">
        <v>5</v>
      </c>
      <c r="P7" s="7">
        <v>112</v>
      </c>
      <c r="Q7" s="7">
        <v>89</v>
      </c>
      <c r="R7" s="7">
        <v>81</v>
      </c>
      <c r="S7" s="2">
        <v>46</v>
      </c>
      <c r="T7" s="34">
        <v>2789</v>
      </c>
      <c r="U7" s="10">
        <v>2833</v>
      </c>
      <c r="V7" s="1">
        <f>SUM(P7:S7) / 40</f>
        <v>8.1999999999999993</v>
      </c>
      <c r="W7" s="1">
        <f t="shared" si="0"/>
        <v>2.8944581715495938</v>
      </c>
      <c r="X7" s="11" t="s">
        <v>100</v>
      </c>
    </row>
    <row r="8" spans="1:24" ht="17">
      <c r="A8" s="7" t="s">
        <v>6</v>
      </c>
      <c r="P8" s="7">
        <v>102</v>
      </c>
      <c r="Q8" s="7">
        <v>78</v>
      </c>
      <c r="R8" s="7">
        <v>81</v>
      </c>
      <c r="S8" s="2">
        <v>24</v>
      </c>
      <c r="T8" s="34">
        <v>2663</v>
      </c>
      <c r="U8" s="10">
        <v>2651</v>
      </c>
      <c r="V8" s="1">
        <f>SUM(P8:S8) / 40</f>
        <v>7.125</v>
      </c>
      <c r="W8" s="1">
        <f t="shared" si="0"/>
        <v>2.6876650320633724</v>
      </c>
      <c r="X8" s="11" t="s">
        <v>101</v>
      </c>
    </row>
    <row r="9" spans="1:24" ht="17">
      <c r="A9" s="7" t="s">
        <v>7</v>
      </c>
      <c r="P9" s="7">
        <v>25</v>
      </c>
      <c r="Q9" s="7">
        <v>30</v>
      </c>
      <c r="R9" s="7">
        <v>31</v>
      </c>
      <c r="S9" s="2">
        <v>16</v>
      </c>
      <c r="T9" s="34">
        <v>47</v>
      </c>
      <c r="U9" s="10">
        <v>0</v>
      </c>
      <c r="V9" s="1">
        <f>SUM(P9:S9) / 40</f>
        <v>2.5499999999999998</v>
      </c>
      <c r="W9" s="1">
        <v>0</v>
      </c>
      <c r="X9" s="11" t="s">
        <v>102</v>
      </c>
    </row>
    <row r="10" spans="1:24" ht="17">
      <c r="A10" s="7" t="s">
        <v>8</v>
      </c>
      <c r="P10" s="7">
        <v>314</v>
      </c>
      <c r="Q10" s="7">
        <v>256</v>
      </c>
      <c r="R10" s="7">
        <v>264</v>
      </c>
      <c r="S10" s="2">
        <v>101</v>
      </c>
      <c r="T10" s="34">
        <v>5907</v>
      </c>
      <c r="U10" s="10">
        <v>5647</v>
      </c>
      <c r="V10" s="1">
        <f>SUM(P10:S10) / 40</f>
        <v>23.375</v>
      </c>
      <c r="W10" s="1">
        <f t="shared" ref="W10:W36" si="1">V10/U10 *1000</f>
        <v>4.1393660350628654</v>
      </c>
      <c r="X10" s="11" t="s">
        <v>103</v>
      </c>
    </row>
    <row r="11" spans="1:24" ht="17">
      <c r="A11" s="7" t="s">
        <v>9</v>
      </c>
      <c r="P11" s="7">
        <v>154</v>
      </c>
      <c r="Q11" s="7">
        <v>88</v>
      </c>
      <c r="R11" s="7">
        <v>137</v>
      </c>
      <c r="S11" s="2">
        <v>33</v>
      </c>
      <c r="T11" s="34">
        <v>2698</v>
      </c>
      <c r="U11" s="10">
        <v>2925</v>
      </c>
      <c r="V11" s="1">
        <f>SUM(P11:S11) / 40</f>
        <v>10.3</v>
      </c>
      <c r="W11" s="1">
        <f t="shared" si="1"/>
        <v>3.5213675213675217</v>
      </c>
      <c r="X11" s="11" t="s">
        <v>104</v>
      </c>
    </row>
    <row r="12" spans="1:24" ht="17">
      <c r="A12" s="7" t="s">
        <v>10</v>
      </c>
      <c r="P12" s="7">
        <v>368</v>
      </c>
      <c r="Q12" s="7">
        <v>354</v>
      </c>
      <c r="R12" s="7">
        <v>375</v>
      </c>
      <c r="S12" s="2">
        <v>156</v>
      </c>
      <c r="T12" s="34">
        <v>7545</v>
      </c>
      <c r="U12" s="10">
        <v>8094</v>
      </c>
      <c r="V12" s="1">
        <f>SUM(P12:S12) / 40</f>
        <v>31.324999999999999</v>
      </c>
      <c r="W12" s="1">
        <f t="shared" si="1"/>
        <v>3.8701507289350134</v>
      </c>
      <c r="X12" s="11" t="s">
        <v>105</v>
      </c>
    </row>
    <row r="13" spans="1:24" ht="17">
      <c r="A13" s="7" t="s">
        <v>11</v>
      </c>
      <c r="P13" s="7">
        <v>368</v>
      </c>
      <c r="Q13" s="7">
        <v>379</v>
      </c>
      <c r="R13" s="7">
        <v>457</v>
      </c>
      <c r="S13" s="2">
        <v>181</v>
      </c>
      <c r="T13" s="34">
        <v>8150</v>
      </c>
      <c r="U13" s="10">
        <v>8307</v>
      </c>
      <c r="V13" s="1">
        <f>SUM(P13:S13) / 40</f>
        <v>34.625</v>
      </c>
      <c r="W13" s="1">
        <f t="shared" si="1"/>
        <v>4.1681714216925485</v>
      </c>
      <c r="X13" s="11" t="s">
        <v>106</v>
      </c>
    </row>
    <row r="14" spans="1:24" ht="17">
      <c r="A14" s="7" t="s">
        <v>12</v>
      </c>
      <c r="P14" s="7">
        <v>182</v>
      </c>
      <c r="Q14" s="7">
        <v>155</v>
      </c>
      <c r="R14" s="7">
        <v>193</v>
      </c>
      <c r="S14" s="2">
        <v>43</v>
      </c>
      <c r="T14" s="34">
        <v>3440</v>
      </c>
      <c r="U14" s="10">
        <v>3025</v>
      </c>
      <c r="V14" s="1">
        <f>SUM(P14:S14) / 40</f>
        <v>14.324999999999999</v>
      </c>
      <c r="W14" s="1">
        <f t="shared" si="1"/>
        <v>4.7355371900826446</v>
      </c>
      <c r="X14" s="11" t="s">
        <v>107</v>
      </c>
    </row>
    <row r="15" spans="1:24" ht="17">
      <c r="A15" s="7" t="s">
        <v>13</v>
      </c>
      <c r="P15" s="7">
        <v>57</v>
      </c>
      <c r="Q15" s="7">
        <v>43</v>
      </c>
      <c r="R15" s="7">
        <v>54</v>
      </c>
      <c r="S15" s="2">
        <v>10</v>
      </c>
      <c r="T15" s="34">
        <v>1834</v>
      </c>
      <c r="U15" s="10">
        <v>1563</v>
      </c>
      <c r="V15" s="1">
        <f>SUM(P15:S15) / 40</f>
        <v>4.0999999999999996</v>
      </c>
      <c r="W15" s="1">
        <f t="shared" si="1"/>
        <v>2.6231605886116443</v>
      </c>
      <c r="X15" s="11" t="s">
        <v>108</v>
      </c>
    </row>
    <row r="16" spans="1:24" ht="17">
      <c r="A16" s="7" t="s">
        <v>14</v>
      </c>
      <c r="P16" s="7">
        <v>216</v>
      </c>
      <c r="Q16" s="7">
        <v>203</v>
      </c>
      <c r="R16" s="7">
        <v>315</v>
      </c>
      <c r="S16" s="2">
        <v>73</v>
      </c>
      <c r="T16" s="34">
        <v>5691</v>
      </c>
      <c r="U16" s="10">
        <v>6288</v>
      </c>
      <c r="V16" s="1">
        <f>SUM(P16:S16) / 40</f>
        <v>20.175000000000001</v>
      </c>
      <c r="W16" s="1">
        <f t="shared" si="1"/>
        <v>3.2084923664122136</v>
      </c>
      <c r="X16" s="11" t="s">
        <v>109</v>
      </c>
    </row>
    <row r="17" spans="1:24" ht="17">
      <c r="A17" s="7" t="s">
        <v>15</v>
      </c>
      <c r="P17" s="7">
        <v>144</v>
      </c>
      <c r="Q17" s="7">
        <v>137</v>
      </c>
      <c r="R17" s="7">
        <v>118</v>
      </c>
      <c r="S17" s="2">
        <v>23</v>
      </c>
      <c r="T17" s="34">
        <v>3448</v>
      </c>
      <c r="U17" s="10">
        <v>3503</v>
      </c>
      <c r="V17" s="1">
        <f>SUM(P17:S17) / 40</f>
        <v>10.55</v>
      </c>
      <c r="W17" s="1">
        <f t="shared" si="1"/>
        <v>3.0117042534970029</v>
      </c>
      <c r="X17" s="11" t="s">
        <v>110</v>
      </c>
    </row>
    <row r="18" spans="1:24" ht="17">
      <c r="A18" s="7" t="s">
        <v>16</v>
      </c>
      <c r="P18" s="7">
        <v>254</v>
      </c>
      <c r="Q18" s="7">
        <v>224</v>
      </c>
      <c r="R18" s="7">
        <v>251</v>
      </c>
      <c r="S18" s="2">
        <v>75</v>
      </c>
      <c r="T18" s="34">
        <v>4228</v>
      </c>
      <c r="U18" s="10">
        <v>3942</v>
      </c>
      <c r="V18" s="1">
        <f>SUM(P18:S18) / 40</f>
        <v>20.100000000000001</v>
      </c>
      <c r="W18" s="1">
        <f t="shared" si="1"/>
        <v>5.0989345509893456</v>
      </c>
      <c r="X18" s="11" t="s">
        <v>111</v>
      </c>
    </row>
    <row r="19" spans="1:24" ht="17">
      <c r="A19" s="7" t="s">
        <v>17</v>
      </c>
      <c r="P19" s="7">
        <v>136</v>
      </c>
      <c r="Q19" s="7">
        <v>110</v>
      </c>
      <c r="R19" s="7">
        <v>134</v>
      </c>
      <c r="S19" s="2">
        <v>47</v>
      </c>
      <c r="T19" s="34">
        <v>5251</v>
      </c>
      <c r="U19" s="10">
        <v>5480</v>
      </c>
      <c r="V19" s="1">
        <f>SUM(P19:S19) / 40</f>
        <v>10.675000000000001</v>
      </c>
      <c r="W19" s="1">
        <f t="shared" si="1"/>
        <v>1.9479927007299271</v>
      </c>
      <c r="X19" s="11" t="s">
        <v>112</v>
      </c>
    </row>
    <row r="20" spans="1:24" ht="17">
      <c r="A20" s="7" t="s">
        <v>18</v>
      </c>
      <c r="P20" s="7">
        <v>139</v>
      </c>
      <c r="Q20" s="7">
        <v>120</v>
      </c>
      <c r="R20" s="7">
        <v>162</v>
      </c>
      <c r="S20" s="2">
        <v>64</v>
      </c>
      <c r="T20" s="34">
        <v>128</v>
      </c>
      <c r="U20" s="10">
        <v>1254</v>
      </c>
      <c r="V20" s="1">
        <f>SUM(P20:S20) / 40</f>
        <v>12.125</v>
      </c>
      <c r="W20" s="1">
        <f t="shared" si="1"/>
        <v>9.6690590111642756</v>
      </c>
      <c r="X20" s="11" t="s">
        <v>113</v>
      </c>
    </row>
    <row r="21" spans="1:24" ht="17">
      <c r="A21" s="7" t="s">
        <v>19</v>
      </c>
      <c r="P21" s="7">
        <v>3063</v>
      </c>
      <c r="Q21" s="7">
        <v>2551</v>
      </c>
      <c r="R21" s="7">
        <v>2500</v>
      </c>
      <c r="S21" s="2">
        <v>772</v>
      </c>
      <c r="T21" s="34">
        <v>4581</v>
      </c>
      <c r="U21" s="10">
        <v>5781</v>
      </c>
      <c r="V21" s="1">
        <f>SUM(P21:S21) / 40</f>
        <v>222.15</v>
      </c>
      <c r="W21" s="1">
        <f t="shared" si="1"/>
        <v>38.427607680332123</v>
      </c>
      <c r="X21" s="11" t="s">
        <v>114</v>
      </c>
    </row>
    <row r="22" spans="1:24" ht="17">
      <c r="A22" s="7" t="s">
        <v>20</v>
      </c>
      <c r="P22" s="7">
        <v>129</v>
      </c>
      <c r="Q22" s="7">
        <v>84</v>
      </c>
      <c r="R22" s="7">
        <v>97</v>
      </c>
      <c r="S22" s="2">
        <v>35</v>
      </c>
      <c r="T22" s="34">
        <v>3999</v>
      </c>
      <c r="U22" s="10">
        <v>3604</v>
      </c>
      <c r="V22" s="1">
        <f>SUM(P22:S22) / 40</f>
        <v>8.625</v>
      </c>
      <c r="W22" s="1">
        <f t="shared" si="1"/>
        <v>2.3931742508324083</v>
      </c>
      <c r="X22" s="11" t="s">
        <v>115</v>
      </c>
    </row>
    <row r="23" spans="1:24" ht="17">
      <c r="A23" s="7" t="s">
        <v>21</v>
      </c>
      <c r="P23" s="7">
        <v>249</v>
      </c>
      <c r="Q23" s="7">
        <v>172</v>
      </c>
      <c r="R23" s="7">
        <v>201</v>
      </c>
      <c r="S23" s="2">
        <v>66</v>
      </c>
      <c r="T23" s="34">
        <v>3340</v>
      </c>
      <c r="U23" s="10">
        <v>3169</v>
      </c>
      <c r="V23" s="1">
        <f>SUM(P23:S23) / 40</f>
        <v>17.2</v>
      </c>
      <c r="W23" s="1">
        <f t="shared" si="1"/>
        <v>5.4275796781319023</v>
      </c>
      <c r="X23" s="11" t="s">
        <v>116</v>
      </c>
    </row>
    <row r="24" spans="1:24" ht="17">
      <c r="A24" s="7" t="s">
        <v>22</v>
      </c>
      <c r="P24" s="7">
        <v>401</v>
      </c>
      <c r="Q24" s="7">
        <v>374</v>
      </c>
      <c r="R24" s="7">
        <v>454</v>
      </c>
      <c r="S24" s="2">
        <v>120</v>
      </c>
      <c r="T24" s="34">
        <v>0</v>
      </c>
      <c r="U24" s="10">
        <v>4269</v>
      </c>
      <c r="V24" s="1">
        <f>SUM(P24:S24) / 40</f>
        <v>33.725000000000001</v>
      </c>
      <c r="W24" s="1">
        <f t="shared" si="1"/>
        <v>7.8999765753103768</v>
      </c>
      <c r="X24" s="11" t="s">
        <v>117</v>
      </c>
    </row>
    <row r="25" spans="1:24" ht="17">
      <c r="A25" s="7" t="s">
        <v>23</v>
      </c>
      <c r="P25" s="7">
        <v>213</v>
      </c>
      <c r="Q25" s="7">
        <v>133</v>
      </c>
      <c r="R25" s="7">
        <v>147</v>
      </c>
      <c r="S25" s="2">
        <v>50</v>
      </c>
      <c r="T25" s="34">
        <v>2545</v>
      </c>
      <c r="U25" s="10">
        <v>2457</v>
      </c>
      <c r="V25" s="1">
        <f>SUM(P25:S25) / 40</f>
        <v>13.574999999999999</v>
      </c>
      <c r="W25" s="1">
        <f t="shared" si="1"/>
        <v>5.5250305250305241</v>
      </c>
      <c r="X25" s="11" t="s">
        <v>118</v>
      </c>
    </row>
    <row r="26" spans="1:24" ht="17">
      <c r="A26" s="7" t="s">
        <v>24</v>
      </c>
      <c r="P26" s="7">
        <v>480</v>
      </c>
      <c r="Q26" s="7">
        <v>343</v>
      </c>
      <c r="R26" s="7">
        <v>370</v>
      </c>
      <c r="S26" s="2">
        <v>122</v>
      </c>
      <c r="T26" s="34">
        <v>6476</v>
      </c>
      <c r="U26" s="10">
        <v>6693</v>
      </c>
      <c r="V26" s="1">
        <f>SUM(P26:S26) / 40</f>
        <v>32.875</v>
      </c>
      <c r="W26" s="1">
        <f t="shared" si="1"/>
        <v>4.9118481996115344</v>
      </c>
      <c r="X26" s="11" t="s">
        <v>119</v>
      </c>
    </row>
    <row r="27" spans="1:24" ht="17">
      <c r="A27" s="7" t="s">
        <v>25</v>
      </c>
      <c r="P27" s="7">
        <v>126</v>
      </c>
      <c r="Q27" s="7">
        <v>97</v>
      </c>
      <c r="R27" s="7">
        <v>93</v>
      </c>
      <c r="S27" s="2">
        <v>22</v>
      </c>
      <c r="T27" s="34">
        <v>3149</v>
      </c>
      <c r="U27" s="10">
        <v>3192</v>
      </c>
      <c r="V27" s="1">
        <f>SUM(P27:S27) / 40</f>
        <v>8.4499999999999993</v>
      </c>
      <c r="W27" s="1">
        <f t="shared" si="1"/>
        <v>2.6472431077694232</v>
      </c>
      <c r="X27" s="11" t="s">
        <v>120</v>
      </c>
    </row>
    <row r="28" spans="1:24" ht="17">
      <c r="A28" s="7" t="s">
        <v>26</v>
      </c>
      <c r="P28" s="7">
        <v>73</v>
      </c>
      <c r="Q28" s="7">
        <v>58</v>
      </c>
      <c r="R28" s="7">
        <v>87</v>
      </c>
      <c r="S28" s="2">
        <v>24</v>
      </c>
      <c r="T28" s="34">
        <v>2526</v>
      </c>
      <c r="U28" s="10">
        <v>2366</v>
      </c>
      <c r="V28" s="1">
        <f>SUM(P28:S28) / 40</f>
        <v>6.05</v>
      </c>
      <c r="W28" s="1">
        <f t="shared" si="1"/>
        <v>2.5570583262890958</v>
      </c>
      <c r="X28" s="11" t="s">
        <v>121</v>
      </c>
    </row>
    <row r="29" spans="1:24" ht="17">
      <c r="A29" s="7" t="s">
        <v>27</v>
      </c>
      <c r="P29" s="7">
        <v>437</v>
      </c>
      <c r="Q29" s="7">
        <v>436</v>
      </c>
      <c r="R29" s="7">
        <v>416</v>
      </c>
      <c r="S29" s="2">
        <v>129</v>
      </c>
      <c r="T29" s="34">
        <v>6331</v>
      </c>
      <c r="U29" s="10">
        <v>5344</v>
      </c>
      <c r="V29" s="1">
        <f>SUM(P29:S29) / 40</f>
        <v>35.450000000000003</v>
      </c>
      <c r="W29" s="1">
        <f t="shared" si="1"/>
        <v>6.6336077844311383</v>
      </c>
      <c r="X29" s="11" t="s">
        <v>122</v>
      </c>
    </row>
    <row r="30" spans="1:24" ht="17">
      <c r="A30" s="7" t="s">
        <v>28</v>
      </c>
      <c r="P30" s="7">
        <v>121</v>
      </c>
      <c r="Q30" s="7">
        <v>95</v>
      </c>
      <c r="R30" s="7">
        <v>122</v>
      </c>
      <c r="S30" s="2">
        <v>22</v>
      </c>
      <c r="T30" s="34">
        <v>5566</v>
      </c>
      <c r="U30" s="10">
        <v>5860</v>
      </c>
      <c r="V30" s="1">
        <f>SUM(P30:S30) / 40</f>
        <v>9</v>
      </c>
      <c r="W30" s="1">
        <f t="shared" si="1"/>
        <v>1.5358361774744027</v>
      </c>
      <c r="X30" s="11" t="s">
        <v>123</v>
      </c>
    </row>
    <row r="31" spans="1:24" ht="17">
      <c r="A31" s="7" t="s">
        <v>29</v>
      </c>
      <c r="P31" s="7">
        <v>61</v>
      </c>
      <c r="Q31" s="7">
        <v>40</v>
      </c>
      <c r="R31" s="7">
        <v>50</v>
      </c>
      <c r="S31" s="2">
        <v>17</v>
      </c>
      <c r="T31" s="34">
        <v>3196</v>
      </c>
      <c r="U31" s="10">
        <v>3176</v>
      </c>
      <c r="V31" s="1">
        <f>SUM(P31:S31) / 40</f>
        <v>4.2</v>
      </c>
      <c r="W31" s="1">
        <f t="shared" si="1"/>
        <v>1.3224181360201512</v>
      </c>
      <c r="X31" s="11" t="s">
        <v>124</v>
      </c>
    </row>
    <row r="32" spans="1:24" ht="17">
      <c r="A32" s="7" t="s">
        <v>30</v>
      </c>
      <c r="P32" s="7">
        <v>216</v>
      </c>
      <c r="Q32" s="7">
        <v>197</v>
      </c>
      <c r="R32" s="7">
        <v>199</v>
      </c>
      <c r="S32" s="2">
        <v>87</v>
      </c>
      <c r="T32" s="34">
        <v>4152</v>
      </c>
      <c r="U32" s="10">
        <v>3211</v>
      </c>
      <c r="V32" s="1">
        <f>SUM(P32:S32) / 40</f>
        <v>17.475000000000001</v>
      </c>
      <c r="W32" s="1">
        <f t="shared" si="1"/>
        <v>5.4422298349423857</v>
      </c>
      <c r="X32" s="11" t="s">
        <v>125</v>
      </c>
    </row>
    <row r="33" spans="1:24" ht="17">
      <c r="A33" s="7" t="s">
        <v>31</v>
      </c>
      <c r="P33" s="7">
        <v>560</v>
      </c>
      <c r="Q33" s="7">
        <v>526</v>
      </c>
      <c r="R33" s="7">
        <v>463</v>
      </c>
      <c r="S33" s="2">
        <v>162</v>
      </c>
      <c r="T33" s="34">
        <v>6333</v>
      </c>
      <c r="U33" s="10">
        <v>4567</v>
      </c>
      <c r="V33" s="1">
        <f>SUM(P33:S33) / 40</f>
        <v>42.774999999999999</v>
      </c>
      <c r="W33" s="1">
        <f t="shared" si="1"/>
        <v>9.3661046638931449</v>
      </c>
      <c r="X33" s="11" t="s">
        <v>126</v>
      </c>
    </row>
    <row r="34" spans="1:24" ht="17">
      <c r="A34" s="7" t="s">
        <v>32</v>
      </c>
      <c r="P34" s="7">
        <v>224</v>
      </c>
      <c r="Q34" s="7">
        <v>246</v>
      </c>
      <c r="R34" s="7">
        <v>235</v>
      </c>
      <c r="S34" s="2">
        <v>52</v>
      </c>
      <c r="T34" s="34">
        <v>5304</v>
      </c>
      <c r="U34" s="10">
        <v>5461</v>
      </c>
      <c r="V34" s="1">
        <f>SUM(P34:S34) / 40</f>
        <v>18.925000000000001</v>
      </c>
      <c r="W34" s="1">
        <f t="shared" si="1"/>
        <v>3.4654825123603734</v>
      </c>
      <c r="X34" s="11" t="s">
        <v>127</v>
      </c>
    </row>
    <row r="35" spans="1:24" ht="17">
      <c r="A35" s="7" t="s">
        <v>33</v>
      </c>
      <c r="P35" s="7">
        <v>223</v>
      </c>
      <c r="Q35" s="7">
        <v>198</v>
      </c>
      <c r="R35" s="7">
        <v>204</v>
      </c>
      <c r="S35" s="2">
        <v>46</v>
      </c>
      <c r="T35" s="34">
        <v>4381</v>
      </c>
      <c r="U35" s="10">
        <v>4507</v>
      </c>
      <c r="V35" s="1">
        <f>SUM(P35:S35) / 40</f>
        <v>16.774999999999999</v>
      </c>
      <c r="W35" s="1">
        <f t="shared" si="1"/>
        <v>3.7219880186376746</v>
      </c>
      <c r="X35" s="11" t="s">
        <v>128</v>
      </c>
    </row>
    <row r="36" spans="1:24" ht="17">
      <c r="A36" s="7" t="s">
        <v>34</v>
      </c>
      <c r="P36" s="7">
        <v>217</v>
      </c>
      <c r="Q36" s="7">
        <v>224</v>
      </c>
      <c r="R36" s="7">
        <v>224</v>
      </c>
      <c r="S36" s="2">
        <v>20</v>
      </c>
      <c r="T36" s="34">
        <v>6878</v>
      </c>
      <c r="U36" s="10">
        <v>6608</v>
      </c>
      <c r="V36" s="1">
        <f>SUM(P36:S36) / 40</f>
        <v>17.125</v>
      </c>
      <c r="W36" s="1">
        <f t="shared" si="1"/>
        <v>2.5915556900726395</v>
      </c>
      <c r="X36" s="11" t="s">
        <v>129</v>
      </c>
    </row>
    <row r="37" spans="1:24" ht="17">
      <c r="A37" s="7" t="s">
        <v>35</v>
      </c>
      <c r="P37" s="7">
        <v>6</v>
      </c>
      <c r="Q37" s="7">
        <v>8</v>
      </c>
      <c r="R37" s="7">
        <v>11</v>
      </c>
      <c r="S37" s="2">
        <v>3</v>
      </c>
      <c r="T37" s="34">
        <v>0</v>
      </c>
      <c r="U37" s="10">
        <v>0</v>
      </c>
      <c r="V37" s="1">
        <f>SUM(P37:S37) / 40</f>
        <v>0.7</v>
      </c>
      <c r="W37" s="1">
        <v>0</v>
      </c>
      <c r="X37" s="11" t="s">
        <v>130</v>
      </c>
    </row>
    <row r="38" spans="1:24" ht="17">
      <c r="A38" s="7" t="s">
        <v>36</v>
      </c>
      <c r="P38" s="7">
        <v>813</v>
      </c>
      <c r="Q38" s="7">
        <v>650</v>
      </c>
      <c r="R38" s="7">
        <v>605</v>
      </c>
      <c r="S38" s="2">
        <v>205</v>
      </c>
      <c r="T38" s="34">
        <v>9149</v>
      </c>
      <c r="U38" s="10">
        <v>7360</v>
      </c>
      <c r="V38" s="1">
        <f>SUM(P38:S38) / 40</f>
        <v>56.825000000000003</v>
      </c>
      <c r="W38" s="1">
        <f t="shared" ref="W38:W69" si="2">V38/U38 *1000</f>
        <v>7.7207880434782608</v>
      </c>
      <c r="X38" s="11" t="s">
        <v>131</v>
      </c>
    </row>
    <row r="39" spans="1:24" ht="17">
      <c r="A39" s="7" t="s">
        <v>37</v>
      </c>
      <c r="P39" s="7">
        <v>115</v>
      </c>
      <c r="Q39" s="7">
        <v>94</v>
      </c>
      <c r="R39" s="7">
        <v>105</v>
      </c>
      <c r="S39" s="2">
        <v>22</v>
      </c>
      <c r="T39" s="34">
        <v>3178</v>
      </c>
      <c r="U39" s="10">
        <v>3096</v>
      </c>
      <c r="V39" s="1">
        <f>SUM(P39:S39) / 40</f>
        <v>8.4</v>
      </c>
      <c r="W39" s="1">
        <f t="shared" si="2"/>
        <v>2.7131782945736433</v>
      </c>
      <c r="X39" s="11" t="s">
        <v>132</v>
      </c>
    </row>
    <row r="40" spans="1:24" ht="17">
      <c r="A40" s="7" t="s">
        <v>38</v>
      </c>
      <c r="P40" s="7">
        <v>46</v>
      </c>
      <c r="Q40" s="7">
        <v>59</v>
      </c>
      <c r="R40" s="7">
        <v>69</v>
      </c>
      <c r="S40" s="2">
        <v>20</v>
      </c>
      <c r="T40" s="34">
        <v>3493</v>
      </c>
      <c r="U40" s="10">
        <v>3523</v>
      </c>
      <c r="V40" s="1">
        <f>SUM(P40:S40) / 40</f>
        <v>4.8499999999999996</v>
      </c>
      <c r="W40" s="1">
        <f t="shared" si="2"/>
        <v>1.3766676128299744</v>
      </c>
      <c r="X40" s="11" t="s">
        <v>133</v>
      </c>
    </row>
    <row r="41" spans="1:24" ht="17">
      <c r="A41" s="7" t="s">
        <v>39</v>
      </c>
      <c r="P41" s="7">
        <v>75</v>
      </c>
      <c r="Q41" s="7">
        <v>16</v>
      </c>
      <c r="R41" s="7">
        <v>40</v>
      </c>
      <c r="S41" s="2">
        <v>10</v>
      </c>
      <c r="T41" s="34">
        <v>1500</v>
      </c>
      <c r="U41" s="10">
        <v>1414</v>
      </c>
      <c r="V41" s="1">
        <f>SUM(P41:S41) / 40</f>
        <v>3.5249999999999999</v>
      </c>
      <c r="W41" s="1">
        <f t="shared" si="2"/>
        <v>2.4929278642149928</v>
      </c>
      <c r="X41" s="11" t="s">
        <v>134</v>
      </c>
    </row>
    <row r="42" spans="1:24" ht="17">
      <c r="A42" s="7" t="s">
        <v>40</v>
      </c>
      <c r="P42" s="7">
        <v>238</v>
      </c>
      <c r="Q42" s="7">
        <v>240</v>
      </c>
      <c r="R42" s="7">
        <v>199</v>
      </c>
      <c r="S42" s="2">
        <v>77</v>
      </c>
      <c r="T42" s="34">
        <v>7816</v>
      </c>
      <c r="U42" s="10">
        <v>7473</v>
      </c>
      <c r="V42" s="1">
        <f>SUM(P42:S42) / 40</f>
        <v>18.850000000000001</v>
      </c>
      <c r="W42" s="1">
        <f t="shared" si="2"/>
        <v>2.5224140238190822</v>
      </c>
      <c r="X42" s="11" t="s">
        <v>135</v>
      </c>
    </row>
    <row r="43" spans="1:24" ht="17">
      <c r="A43" s="7" t="s">
        <v>41</v>
      </c>
      <c r="P43" s="7">
        <v>273</v>
      </c>
      <c r="Q43" s="7">
        <v>246</v>
      </c>
      <c r="R43" s="7">
        <v>274</v>
      </c>
      <c r="S43" s="2">
        <v>64</v>
      </c>
      <c r="T43" s="34">
        <v>4401</v>
      </c>
      <c r="U43" s="10">
        <v>4569</v>
      </c>
      <c r="V43" s="1">
        <f>SUM(P43:S43) / 40</f>
        <v>21.425000000000001</v>
      </c>
      <c r="W43" s="1">
        <f t="shared" si="2"/>
        <v>4.6892098927555264</v>
      </c>
      <c r="X43" s="11" t="s">
        <v>136</v>
      </c>
    </row>
    <row r="44" spans="1:24" ht="17">
      <c r="A44" s="7" t="s">
        <v>42</v>
      </c>
      <c r="P44" s="7">
        <v>156</v>
      </c>
      <c r="Q44" s="7">
        <v>111</v>
      </c>
      <c r="R44" s="7">
        <v>108</v>
      </c>
      <c r="S44" s="2">
        <v>34</v>
      </c>
      <c r="T44" s="34">
        <v>7370</v>
      </c>
      <c r="U44" s="10">
        <v>7564</v>
      </c>
      <c r="V44" s="1">
        <f>SUM(P44:S44) / 40</f>
        <v>10.225</v>
      </c>
      <c r="W44" s="1">
        <f t="shared" si="2"/>
        <v>1.3517979904812267</v>
      </c>
      <c r="X44" s="11" t="s">
        <v>137</v>
      </c>
    </row>
    <row r="45" spans="1:24" ht="17">
      <c r="A45" s="7" t="s">
        <v>43</v>
      </c>
      <c r="P45" s="7">
        <v>96</v>
      </c>
      <c r="Q45" s="7">
        <v>93</v>
      </c>
      <c r="R45" s="7">
        <v>87</v>
      </c>
      <c r="S45" s="2">
        <v>16</v>
      </c>
      <c r="T45" s="34">
        <v>2222</v>
      </c>
      <c r="U45" s="10">
        <v>2179</v>
      </c>
      <c r="V45" s="1">
        <f>SUM(P45:S45) / 40</f>
        <v>7.3</v>
      </c>
      <c r="W45" s="1">
        <f t="shared" si="2"/>
        <v>3.3501606241395137</v>
      </c>
      <c r="X45" s="11" t="s">
        <v>138</v>
      </c>
    </row>
    <row r="46" spans="1:24" ht="17">
      <c r="A46" s="7" t="s">
        <v>44</v>
      </c>
      <c r="P46" s="7">
        <v>611</v>
      </c>
      <c r="Q46" s="7">
        <v>651</v>
      </c>
      <c r="R46" s="7">
        <v>565</v>
      </c>
      <c r="S46" s="2">
        <v>230</v>
      </c>
      <c r="T46" s="34">
        <v>4972</v>
      </c>
      <c r="U46" s="10">
        <v>4895</v>
      </c>
      <c r="V46" s="1">
        <f>SUM(P46:S46) / 40</f>
        <v>51.424999999999997</v>
      </c>
      <c r="W46" s="1">
        <f t="shared" si="2"/>
        <v>10.50561797752809</v>
      </c>
      <c r="X46" s="11" t="s">
        <v>139</v>
      </c>
    </row>
    <row r="47" spans="1:24" ht="17">
      <c r="A47" s="7" t="s">
        <v>45</v>
      </c>
      <c r="P47" s="7">
        <v>529</v>
      </c>
      <c r="Q47" s="7">
        <v>448</v>
      </c>
      <c r="R47" s="7">
        <v>501</v>
      </c>
      <c r="S47" s="2">
        <v>163</v>
      </c>
      <c r="T47" s="34">
        <v>7501</v>
      </c>
      <c r="U47" s="10">
        <v>7873</v>
      </c>
      <c r="V47" s="1">
        <f>SUM(P47:S47) / 40</f>
        <v>41.024999999999999</v>
      </c>
      <c r="W47" s="1">
        <f t="shared" si="2"/>
        <v>5.2108471992887084</v>
      </c>
      <c r="X47" s="11" t="s">
        <v>140</v>
      </c>
    </row>
    <row r="48" spans="1:24" ht="17">
      <c r="A48" s="7" t="s">
        <v>46</v>
      </c>
      <c r="P48" s="7">
        <v>130</v>
      </c>
      <c r="Q48" s="7">
        <v>109</v>
      </c>
      <c r="R48" s="7">
        <v>129</v>
      </c>
      <c r="S48" s="2">
        <v>57</v>
      </c>
      <c r="T48" s="34">
        <v>3999</v>
      </c>
      <c r="U48" s="10">
        <v>3760</v>
      </c>
      <c r="V48" s="1">
        <f>SUM(P48:S48) / 40</f>
        <v>10.625</v>
      </c>
      <c r="W48" s="1">
        <f t="shared" si="2"/>
        <v>2.8257978723404258</v>
      </c>
      <c r="X48" s="11" t="s">
        <v>141</v>
      </c>
    </row>
    <row r="49" spans="1:24" ht="17">
      <c r="A49" s="7" t="s">
        <v>47</v>
      </c>
      <c r="P49" s="7">
        <v>586</v>
      </c>
      <c r="Q49" s="7">
        <v>459</v>
      </c>
      <c r="R49" s="7">
        <v>503</v>
      </c>
      <c r="S49" s="2">
        <v>189</v>
      </c>
      <c r="T49" s="34">
        <v>5912</v>
      </c>
      <c r="U49" s="10">
        <v>6150</v>
      </c>
      <c r="V49" s="1">
        <f>SUM(P49:S49) / 40</f>
        <v>43.424999999999997</v>
      </c>
      <c r="W49" s="1">
        <f t="shared" si="2"/>
        <v>7.0609756097560972</v>
      </c>
      <c r="X49" s="11" t="s">
        <v>142</v>
      </c>
    </row>
    <row r="50" spans="1:24" ht="17">
      <c r="A50" s="7" t="s">
        <v>48</v>
      </c>
      <c r="P50" s="7">
        <v>442</v>
      </c>
      <c r="Q50" s="7">
        <v>363</v>
      </c>
      <c r="R50" s="7">
        <v>354</v>
      </c>
      <c r="S50" s="2">
        <v>153</v>
      </c>
      <c r="T50" s="34">
        <v>7690</v>
      </c>
      <c r="U50" s="10">
        <v>7419</v>
      </c>
      <c r="V50" s="1">
        <f>SUM(P50:S50) / 40</f>
        <v>32.799999999999997</v>
      </c>
      <c r="W50" s="1">
        <f t="shared" si="2"/>
        <v>4.4210810082221315</v>
      </c>
      <c r="X50" s="11" t="s">
        <v>143</v>
      </c>
    </row>
    <row r="51" spans="1:24" ht="17">
      <c r="A51" s="7" t="s">
        <v>49</v>
      </c>
      <c r="P51" s="7">
        <v>102</v>
      </c>
      <c r="Q51" s="7">
        <v>89</v>
      </c>
      <c r="R51" s="7">
        <v>76</v>
      </c>
      <c r="S51" s="2">
        <v>22</v>
      </c>
      <c r="T51" s="34">
        <v>5613</v>
      </c>
      <c r="U51" s="10">
        <v>5826</v>
      </c>
      <c r="V51" s="1">
        <f>SUM(P51:S51) / 40</f>
        <v>7.2249999999999996</v>
      </c>
      <c r="W51" s="1">
        <f t="shared" si="2"/>
        <v>1.2401304497082046</v>
      </c>
      <c r="X51" s="11" t="s">
        <v>144</v>
      </c>
    </row>
    <row r="52" spans="1:24" ht="17">
      <c r="A52" s="7" t="s">
        <v>50</v>
      </c>
      <c r="P52" s="7">
        <v>530</v>
      </c>
      <c r="Q52" s="7">
        <v>516</v>
      </c>
      <c r="R52" s="7">
        <v>624</v>
      </c>
      <c r="S52" s="2">
        <v>173</v>
      </c>
      <c r="T52" s="34">
        <v>9009</v>
      </c>
      <c r="U52" s="10">
        <v>10015</v>
      </c>
      <c r="V52" s="1">
        <f>SUM(P52:S52) / 40</f>
        <v>46.075000000000003</v>
      </c>
      <c r="W52" s="1">
        <f t="shared" si="2"/>
        <v>4.6005991013479779</v>
      </c>
      <c r="X52" s="11" t="s">
        <v>145</v>
      </c>
    </row>
    <row r="53" spans="1:24" ht="17">
      <c r="A53" s="7" t="s">
        <v>51</v>
      </c>
      <c r="P53" s="7">
        <v>72</v>
      </c>
      <c r="Q53" s="7">
        <v>54</v>
      </c>
      <c r="R53" s="7">
        <v>49</v>
      </c>
      <c r="S53" s="2">
        <v>14</v>
      </c>
      <c r="T53" s="34">
        <v>1342</v>
      </c>
      <c r="U53" s="10">
        <v>1381</v>
      </c>
      <c r="V53" s="1">
        <f>SUM(P53:S53) / 40</f>
        <v>4.7249999999999996</v>
      </c>
      <c r="W53" s="1">
        <f t="shared" si="2"/>
        <v>3.4214337436640112</v>
      </c>
      <c r="X53" s="11" t="s">
        <v>146</v>
      </c>
    </row>
    <row r="54" spans="1:24" ht="17">
      <c r="A54" s="7" t="s">
        <v>52</v>
      </c>
      <c r="P54" s="7">
        <v>265</v>
      </c>
      <c r="Q54" s="7">
        <v>270</v>
      </c>
      <c r="R54" s="7">
        <v>216</v>
      </c>
      <c r="S54" s="2">
        <v>80</v>
      </c>
      <c r="T54" s="34">
        <v>3658</v>
      </c>
      <c r="U54" s="10">
        <v>3132</v>
      </c>
      <c r="V54" s="1">
        <f>SUM(P54:S54) / 40</f>
        <v>20.774999999999999</v>
      </c>
      <c r="W54" s="1">
        <f t="shared" si="2"/>
        <v>6.633141762452107</v>
      </c>
      <c r="X54" s="11" t="s">
        <v>147</v>
      </c>
    </row>
    <row r="55" spans="1:24" ht="17">
      <c r="A55" s="7" t="s">
        <v>53</v>
      </c>
      <c r="P55" s="7">
        <v>70</v>
      </c>
      <c r="Q55" s="7">
        <v>44</v>
      </c>
      <c r="R55" s="7">
        <v>71</v>
      </c>
      <c r="S55" s="2">
        <v>15</v>
      </c>
      <c r="T55" s="34">
        <v>15</v>
      </c>
      <c r="U55" s="10">
        <v>201</v>
      </c>
      <c r="V55" s="1">
        <f>SUM(P55:S55) / 40</f>
        <v>5</v>
      </c>
      <c r="W55" s="1">
        <f t="shared" si="2"/>
        <v>24.875621890547265</v>
      </c>
      <c r="X55" s="11" t="s">
        <v>148</v>
      </c>
    </row>
    <row r="56" spans="1:24" ht="17">
      <c r="A56" s="7" t="s">
        <v>54</v>
      </c>
      <c r="P56" s="7">
        <v>452</v>
      </c>
      <c r="Q56" s="7">
        <v>423</v>
      </c>
      <c r="R56" s="7">
        <v>460</v>
      </c>
      <c r="S56" s="2">
        <v>130</v>
      </c>
      <c r="T56" s="34">
        <v>4058</v>
      </c>
      <c r="U56" s="10">
        <v>4782</v>
      </c>
      <c r="V56" s="1">
        <f>SUM(P56:S56) / 40</f>
        <v>36.625</v>
      </c>
      <c r="W56" s="1">
        <f t="shared" si="2"/>
        <v>7.6589293182768721</v>
      </c>
      <c r="X56" s="11" t="s">
        <v>149</v>
      </c>
    </row>
    <row r="57" spans="1:24" ht="17">
      <c r="A57" s="7" t="s">
        <v>55</v>
      </c>
      <c r="P57" s="7">
        <v>117</v>
      </c>
      <c r="Q57" s="7">
        <v>116</v>
      </c>
      <c r="R57" s="7">
        <v>130</v>
      </c>
      <c r="S57" s="2">
        <v>51</v>
      </c>
      <c r="T57" s="34">
        <v>2984</v>
      </c>
      <c r="U57" s="10">
        <v>3980</v>
      </c>
      <c r="V57" s="1">
        <f>SUM(P57:S57) / 40</f>
        <v>10.35</v>
      </c>
      <c r="W57" s="1">
        <f t="shared" si="2"/>
        <v>2.6005025125628141</v>
      </c>
      <c r="X57" s="11" t="s">
        <v>150</v>
      </c>
    </row>
    <row r="58" spans="1:24" ht="17">
      <c r="A58" s="7" t="s">
        <v>56</v>
      </c>
      <c r="P58" s="7">
        <v>50</v>
      </c>
      <c r="Q58" s="7">
        <v>55</v>
      </c>
      <c r="R58" s="7">
        <v>67</v>
      </c>
      <c r="S58" s="2">
        <v>15</v>
      </c>
      <c r="T58" s="34">
        <v>6921</v>
      </c>
      <c r="U58" s="10">
        <v>2819</v>
      </c>
      <c r="V58" s="1">
        <f>SUM(P58:S58) / 40</f>
        <v>4.6749999999999998</v>
      </c>
      <c r="W58" s="1">
        <f t="shared" si="2"/>
        <v>1.6583894998226321</v>
      </c>
      <c r="X58" s="11" t="s">
        <v>151</v>
      </c>
    </row>
    <row r="59" spans="1:24" ht="17">
      <c r="A59" s="7" t="s">
        <v>57</v>
      </c>
      <c r="P59" s="7">
        <v>767</v>
      </c>
      <c r="Q59" s="7">
        <v>576</v>
      </c>
      <c r="R59" s="7">
        <v>647</v>
      </c>
      <c r="S59" s="2">
        <v>189</v>
      </c>
      <c r="T59" s="34">
        <v>828</v>
      </c>
      <c r="U59" s="10">
        <v>5968</v>
      </c>
      <c r="V59" s="1">
        <f>SUM(P59:S59) / 40</f>
        <v>54.475000000000001</v>
      </c>
      <c r="W59" s="1">
        <f t="shared" si="2"/>
        <v>9.1278485254691688</v>
      </c>
      <c r="X59" s="11" t="s">
        <v>152</v>
      </c>
    </row>
    <row r="60" spans="1:24" ht="17">
      <c r="A60" s="7" t="s">
        <v>58</v>
      </c>
      <c r="P60" s="7">
        <v>161</v>
      </c>
      <c r="Q60" s="7">
        <v>103</v>
      </c>
      <c r="R60" s="7">
        <v>94</v>
      </c>
      <c r="S60" s="2">
        <v>36</v>
      </c>
      <c r="T60" s="34"/>
      <c r="U60" s="10">
        <v>1309</v>
      </c>
      <c r="V60" s="1">
        <f>SUM(P60:S60) / 40</f>
        <v>9.85</v>
      </c>
      <c r="W60" s="1">
        <f t="shared" si="2"/>
        <v>7.5248281130634069</v>
      </c>
      <c r="X60" s="11" t="s">
        <v>153</v>
      </c>
    </row>
    <row r="61" spans="1:24" ht="17">
      <c r="A61" s="7" t="s">
        <v>59</v>
      </c>
      <c r="P61" s="7">
        <v>448</v>
      </c>
      <c r="Q61" s="7">
        <v>346</v>
      </c>
      <c r="R61" s="7">
        <v>414</v>
      </c>
      <c r="S61" s="2">
        <v>125</v>
      </c>
      <c r="T61" s="34">
        <v>1515</v>
      </c>
      <c r="U61" s="10">
        <v>4291</v>
      </c>
      <c r="V61" s="1">
        <f>SUM(P61:S61) / 40</f>
        <v>33.325000000000003</v>
      </c>
      <c r="W61" s="1">
        <f t="shared" si="2"/>
        <v>7.766254952225589</v>
      </c>
      <c r="X61" s="11" t="s">
        <v>154</v>
      </c>
    </row>
    <row r="62" spans="1:24" ht="17">
      <c r="A62" s="7" t="s">
        <v>60</v>
      </c>
      <c r="P62" s="7">
        <v>166</v>
      </c>
      <c r="Q62" s="7">
        <v>181</v>
      </c>
      <c r="R62" s="7">
        <v>159</v>
      </c>
      <c r="S62" s="2">
        <v>44</v>
      </c>
      <c r="T62" s="34">
        <v>882</v>
      </c>
      <c r="U62" s="10">
        <v>672</v>
      </c>
      <c r="V62" s="1">
        <f>SUM(P62:S62) / 40</f>
        <v>13.75</v>
      </c>
      <c r="W62" s="1">
        <f t="shared" si="2"/>
        <v>20.461309523809526</v>
      </c>
      <c r="X62" s="11" t="s">
        <v>155</v>
      </c>
    </row>
    <row r="63" spans="1:24" ht="17">
      <c r="A63" s="7" t="s">
        <v>61</v>
      </c>
      <c r="P63" s="7">
        <v>151</v>
      </c>
      <c r="Q63" s="7">
        <v>148</v>
      </c>
      <c r="R63" s="7">
        <v>175</v>
      </c>
      <c r="S63" s="2">
        <v>59</v>
      </c>
      <c r="T63" s="34">
        <v>4335</v>
      </c>
      <c r="U63" s="10">
        <v>4369</v>
      </c>
      <c r="V63" s="1">
        <f>SUM(P63:S63) / 40</f>
        <v>13.324999999999999</v>
      </c>
      <c r="W63" s="1">
        <f t="shared" si="2"/>
        <v>3.0498970016021971</v>
      </c>
      <c r="X63" s="11" t="s">
        <v>156</v>
      </c>
    </row>
    <row r="64" spans="1:24" ht="17">
      <c r="A64" s="7" t="s">
        <v>87</v>
      </c>
      <c r="P64" s="7">
        <v>48</v>
      </c>
      <c r="Q64" s="7">
        <v>17</v>
      </c>
      <c r="R64" s="7">
        <v>33</v>
      </c>
      <c r="S64" s="2">
        <v>17</v>
      </c>
      <c r="T64" s="34">
        <v>1682</v>
      </c>
      <c r="U64" s="10">
        <v>1730</v>
      </c>
      <c r="V64" s="1">
        <f>SUM(P64:S64) / 40</f>
        <v>2.875</v>
      </c>
      <c r="W64" s="1">
        <f t="shared" si="2"/>
        <v>1.6618497109826591</v>
      </c>
      <c r="X64" s="11" t="s">
        <v>157</v>
      </c>
    </row>
    <row r="65" spans="1:24" ht="17">
      <c r="A65" s="7" t="s">
        <v>62</v>
      </c>
      <c r="P65" s="7">
        <v>295</v>
      </c>
      <c r="Q65" s="7">
        <v>215</v>
      </c>
      <c r="R65" s="7">
        <v>259</v>
      </c>
      <c r="S65" s="2">
        <v>91</v>
      </c>
      <c r="T65" s="34">
        <v>19805</v>
      </c>
      <c r="U65" s="10">
        <v>4727</v>
      </c>
      <c r="V65" s="1">
        <f>SUM(P65:S65) / 40</f>
        <v>21.5</v>
      </c>
      <c r="W65" s="1">
        <f t="shared" si="2"/>
        <v>4.5483393272688808</v>
      </c>
      <c r="X65" s="11" t="s">
        <v>158</v>
      </c>
    </row>
    <row r="66" spans="1:24" ht="17">
      <c r="A66" s="7" t="s">
        <v>63</v>
      </c>
      <c r="P66" s="7">
        <v>548</v>
      </c>
      <c r="Q66" s="7">
        <v>454</v>
      </c>
      <c r="R66" s="7">
        <v>539</v>
      </c>
      <c r="S66" s="2">
        <v>148</v>
      </c>
      <c r="T66" s="34">
        <v>8957</v>
      </c>
      <c r="U66" s="10">
        <v>8655</v>
      </c>
      <c r="V66" s="1">
        <f>SUM(P66:S66) / 40</f>
        <v>42.225000000000001</v>
      </c>
      <c r="W66" s="1">
        <f t="shared" si="2"/>
        <v>4.8786828422876951</v>
      </c>
      <c r="X66" s="11" t="s">
        <v>159</v>
      </c>
    </row>
    <row r="67" spans="1:24" ht="17">
      <c r="A67" s="7" t="s">
        <v>64</v>
      </c>
      <c r="P67" s="7">
        <v>288</v>
      </c>
      <c r="Q67" s="7">
        <v>267</v>
      </c>
      <c r="R67" s="7">
        <v>349</v>
      </c>
      <c r="S67" s="2">
        <v>100</v>
      </c>
      <c r="T67" s="34">
        <v>6326</v>
      </c>
      <c r="U67" s="10">
        <v>7457</v>
      </c>
      <c r="V67" s="1">
        <f>SUM(P67:S67) / 40</f>
        <v>25.1</v>
      </c>
      <c r="W67" s="1">
        <f t="shared" si="2"/>
        <v>3.3659648652273035</v>
      </c>
      <c r="X67" s="11" t="s">
        <v>160</v>
      </c>
    </row>
    <row r="68" spans="1:24" ht="17">
      <c r="A68" s="7" t="s">
        <v>65</v>
      </c>
      <c r="P68" s="7">
        <v>77</v>
      </c>
      <c r="Q68" s="7">
        <v>69</v>
      </c>
      <c r="R68" s="7">
        <v>100</v>
      </c>
      <c r="S68" s="2">
        <v>17</v>
      </c>
      <c r="T68" s="34">
        <v>2489</v>
      </c>
      <c r="U68" s="10">
        <v>2292</v>
      </c>
      <c r="V68" s="1">
        <f>SUM(P68:S68) / 40</f>
        <v>6.5750000000000002</v>
      </c>
      <c r="W68" s="1">
        <f t="shared" si="2"/>
        <v>2.8686736474694592</v>
      </c>
      <c r="X68" s="11" t="s">
        <v>161</v>
      </c>
    </row>
    <row r="69" spans="1:24" ht="17">
      <c r="A69" s="7" t="s">
        <v>66</v>
      </c>
      <c r="P69" s="7">
        <v>482</v>
      </c>
      <c r="Q69" s="7">
        <v>403</v>
      </c>
      <c r="R69" s="7">
        <v>416</v>
      </c>
      <c r="S69" s="2">
        <v>104</v>
      </c>
      <c r="T69" s="34">
        <v>7174</v>
      </c>
      <c r="U69" s="10">
        <v>7308</v>
      </c>
      <c r="V69" s="1">
        <f>SUM(P69:S69) / 40</f>
        <v>35.125</v>
      </c>
      <c r="W69" s="1">
        <f t="shared" si="2"/>
        <v>4.8063765736179525</v>
      </c>
      <c r="X69" s="11" t="s">
        <v>162</v>
      </c>
    </row>
    <row r="70" spans="1:24" ht="17">
      <c r="A70" s="7" t="s">
        <v>67</v>
      </c>
      <c r="P70" s="7">
        <v>121</v>
      </c>
      <c r="Q70" s="7">
        <v>136</v>
      </c>
      <c r="R70" s="7">
        <v>119</v>
      </c>
      <c r="S70" s="2">
        <v>30</v>
      </c>
      <c r="T70" s="34">
        <v>2703</v>
      </c>
      <c r="U70" s="10">
        <v>2884</v>
      </c>
      <c r="V70" s="1">
        <f>SUM(P70:S70) / 40</f>
        <v>10.15</v>
      </c>
      <c r="W70" s="1">
        <f t="shared" ref="W70:W85" si="3">V70/U70 *1000</f>
        <v>3.5194174757281558</v>
      </c>
      <c r="X70" s="11" t="s">
        <v>163</v>
      </c>
    </row>
    <row r="71" spans="1:24" ht="17">
      <c r="A71" s="7" t="s">
        <v>68</v>
      </c>
      <c r="P71" s="7">
        <v>111</v>
      </c>
      <c r="Q71" s="7">
        <v>86</v>
      </c>
      <c r="R71" s="7">
        <v>103</v>
      </c>
      <c r="S71" s="2">
        <v>34</v>
      </c>
      <c r="T71" s="34">
        <v>3170</v>
      </c>
      <c r="U71" s="10">
        <v>3031</v>
      </c>
      <c r="V71" s="1">
        <f>SUM(P71:S71) / 40</f>
        <v>8.35</v>
      </c>
      <c r="W71" s="1">
        <f t="shared" si="3"/>
        <v>2.7548663807324316</v>
      </c>
      <c r="X71" s="11" t="s">
        <v>164</v>
      </c>
    </row>
    <row r="72" spans="1:24" ht="17">
      <c r="A72" s="7" t="s">
        <v>69</v>
      </c>
      <c r="P72" s="7">
        <v>69</v>
      </c>
      <c r="Q72" s="7">
        <v>72</v>
      </c>
      <c r="R72" s="7">
        <v>78</v>
      </c>
      <c r="S72" s="2">
        <v>11</v>
      </c>
      <c r="T72" s="34">
        <v>2105</v>
      </c>
      <c r="U72" s="10">
        <v>2038</v>
      </c>
      <c r="V72" s="1">
        <f>SUM(P72:S72) / 40</f>
        <v>5.75</v>
      </c>
      <c r="W72" s="1">
        <f t="shared" si="3"/>
        <v>2.8213935230618254</v>
      </c>
      <c r="X72" s="11" t="s">
        <v>165</v>
      </c>
    </row>
    <row r="73" spans="1:24" ht="17">
      <c r="A73" s="7" t="s">
        <v>70</v>
      </c>
      <c r="P73" s="7">
        <v>80</v>
      </c>
      <c r="Q73" s="7">
        <v>70</v>
      </c>
      <c r="R73" s="7">
        <v>64</v>
      </c>
      <c r="S73" s="2">
        <v>23</v>
      </c>
      <c r="T73" s="34">
        <v>2666</v>
      </c>
      <c r="U73" s="10">
        <v>2243</v>
      </c>
      <c r="V73" s="1">
        <f>SUM(P73:S73) / 40</f>
        <v>5.9249999999999998</v>
      </c>
      <c r="W73" s="1">
        <f t="shared" si="3"/>
        <v>2.6415514935354438</v>
      </c>
      <c r="X73" s="11" t="s">
        <v>166</v>
      </c>
    </row>
    <row r="74" spans="1:24" ht="17">
      <c r="A74" s="7" t="s">
        <v>71</v>
      </c>
      <c r="P74" s="7">
        <v>262</v>
      </c>
      <c r="Q74" s="7">
        <v>191</v>
      </c>
      <c r="R74" s="7">
        <v>214</v>
      </c>
      <c r="S74" s="2">
        <v>75</v>
      </c>
      <c r="T74" s="34">
        <v>6632</v>
      </c>
      <c r="U74" s="10">
        <v>6527</v>
      </c>
      <c r="V74" s="1">
        <f>SUM(P74:S74) / 40</f>
        <v>18.55</v>
      </c>
      <c r="W74" s="1">
        <f t="shared" si="3"/>
        <v>2.8420407537919412</v>
      </c>
      <c r="X74" s="11" t="s">
        <v>167</v>
      </c>
    </row>
    <row r="75" spans="1:24" ht="17">
      <c r="A75" s="7" t="s">
        <v>72</v>
      </c>
      <c r="P75" s="7">
        <v>250</v>
      </c>
      <c r="Q75" s="7">
        <v>201</v>
      </c>
      <c r="R75" s="7">
        <v>195</v>
      </c>
      <c r="S75" s="2">
        <v>83</v>
      </c>
      <c r="T75" s="34">
        <v>3948</v>
      </c>
      <c r="U75" s="10">
        <v>3833</v>
      </c>
      <c r="V75" s="1">
        <f>SUM(P75:S75) / 40</f>
        <v>18.225000000000001</v>
      </c>
      <c r="W75" s="1">
        <f t="shared" si="3"/>
        <v>4.754761283589878</v>
      </c>
      <c r="X75" s="11" t="s">
        <v>168</v>
      </c>
    </row>
    <row r="76" spans="1:24" ht="17">
      <c r="A76" s="7" t="s">
        <v>73</v>
      </c>
      <c r="P76" s="7">
        <v>76</v>
      </c>
      <c r="Q76" s="7">
        <v>67</v>
      </c>
      <c r="R76" s="7">
        <v>82</v>
      </c>
      <c r="S76" s="2">
        <v>25</v>
      </c>
      <c r="T76" s="34">
        <v>144</v>
      </c>
      <c r="U76" s="10">
        <v>1475</v>
      </c>
      <c r="V76" s="1">
        <f>SUM(P76:S76) / 40</f>
        <v>6.25</v>
      </c>
      <c r="W76" s="1">
        <f t="shared" si="3"/>
        <v>4.2372881355932206</v>
      </c>
      <c r="X76" s="11" t="s">
        <v>169</v>
      </c>
    </row>
    <row r="77" spans="1:24" ht="17">
      <c r="A77" s="7" t="s">
        <v>74</v>
      </c>
      <c r="P77" s="7">
        <v>153</v>
      </c>
      <c r="Q77" s="7">
        <v>110</v>
      </c>
      <c r="R77" s="7">
        <v>150</v>
      </c>
      <c r="S77" s="2">
        <v>50</v>
      </c>
      <c r="T77" s="34">
        <v>4263</v>
      </c>
      <c r="U77" s="10">
        <v>4351</v>
      </c>
      <c r="V77" s="1">
        <f>SUM(P77:S77) / 40</f>
        <v>11.574999999999999</v>
      </c>
      <c r="W77" s="1">
        <f t="shared" si="3"/>
        <v>2.66030797517812</v>
      </c>
      <c r="X77" s="11" t="s">
        <v>170</v>
      </c>
    </row>
    <row r="78" spans="1:24" ht="17">
      <c r="A78" s="7" t="s">
        <v>75</v>
      </c>
      <c r="P78" s="7">
        <v>106</v>
      </c>
      <c r="Q78" s="7">
        <v>81</v>
      </c>
      <c r="R78" s="7">
        <v>133</v>
      </c>
      <c r="S78" s="2">
        <v>47</v>
      </c>
      <c r="T78" s="34">
        <v>4026</v>
      </c>
      <c r="U78" s="10">
        <v>5421</v>
      </c>
      <c r="V78" s="1">
        <f>SUM(P78:S78) / 40</f>
        <v>9.1750000000000007</v>
      </c>
      <c r="W78" s="1">
        <f t="shared" si="3"/>
        <v>1.6924921601180596</v>
      </c>
      <c r="X78" s="11" t="s">
        <v>171</v>
      </c>
    </row>
    <row r="79" spans="1:24" ht="17">
      <c r="A79" s="7" t="s">
        <v>76</v>
      </c>
      <c r="P79" s="7">
        <v>509</v>
      </c>
      <c r="Q79" s="7">
        <v>421</v>
      </c>
      <c r="R79" s="7">
        <v>486</v>
      </c>
      <c r="S79" s="2">
        <v>143</v>
      </c>
      <c r="T79" s="34">
        <v>4975</v>
      </c>
      <c r="U79" s="10">
        <v>6537</v>
      </c>
      <c r="V79" s="1">
        <f>SUM(P79:S79) / 40</f>
        <v>38.975000000000001</v>
      </c>
      <c r="W79" s="1">
        <f t="shared" si="3"/>
        <v>5.9622150833715777</v>
      </c>
      <c r="X79" s="11" t="s">
        <v>172</v>
      </c>
    </row>
    <row r="80" spans="1:24">
      <c r="A80" s="7" t="s">
        <v>77</v>
      </c>
      <c r="P80" s="7">
        <v>187</v>
      </c>
      <c r="Q80" s="7">
        <v>184</v>
      </c>
      <c r="R80" s="7">
        <v>186</v>
      </c>
      <c r="S80" s="2">
        <v>42</v>
      </c>
      <c r="T80"/>
      <c r="U80" s="10">
        <v>4580</v>
      </c>
      <c r="V80" s="1">
        <f>SUM(P80:S80) / 40</f>
        <v>14.975</v>
      </c>
      <c r="W80" s="1">
        <f t="shared" si="3"/>
        <v>3.2696506550218341</v>
      </c>
      <c r="X80" s="11" t="s">
        <v>173</v>
      </c>
    </row>
    <row r="81" spans="1:24" ht="17">
      <c r="A81" s="7" t="s">
        <v>78</v>
      </c>
      <c r="P81" s="7">
        <v>123</v>
      </c>
      <c r="Q81" s="7">
        <v>120</v>
      </c>
      <c r="R81" s="7">
        <v>91</v>
      </c>
      <c r="S81" s="2">
        <v>24</v>
      </c>
      <c r="T81" s="34">
        <v>5205</v>
      </c>
      <c r="U81" s="10">
        <v>5244</v>
      </c>
      <c r="V81" s="1">
        <f>SUM(P81:S81) / 40</f>
        <v>8.9499999999999993</v>
      </c>
      <c r="W81" s="1">
        <f t="shared" si="3"/>
        <v>1.7067124332570556</v>
      </c>
      <c r="X81" s="11" t="s">
        <v>174</v>
      </c>
    </row>
    <row r="82" spans="1:24" ht="17">
      <c r="A82" s="7" t="s">
        <v>79</v>
      </c>
      <c r="P82" s="7">
        <v>366</v>
      </c>
      <c r="Q82" s="7">
        <v>328</v>
      </c>
      <c r="R82" s="7">
        <v>359</v>
      </c>
      <c r="S82" s="2">
        <v>116</v>
      </c>
      <c r="T82" s="34">
        <v>5676</v>
      </c>
      <c r="U82" s="10">
        <v>5097</v>
      </c>
      <c r="V82" s="1">
        <f>SUM(P82:S82) / 40</f>
        <v>29.225000000000001</v>
      </c>
      <c r="W82" s="1">
        <f t="shared" si="3"/>
        <v>5.7337649597802631</v>
      </c>
      <c r="X82" s="11" t="s">
        <v>175</v>
      </c>
    </row>
    <row r="83" spans="1:24" ht="17">
      <c r="A83" s="7" t="s">
        <v>80</v>
      </c>
      <c r="P83" s="7">
        <v>125</v>
      </c>
      <c r="Q83" s="7">
        <v>121</v>
      </c>
      <c r="R83" s="7">
        <v>122</v>
      </c>
      <c r="S83" s="2">
        <v>55</v>
      </c>
      <c r="T83" s="34">
        <v>4422</v>
      </c>
      <c r="U83" s="10">
        <v>4521</v>
      </c>
      <c r="V83" s="1">
        <f>SUM(P83:S83) / 40</f>
        <v>10.574999999999999</v>
      </c>
      <c r="W83" s="1">
        <f t="shared" si="3"/>
        <v>2.3390842733908426</v>
      </c>
      <c r="X83" s="11" t="s">
        <v>176</v>
      </c>
    </row>
    <row r="84" spans="1:24" ht="17">
      <c r="A84" s="7" t="s">
        <v>81</v>
      </c>
      <c r="P84" s="7">
        <v>75</v>
      </c>
      <c r="Q84" s="7">
        <v>49</v>
      </c>
      <c r="R84" s="7">
        <v>69</v>
      </c>
      <c r="S84" s="2">
        <v>19</v>
      </c>
      <c r="T84" s="34">
        <v>1865</v>
      </c>
      <c r="U84" s="10">
        <v>1740</v>
      </c>
      <c r="V84" s="1">
        <f>SUM(P84:S84) / 40</f>
        <v>5.3</v>
      </c>
      <c r="W84" s="1">
        <f t="shared" si="3"/>
        <v>3.0459770114942528</v>
      </c>
      <c r="X84" s="11" t="s">
        <v>177</v>
      </c>
    </row>
    <row r="85" spans="1:24" ht="17">
      <c r="A85" s="7" t="s">
        <v>82</v>
      </c>
      <c r="P85" s="7">
        <v>922</v>
      </c>
      <c r="Q85" s="7">
        <v>751</v>
      </c>
      <c r="R85" s="7">
        <v>750</v>
      </c>
      <c r="S85" s="2">
        <v>280</v>
      </c>
      <c r="T85" s="34">
        <v>15247</v>
      </c>
      <c r="U85" s="10">
        <v>13689</v>
      </c>
      <c r="V85" s="1">
        <f>SUM(P85:S85) / 40</f>
        <v>67.575000000000003</v>
      </c>
      <c r="W85" s="1">
        <f t="shared" si="3"/>
        <v>4.936445321060706</v>
      </c>
      <c r="X85" s="11" t="s">
        <v>178</v>
      </c>
    </row>
    <row r="86" spans="1:24" ht="17">
      <c r="A86" s="7" t="s">
        <v>83</v>
      </c>
      <c r="P86" s="7">
        <v>517</v>
      </c>
      <c r="Q86" s="7">
        <v>503</v>
      </c>
      <c r="R86" s="7">
        <v>502</v>
      </c>
      <c r="S86" s="2">
        <v>143</v>
      </c>
      <c r="T86" s="34">
        <v>9277</v>
      </c>
      <c r="U86" s="10">
        <v>8611</v>
      </c>
      <c r="V86" s="1">
        <f>SUM(P86:S86) / 40</f>
        <v>41.625</v>
      </c>
      <c r="W86" s="1">
        <f>V86/U86 *1000</f>
        <v>4.8339333410753689</v>
      </c>
      <c r="X86" s="11" t="s">
        <v>179</v>
      </c>
    </row>
    <row r="87" spans="1:24" ht="17">
      <c r="A87" s="7" t="s">
        <v>84</v>
      </c>
      <c r="P87" s="7">
        <v>176</v>
      </c>
      <c r="Q87" s="7">
        <v>149</v>
      </c>
      <c r="R87" s="7">
        <v>187</v>
      </c>
      <c r="S87" s="2">
        <v>65</v>
      </c>
      <c r="T87" s="34">
        <v>4984</v>
      </c>
      <c r="U87" s="10">
        <v>4980</v>
      </c>
      <c r="V87" s="1">
        <f>SUM(P87:S87) / 40</f>
        <v>14.425000000000001</v>
      </c>
      <c r="W87" s="1">
        <f>V87/U87 *1000</f>
        <v>2.8965863453815262</v>
      </c>
      <c r="X87" s="11" t="s">
        <v>180</v>
      </c>
    </row>
    <row r="88" spans="1:24" ht="17">
      <c r="A88" s="7" t="s">
        <v>85</v>
      </c>
      <c r="P88" s="7">
        <v>166</v>
      </c>
      <c r="Q88" s="6">
        <v>146</v>
      </c>
      <c r="R88" s="7">
        <v>158</v>
      </c>
      <c r="S88" s="2">
        <v>51</v>
      </c>
      <c r="T88" s="34">
        <v>5786</v>
      </c>
      <c r="U88" s="10">
        <v>5678</v>
      </c>
      <c r="V88" s="1">
        <f>SUM(P88:S88) / 40</f>
        <v>13.025</v>
      </c>
      <c r="W88" s="1">
        <f>V88/U88 *1000</f>
        <v>2.2939415287072915</v>
      </c>
      <c r="X88" s="11" t="s">
        <v>181</v>
      </c>
    </row>
    <row r="89" spans="1:24" s="9" customFormat="1">
      <c r="A89" s="4" t="s">
        <v>192</v>
      </c>
      <c r="C89" s="67"/>
      <c r="D89" s="67"/>
      <c r="P89" s="68">
        <f t="shared" ref="P89:T89" si="4">SUM(P2:P88)</f>
        <v>23544</v>
      </c>
      <c r="Q89" s="68">
        <f t="shared" si="4"/>
        <v>20179</v>
      </c>
      <c r="R89" s="68">
        <f t="shared" si="4"/>
        <v>21484</v>
      </c>
      <c r="S89" s="68">
        <f t="shared" si="4"/>
        <v>6766</v>
      </c>
      <c r="T89" s="68">
        <f t="shared" si="4"/>
        <v>382618</v>
      </c>
      <c r="U89" s="68">
        <f>SUM(U2:U88)</f>
        <v>382578</v>
      </c>
      <c r="V89" s="1">
        <f>SUM(P89:S89) / 40</f>
        <v>1799.325</v>
      </c>
      <c r="W89" s="9">
        <f>(V89/U89) * 1000</f>
        <v>4.7031585715854023</v>
      </c>
      <c r="X89" s="9"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activeCell="K26" sqref="K26:K30"/>
    </sheetView>
  </sheetViews>
  <sheetFormatPr baseColWidth="10" defaultRowHeight="15" x14ac:dyDescent="0"/>
  <sheetData>
    <row r="1" spans="1:41" s="20" customFormat="1">
      <c r="A1" s="24" t="s">
        <v>517</v>
      </c>
      <c r="B1" s="24" t="s">
        <v>518</v>
      </c>
      <c r="C1" s="24" t="s">
        <v>498</v>
      </c>
      <c r="D1" s="24" t="s">
        <v>499</v>
      </c>
      <c r="E1" s="24" t="s">
        <v>500</v>
      </c>
      <c r="F1" s="26" t="s">
        <v>502</v>
      </c>
      <c r="G1" s="24" t="s">
        <v>503</v>
      </c>
      <c r="H1" s="24" t="s">
        <v>504</v>
      </c>
      <c r="I1" s="24" t="s">
        <v>522</v>
      </c>
      <c r="J1" s="24" t="s">
        <v>505</v>
      </c>
      <c r="K1" s="24" t="s">
        <v>506</v>
      </c>
      <c r="L1" s="24" t="s">
        <v>493</v>
      </c>
      <c r="M1" s="24" t="s">
        <v>494</v>
      </c>
      <c r="N1" s="24" t="s">
        <v>495</v>
      </c>
      <c r="O1" s="25" t="s">
        <v>496</v>
      </c>
      <c r="P1" s="19" t="s">
        <v>497</v>
      </c>
      <c r="Q1" s="24" t="s">
        <v>501</v>
      </c>
      <c r="R1" s="26" t="s">
        <v>502</v>
      </c>
      <c r="S1" s="24" t="s">
        <v>503</v>
      </c>
      <c r="T1" s="24" t="s">
        <v>504</v>
      </c>
      <c r="U1" s="24" t="s">
        <v>505</v>
      </c>
      <c r="V1" s="24" t="s">
        <v>506</v>
      </c>
      <c r="W1" s="24" t="s">
        <v>507</v>
      </c>
      <c r="X1" s="26" t="s">
        <v>508</v>
      </c>
      <c r="Y1" s="24" t="s">
        <v>509</v>
      </c>
      <c r="Z1" s="24" t="s">
        <v>510</v>
      </c>
      <c r="AA1" s="24" t="s">
        <v>511</v>
      </c>
      <c r="AB1" s="24" t="s">
        <v>512</v>
      </c>
      <c r="AC1" s="24" t="s">
        <v>513</v>
      </c>
      <c r="AD1" s="24" t="s">
        <v>514</v>
      </c>
      <c r="AE1" s="24" t="s">
        <v>515</v>
      </c>
      <c r="AF1" s="24" t="s">
        <v>516</v>
      </c>
      <c r="AG1" s="24" t="s">
        <v>519</v>
      </c>
      <c r="AH1" s="24" t="s">
        <v>520</v>
      </c>
      <c r="AI1" s="24" t="s">
        <v>521</v>
      </c>
      <c r="AJ1" s="24" t="s">
        <v>522</v>
      </c>
      <c r="AK1" s="24" t="s">
        <v>523</v>
      </c>
      <c r="AL1" s="24" t="s">
        <v>524</v>
      </c>
      <c r="AM1" s="19" t="s">
        <v>525</v>
      </c>
      <c r="AN1" s="19" t="s">
        <v>526</v>
      </c>
      <c r="AO1" s="27" t="s">
        <v>527</v>
      </c>
    </row>
    <row r="2" spans="1:41" s="20" customFormat="1">
      <c r="A2" s="14">
        <v>44.926909999999999</v>
      </c>
      <c r="B2" s="14">
        <v>-93.223610199999996</v>
      </c>
      <c r="C2" s="14" t="s">
        <v>306</v>
      </c>
      <c r="D2" s="14" t="s">
        <v>307</v>
      </c>
      <c r="E2" s="16"/>
      <c r="F2" s="16" t="s">
        <v>308</v>
      </c>
      <c r="G2" s="16">
        <v>39019</v>
      </c>
      <c r="H2" s="14">
        <v>2006</v>
      </c>
      <c r="I2" s="12" t="s">
        <v>241</v>
      </c>
      <c r="J2" s="14">
        <v>42</v>
      </c>
      <c r="K2" s="12" t="s">
        <v>309</v>
      </c>
      <c r="L2" s="12" t="s">
        <v>305</v>
      </c>
      <c r="M2" s="12" t="s">
        <v>183</v>
      </c>
      <c r="N2" s="12" t="s">
        <v>202</v>
      </c>
      <c r="O2" s="12"/>
      <c r="P2" s="12" t="s">
        <v>233</v>
      </c>
      <c r="Q2" s="21"/>
      <c r="R2" s="16" t="s">
        <v>308</v>
      </c>
      <c r="S2" s="16">
        <v>39019</v>
      </c>
      <c r="T2" s="14">
        <v>2006</v>
      </c>
      <c r="U2" s="14">
        <v>42</v>
      </c>
      <c r="V2" s="12" t="s">
        <v>309</v>
      </c>
      <c r="W2" s="12" t="s">
        <v>237</v>
      </c>
      <c r="X2" s="12" t="s">
        <v>209</v>
      </c>
      <c r="Y2" s="12" t="s">
        <v>310</v>
      </c>
      <c r="Z2" s="12" t="s">
        <v>192</v>
      </c>
      <c r="AA2" s="12" t="s">
        <v>193</v>
      </c>
      <c r="AB2" s="12" t="s">
        <v>211</v>
      </c>
      <c r="AC2" s="12" t="s">
        <v>239</v>
      </c>
      <c r="AD2" s="16">
        <v>39019</v>
      </c>
      <c r="AE2" s="12" t="s">
        <v>311</v>
      </c>
      <c r="AF2" s="12" t="s">
        <v>312</v>
      </c>
      <c r="AG2" s="12" t="s">
        <v>192</v>
      </c>
      <c r="AH2" s="12" t="s">
        <v>195</v>
      </c>
      <c r="AI2" s="12" t="s">
        <v>313</v>
      </c>
      <c r="AJ2" s="12" t="s">
        <v>241</v>
      </c>
      <c r="AK2" s="12" t="s">
        <v>197</v>
      </c>
      <c r="AL2" s="12" t="s">
        <v>314</v>
      </c>
      <c r="AM2" s="19" t="s">
        <v>252</v>
      </c>
      <c r="AN2" s="12" t="s">
        <v>315</v>
      </c>
      <c r="AO2" s="19" t="s">
        <v>266</v>
      </c>
    </row>
    <row r="3" spans="1:41" s="20" customFormat="1">
      <c r="A3" s="14">
        <v>45.005898000000002</v>
      </c>
      <c r="B3" s="14">
        <v>-93.315033</v>
      </c>
      <c r="C3" s="14" t="s">
        <v>344</v>
      </c>
      <c r="D3" s="14" t="s">
        <v>345</v>
      </c>
      <c r="E3" s="14" t="s">
        <v>346</v>
      </c>
      <c r="F3" s="16">
        <v>30398</v>
      </c>
      <c r="G3" s="16">
        <v>38374</v>
      </c>
      <c r="H3" s="14">
        <v>2005</v>
      </c>
      <c r="I3" s="12" t="s">
        <v>241</v>
      </c>
      <c r="J3" s="14">
        <v>21</v>
      </c>
      <c r="K3" s="12" t="s">
        <v>309</v>
      </c>
      <c r="L3" s="12" t="s">
        <v>343</v>
      </c>
      <c r="M3" s="12" t="s">
        <v>183</v>
      </c>
      <c r="N3" s="12" t="s">
        <v>202</v>
      </c>
      <c r="O3" s="13" t="s">
        <v>197</v>
      </c>
      <c r="P3" s="12" t="s">
        <v>233</v>
      </c>
      <c r="Q3" s="21"/>
      <c r="R3" s="16">
        <v>30398</v>
      </c>
      <c r="S3" s="16">
        <v>38374</v>
      </c>
      <c r="T3" s="14">
        <v>2005</v>
      </c>
      <c r="U3" s="14">
        <v>21</v>
      </c>
      <c r="V3" s="12" t="s">
        <v>309</v>
      </c>
      <c r="W3" s="12" t="s">
        <v>189</v>
      </c>
      <c r="X3" s="12" t="s">
        <v>209</v>
      </c>
      <c r="Y3" s="12" t="s">
        <v>347</v>
      </c>
      <c r="Z3" s="12" t="s">
        <v>192</v>
      </c>
      <c r="AA3" s="12" t="s">
        <v>193</v>
      </c>
      <c r="AB3" s="12" t="s">
        <v>211</v>
      </c>
      <c r="AC3" s="12" t="s">
        <v>348</v>
      </c>
      <c r="AD3" s="16">
        <v>38374</v>
      </c>
      <c r="AE3" s="12" t="s">
        <v>349</v>
      </c>
      <c r="AF3" s="12" t="s">
        <v>350</v>
      </c>
      <c r="AG3" s="12" t="s">
        <v>192</v>
      </c>
      <c r="AH3" s="12" t="s">
        <v>195</v>
      </c>
      <c r="AI3" s="12" t="s">
        <v>241</v>
      </c>
      <c r="AJ3" s="12" t="s">
        <v>241</v>
      </c>
      <c r="AK3" s="12" t="s">
        <v>197</v>
      </c>
      <c r="AL3" s="12" t="s">
        <v>351</v>
      </c>
      <c r="AM3" s="22" t="s">
        <v>252</v>
      </c>
      <c r="AN3" s="12" t="s">
        <v>304</v>
      </c>
      <c r="AO3" s="19" t="s">
        <v>219</v>
      </c>
    </row>
    <row r="4" spans="1:41" s="20" customFormat="1">
      <c r="A4" s="14">
        <v>44.998750000000001</v>
      </c>
      <c r="B4" s="14">
        <v>-93.304429900000002</v>
      </c>
      <c r="C4" s="14" t="s">
        <v>268</v>
      </c>
      <c r="D4" s="14" t="s">
        <v>269</v>
      </c>
      <c r="E4" s="14" t="s">
        <v>270</v>
      </c>
      <c r="F4" s="16">
        <v>31233</v>
      </c>
      <c r="G4" s="16">
        <v>39849</v>
      </c>
      <c r="H4" s="14">
        <v>2009</v>
      </c>
      <c r="I4" s="12" t="s">
        <v>277</v>
      </c>
      <c r="J4" s="14">
        <v>23</v>
      </c>
      <c r="K4" s="12" t="s">
        <v>271</v>
      </c>
      <c r="L4" s="12" t="s">
        <v>267</v>
      </c>
      <c r="M4" s="12" t="s">
        <v>183</v>
      </c>
      <c r="N4" s="12" t="s">
        <v>202</v>
      </c>
      <c r="O4" s="13"/>
      <c r="P4" s="12" t="s">
        <v>233</v>
      </c>
      <c r="Q4" s="21"/>
      <c r="R4" s="16">
        <v>31233</v>
      </c>
      <c r="S4" s="16">
        <v>39849</v>
      </c>
      <c r="T4" s="14">
        <v>2009</v>
      </c>
      <c r="U4" s="14">
        <v>23</v>
      </c>
      <c r="V4" s="12" t="s">
        <v>271</v>
      </c>
      <c r="W4" s="12" t="s">
        <v>237</v>
      </c>
      <c r="X4" s="12" t="s">
        <v>209</v>
      </c>
      <c r="Y4" s="12" t="s">
        <v>272</v>
      </c>
      <c r="Z4" s="12" t="s">
        <v>273</v>
      </c>
      <c r="AA4" s="12" t="s">
        <v>193</v>
      </c>
      <c r="AB4" s="12" t="s">
        <v>211</v>
      </c>
      <c r="AC4" s="12" t="s">
        <v>239</v>
      </c>
      <c r="AD4" s="16">
        <v>39849</v>
      </c>
      <c r="AE4" s="12" t="s">
        <v>274</v>
      </c>
      <c r="AF4" s="12" t="s">
        <v>275</v>
      </c>
      <c r="AG4" s="12" t="s">
        <v>192</v>
      </c>
      <c r="AH4" s="12" t="s">
        <v>195</v>
      </c>
      <c r="AI4" s="12" t="s">
        <v>276</v>
      </c>
      <c r="AJ4" s="12" t="s">
        <v>277</v>
      </c>
      <c r="AK4" s="12" t="s">
        <v>197</v>
      </c>
      <c r="AL4" s="12" t="s">
        <v>278</v>
      </c>
      <c r="AM4" s="19" t="s">
        <v>279</v>
      </c>
      <c r="AN4" s="12" t="s">
        <v>280</v>
      </c>
      <c r="AO4" s="19" t="s">
        <v>219</v>
      </c>
    </row>
    <row r="5" spans="1:41" s="20" customFormat="1">
      <c r="A5" s="14">
        <v>45.015357999999999</v>
      </c>
      <c r="B5" s="14">
        <v>-93.284095800000003</v>
      </c>
      <c r="C5" s="14" t="s">
        <v>327</v>
      </c>
      <c r="D5" s="14" t="s">
        <v>328</v>
      </c>
      <c r="E5" s="16"/>
      <c r="F5" s="16">
        <v>31841</v>
      </c>
      <c r="G5" s="16">
        <v>38920</v>
      </c>
      <c r="H5" s="14">
        <v>2006</v>
      </c>
      <c r="I5" s="12" t="s">
        <v>241</v>
      </c>
      <c r="J5" s="14">
        <v>19</v>
      </c>
      <c r="K5" s="12" t="s">
        <v>271</v>
      </c>
      <c r="L5" s="12" t="s">
        <v>326</v>
      </c>
      <c r="M5" s="12" t="s">
        <v>183</v>
      </c>
      <c r="N5" s="12" t="s">
        <v>202</v>
      </c>
      <c r="O5" s="13"/>
      <c r="P5" s="12" t="s">
        <v>233</v>
      </c>
      <c r="Q5" s="21"/>
      <c r="R5" s="16">
        <v>31841</v>
      </c>
      <c r="S5" s="16">
        <v>38920</v>
      </c>
      <c r="T5" s="14">
        <v>2006</v>
      </c>
      <c r="U5" s="14">
        <v>19</v>
      </c>
      <c r="V5" s="12" t="s">
        <v>271</v>
      </c>
      <c r="W5" s="12" t="s">
        <v>237</v>
      </c>
      <c r="X5" s="12" t="s">
        <v>209</v>
      </c>
      <c r="Y5" s="12" t="s">
        <v>238</v>
      </c>
      <c r="Z5" s="12" t="s">
        <v>192</v>
      </c>
      <c r="AA5" s="12" t="s">
        <v>193</v>
      </c>
      <c r="AB5" s="12" t="s">
        <v>211</v>
      </c>
      <c r="AC5" s="12" t="s">
        <v>239</v>
      </c>
      <c r="AD5" s="16">
        <v>38920</v>
      </c>
      <c r="AE5" s="12" t="s">
        <v>329</v>
      </c>
      <c r="AF5" s="12" t="s">
        <v>330</v>
      </c>
      <c r="AG5" s="12" t="s">
        <v>192</v>
      </c>
      <c r="AH5" s="12" t="s">
        <v>195</v>
      </c>
      <c r="AI5" s="12" t="s">
        <v>241</v>
      </c>
      <c r="AJ5" s="12" t="s">
        <v>241</v>
      </c>
      <c r="AK5" s="12" t="s">
        <v>197</v>
      </c>
      <c r="AL5" s="12" t="s">
        <v>331</v>
      </c>
      <c r="AM5" s="19" t="s">
        <v>332</v>
      </c>
      <c r="AN5" s="12" t="s">
        <v>333</v>
      </c>
      <c r="AO5" s="19" t="s">
        <v>219</v>
      </c>
    </row>
    <row r="6" spans="1:41" s="20" customFormat="1">
      <c r="A6" s="14">
        <v>44.991782999999998</v>
      </c>
      <c r="B6" s="14">
        <v>-93.300972000000002</v>
      </c>
      <c r="C6" s="14" t="s">
        <v>221</v>
      </c>
      <c r="D6" s="14" t="s">
        <v>222</v>
      </c>
      <c r="E6" s="14" t="s">
        <v>223</v>
      </c>
      <c r="F6" s="16">
        <v>33361</v>
      </c>
      <c r="G6" s="16">
        <v>42324</v>
      </c>
      <c r="H6" s="14">
        <v>2015</v>
      </c>
      <c r="I6" s="12" t="s">
        <v>196</v>
      </c>
      <c r="J6" s="14">
        <v>24</v>
      </c>
      <c r="K6" s="12" t="s">
        <v>224</v>
      </c>
      <c r="L6" s="12" t="s">
        <v>220</v>
      </c>
      <c r="M6" s="12" t="s">
        <v>183</v>
      </c>
      <c r="N6" s="12" t="s">
        <v>202</v>
      </c>
      <c r="O6" s="13" t="s">
        <v>184</v>
      </c>
      <c r="P6" s="12" t="s">
        <v>203</v>
      </c>
      <c r="Q6" s="21"/>
      <c r="R6" s="16">
        <v>33361</v>
      </c>
      <c r="S6" s="16">
        <v>42324</v>
      </c>
      <c r="T6" s="14">
        <v>2015</v>
      </c>
      <c r="U6" s="14">
        <v>24</v>
      </c>
      <c r="V6" s="12" t="s">
        <v>224</v>
      </c>
      <c r="W6" s="12" t="s">
        <v>189</v>
      </c>
      <c r="X6" s="12" t="s">
        <v>209</v>
      </c>
      <c r="Y6" s="12" t="s">
        <v>225</v>
      </c>
      <c r="Z6" s="12" t="s">
        <v>192</v>
      </c>
      <c r="AA6" s="12" t="s">
        <v>193</v>
      </c>
      <c r="AB6" s="12" t="s">
        <v>211</v>
      </c>
      <c r="AC6" s="12" t="s">
        <v>226</v>
      </c>
      <c r="AD6" s="16">
        <v>42323</v>
      </c>
      <c r="AE6" s="12" t="s">
        <v>227</v>
      </c>
      <c r="AF6" s="12" t="s">
        <v>228</v>
      </c>
      <c r="AG6" s="12" t="s">
        <v>192</v>
      </c>
      <c r="AH6" s="12" t="s">
        <v>195</v>
      </c>
      <c r="AI6" s="12" t="s">
        <v>196</v>
      </c>
      <c r="AJ6" s="12" t="s">
        <v>196</v>
      </c>
      <c r="AK6" s="12" t="s">
        <v>197</v>
      </c>
      <c r="AL6" s="12" t="s">
        <v>229</v>
      </c>
      <c r="AM6" s="19" t="s">
        <v>230</v>
      </c>
      <c r="AN6" s="12" t="s">
        <v>231</v>
      </c>
      <c r="AO6" s="19" t="s">
        <v>219</v>
      </c>
    </row>
    <row r="7" spans="1:41" s="20" customFormat="1">
      <c r="A7" s="14">
        <v>44.953163000000004</v>
      </c>
      <c r="B7" s="14">
        <v>-93.2902603</v>
      </c>
      <c r="C7" s="14" t="s">
        <v>234</v>
      </c>
      <c r="D7" s="14" t="s">
        <v>235</v>
      </c>
      <c r="E7" s="14" t="s">
        <v>236</v>
      </c>
      <c r="F7" s="16">
        <v>33023</v>
      </c>
      <c r="G7" s="16">
        <v>41404</v>
      </c>
      <c r="H7" s="14">
        <v>2013</v>
      </c>
      <c r="I7" s="12" t="s">
        <v>241</v>
      </c>
      <c r="J7" s="14">
        <v>22</v>
      </c>
      <c r="K7" s="12" t="s">
        <v>224</v>
      </c>
      <c r="L7" s="12" t="s">
        <v>232</v>
      </c>
      <c r="M7" s="12" t="s">
        <v>183</v>
      </c>
      <c r="N7" s="12" t="s">
        <v>202</v>
      </c>
      <c r="O7" s="12"/>
      <c r="P7" s="12" t="s">
        <v>233</v>
      </c>
      <c r="Q7" s="21"/>
      <c r="R7" s="16">
        <v>33023</v>
      </c>
      <c r="S7" s="16">
        <v>41404</v>
      </c>
      <c r="T7" s="14">
        <v>2013</v>
      </c>
      <c r="U7" s="14">
        <v>22</v>
      </c>
      <c r="V7" s="12" t="s">
        <v>224</v>
      </c>
      <c r="W7" s="12" t="s">
        <v>237</v>
      </c>
      <c r="X7" s="12" t="s">
        <v>209</v>
      </c>
      <c r="Y7" s="12" t="s">
        <v>238</v>
      </c>
      <c r="Z7" s="12" t="s">
        <v>192</v>
      </c>
      <c r="AA7" s="12" t="s">
        <v>193</v>
      </c>
      <c r="AB7" s="12" t="s">
        <v>211</v>
      </c>
      <c r="AC7" s="12" t="s">
        <v>239</v>
      </c>
      <c r="AD7" s="16">
        <v>41404</v>
      </c>
      <c r="AE7" s="12" t="s">
        <v>240</v>
      </c>
      <c r="AF7" s="12" t="s">
        <v>240</v>
      </c>
      <c r="AG7" s="12" t="s">
        <v>192</v>
      </c>
      <c r="AH7" s="12" t="s">
        <v>195</v>
      </c>
      <c r="AI7" s="12" t="s">
        <v>241</v>
      </c>
      <c r="AJ7" s="12" t="s">
        <v>241</v>
      </c>
      <c r="AK7" s="12" t="s">
        <v>197</v>
      </c>
      <c r="AL7" s="12" t="s">
        <v>242</v>
      </c>
      <c r="AM7" s="19" t="s">
        <v>243</v>
      </c>
      <c r="AN7" s="12" t="s">
        <v>244</v>
      </c>
      <c r="AO7" s="19" t="s">
        <v>219</v>
      </c>
    </row>
    <row r="8" spans="1:41" s="20" customFormat="1">
      <c r="A8" s="14">
        <v>44.947639000000002</v>
      </c>
      <c r="B8" s="14">
        <v>-93.244522099999998</v>
      </c>
      <c r="C8" s="14" t="s">
        <v>247</v>
      </c>
      <c r="D8" s="14" t="s">
        <v>248</v>
      </c>
      <c r="E8" s="16"/>
      <c r="F8" s="16">
        <v>26354</v>
      </c>
      <c r="G8" s="16">
        <v>41041</v>
      </c>
      <c r="H8" s="14">
        <v>2012</v>
      </c>
      <c r="I8" s="12" t="s">
        <v>215</v>
      </c>
      <c r="J8" s="14">
        <v>40</v>
      </c>
      <c r="K8" s="12" t="s">
        <v>224</v>
      </c>
      <c r="L8" s="12" t="s">
        <v>245</v>
      </c>
      <c r="M8" s="12" t="s">
        <v>183</v>
      </c>
      <c r="N8" s="12" t="s">
        <v>202</v>
      </c>
      <c r="O8" s="12"/>
      <c r="P8" s="12" t="s">
        <v>246</v>
      </c>
      <c r="Q8" s="21"/>
      <c r="R8" s="16">
        <v>26354</v>
      </c>
      <c r="S8" s="16">
        <v>41041</v>
      </c>
      <c r="T8" s="14">
        <v>2012</v>
      </c>
      <c r="U8" s="14">
        <v>40</v>
      </c>
      <c r="V8" s="12" t="s">
        <v>224</v>
      </c>
      <c r="W8" s="12" t="s">
        <v>237</v>
      </c>
      <c r="X8" s="12" t="s">
        <v>209</v>
      </c>
      <c r="Y8" s="12" t="s">
        <v>249</v>
      </c>
      <c r="Z8" s="12" t="s">
        <v>192</v>
      </c>
      <c r="AA8" s="12" t="s">
        <v>193</v>
      </c>
      <c r="AB8" s="12" t="s">
        <v>211</v>
      </c>
      <c r="AC8" s="12" t="s">
        <v>239</v>
      </c>
      <c r="AD8" s="16">
        <v>41041</v>
      </c>
      <c r="AE8" s="12" t="s">
        <v>250</v>
      </c>
      <c r="AF8" s="12" t="s">
        <v>250</v>
      </c>
      <c r="AG8" s="12" t="s">
        <v>192</v>
      </c>
      <c r="AH8" s="12" t="s">
        <v>195</v>
      </c>
      <c r="AI8" s="12" t="s">
        <v>214</v>
      </c>
      <c r="AJ8" s="12" t="s">
        <v>215</v>
      </c>
      <c r="AK8" s="12" t="s">
        <v>197</v>
      </c>
      <c r="AL8" s="12" t="s">
        <v>251</v>
      </c>
      <c r="AM8" s="19" t="s">
        <v>252</v>
      </c>
      <c r="AN8" s="12" t="s">
        <v>253</v>
      </c>
      <c r="AO8" s="19" t="s">
        <v>219</v>
      </c>
    </row>
    <row r="9" spans="1:41" s="20" customFormat="1">
      <c r="A9" s="14">
        <v>44.975864000000001</v>
      </c>
      <c r="B9" s="14">
        <v>-93.275512699999993</v>
      </c>
      <c r="C9" s="14" t="s">
        <v>256</v>
      </c>
      <c r="D9" s="14" t="s">
        <v>257</v>
      </c>
      <c r="E9" s="14" t="s">
        <v>258</v>
      </c>
      <c r="F9" s="16">
        <v>30012</v>
      </c>
      <c r="G9" s="16">
        <v>40438</v>
      </c>
      <c r="H9" s="14">
        <v>2010</v>
      </c>
      <c r="I9" s="12" t="s">
        <v>196</v>
      </c>
      <c r="J9" s="14">
        <v>28</v>
      </c>
      <c r="K9" s="12" t="s">
        <v>224</v>
      </c>
      <c r="L9" s="12" t="s">
        <v>254</v>
      </c>
      <c r="M9" s="12" t="s">
        <v>255</v>
      </c>
      <c r="N9" s="12" t="s">
        <v>202</v>
      </c>
      <c r="O9" s="12"/>
      <c r="P9" s="12" t="s">
        <v>233</v>
      </c>
      <c r="Q9" s="21"/>
      <c r="R9" s="16">
        <v>30012</v>
      </c>
      <c r="S9" s="16">
        <v>40438</v>
      </c>
      <c r="T9" s="14">
        <v>2010</v>
      </c>
      <c r="U9" s="14">
        <v>28</v>
      </c>
      <c r="V9" s="12" t="s">
        <v>224</v>
      </c>
      <c r="W9" s="12" t="s">
        <v>237</v>
      </c>
      <c r="X9" s="12" t="s">
        <v>209</v>
      </c>
      <c r="Y9" s="12" t="s">
        <v>259</v>
      </c>
      <c r="Z9" s="12" t="s">
        <v>192</v>
      </c>
      <c r="AA9" s="12" t="s">
        <v>193</v>
      </c>
      <c r="AB9" s="12" t="s">
        <v>211</v>
      </c>
      <c r="AC9" s="12" t="s">
        <v>260</v>
      </c>
      <c r="AD9" s="16">
        <v>40430</v>
      </c>
      <c r="AE9" s="12" t="s">
        <v>261</v>
      </c>
      <c r="AF9" s="12" t="s">
        <v>262</v>
      </c>
      <c r="AG9" s="12" t="s">
        <v>192</v>
      </c>
      <c r="AH9" s="12" t="s">
        <v>195</v>
      </c>
      <c r="AI9" s="12" t="s">
        <v>196</v>
      </c>
      <c r="AJ9" s="12" t="s">
        <v>196</v>
      </c>
      <c r="AK9" s="12" t="s">
        <v>197</v>
      </c>
      <c r="AL9" s="12" t="s">
        <v>263</v>
      </c>
      <c r="AM9" s="22" t="s">
        <v>264</v>
      </c>
      <c r="AN9" s="12" t="s">
        <v>265</v>
      </c>
      <c r="AO9" s="19" t="s">
        <v>266</v>
      </c>
    </row>
    <row r="10" spans="1:41" s="20" customFormat="1">
      <c r="A10" s="14">
        <v>44.987757000000002</v>
      </c>
      <c r="B10" s="14">
        <v>-93.301905899999994</v>
      </c>
      <c r="C10" s="14" t="s">
        <v>256</v>
      </c>
      <c r="D10" s="14" t="s">
        <v>282</v>
      </c>
      <c r="E10" s="14" t="s">
        <v>283</v>
      </c>
      <c r="F10" s="16">
        <v>30774</v>
      </c>
      <c r="G10" s="16">
        <v>39791</v>
      </c>
      <c r="H10" s="14">
        <v>2008</v>
      </c>
      <c r="I10" s="12" t="s">
        <v>241</v>
      </c>
      <c r="J10" s="14">
        <v>24</v>
      </c>
      <c r="K10" s="12" t="s">
        <v>224</v>
      </c>
      <c r="L10" s="12" t="s">
        <v>281</v>
      </c>
      <c r="M10" s="12" t="s">
        <v>255</v>
      </c>
      <c r="N10" s="12" t="s">
        <v>202</v>
      </c>
      <c r="O10" s="13"/>
      <c r="P10" s="12" t="s">
        <v>233</v>
      </c>
      <c r="Q10" s="21"/>
      <c r="R10" s="16">
        <v>30774</v>
      </c>
      <c r="S10" s="16">
        <v>39791</v>
      </c>
      <c r="T10" s="14">
        <v>2008</v>
      </c>
      <c r="U10" s="14">
        <v>24</v>
      </c>
      <c r="V10" s="12" t="s">
        <v>224</v>
      </c>
      <c r="W10" s="12" t="s">
        <v>237</v>
      </c>
      <c r="X10" s="12" t="s">
        <v>209</v>
      </c>
      <c r="Y10" s="12" t="s">
        <v>284</v>
      </c>
      <c r="Z10" s="12" t="s">
        <v>192</v>
      </c>
      <c r="AA10" s="12" t="s">
        <v>193</v>
      </c>
      <c r="AB10" s="12" t="s">
        <v>211</v>
      </c>
      <c r="AC10" s="12" t="s">
        <v>285</v>
      </c>
      <c r="AD10" s="16">
        <v>39791</v>
      </c>
      <c r="AE10" s="12" t="s">
        <v>286</v>
      </c>
      <c r="AF10" s="12" t="s">
        <v>287</v>
      </c>
      <c r="AG10" s="12" t="s">
        <v>192</v>
      </c>
      <c r="AH10" s="12" t="s">
        <v>195</v>
      </c>
      <c r="AI10" s="12" t="s">
        <v>288</v>
      </c>
      <c r="AJ10" s="12" t="s">
        <v>241</v>
      </c>
      <c r="AK10" s="12" t="s">
        <v>197</v>
      </c>
      <c r="AL10" s="12" t="s">
        <v>289</v>
      </c>
      <c r="AM10" s="22" t="s">
        <v>290</v>
      </c>
      <c r="AN10" s="12" t="s">
        <v>291</v>
      </c>
      <c r="AO10" s="19" t="s">
        <v>266</v>
      </c>
    </row>
    <row r="11" spans="1:41" s="20" customFormat="1">
      <c r="A11" s="14">
        <v>44.975262000000001</v>
      </c>
      <c r="B11" s="14">
        <v>-93.279055499999998</v>
      </c>
      <c r="C11" s="14" t="s">
        <v>294</v>
      </c>
      <c r="D11" s="14" t="s">
        <v>295</v>
      </c>
      <c r="E11" s="14" t="s">
        <v>296</v>
      </c>
      <c r="F11" s="16" t="s">
        <v>297</v>
      </c>
      <c r="G11" s="16">
        <v>39539</v>
      </c>
      <c r="H11" s="14">
        <v>2008</v>
      </c>
      <c r="I11" s="12" t="s">
        <v>196</v>
      </c>
      <c r="J11" s="14">
        <v>39</v>
      </c>
      <c r="K11" s="12" t="s">
        <v>224</v>
      </c>
      <c r="L11" s="12" t="s">
        <v>292</v>
      </c>
      <c r="M11" s="12" t="s">
        <v>293</v>
      </c>
      <c r="N11" s="12" t="s">
        <v>202</v>
      </c>
      <c r="O11" s="12"/>
      <c r="P11" s="12"/>
      <c r="Q11" s="12"/>
      <c r="R11" s="16" t="s">
        <v>297</v>
      </c>
      <c r="S11" s="16">
        <v>39539</v>
      </c>
      <c r="T11" s="14">
        <v>2008</v>
      </c>
      <c r="U11" s="14">
        <v>39</v>
      </c>
      <c r="V11" s="12" t="s">
        <v>224</v>
      </c>
      <c r="W11" s="12" t="s">
        <v>237</v>
      </c>
      <c r="X11" s="12" t="s">
        <v>209</v>
      </c>
      <c r="Y11" s="12" t="s">
        <v>298</v>
      </c>
      <c r="Z11" s="12" t="s">
        <v>192</v>
      </c>
      <c r="AA11" s="12" t="s">
        <v>193</v>
      </c>
      <c r="AB11" s="12" t="s">
        <v>299</v>
      </c>
      <c r="AC11" s="12" t="s">
        <v>300</v>
      </c>
      <c r="AD11" s="16">
        <v>39536</v>
      </c>
      <c r="AE11" s="12" t="s">
        <v>301</v>
      </c>
      <c r="AF11" s="12" t="s">
        <v>302</v>
      </c>
      <c r="AG11" s="12" t="s">
        <v>192</v>
      </c>
      <c r="AH11" s="12" t="s">
        <v>195</v>
      </c>
      <c r="AI11" s="12" t="s">
        <v>196</v>
      </c>
      <c r="AJ11" s="12" t="s">
        <v>196</v>
      </c>
      <c r="AK11" s="12" t="s">
        <v>197</v>
      </c>
      <c r="AL11" s="12" t="s">
        <v>303</v>
      </c>
      <c r="AM11" s="22" t="s">
        <v>252</v>
      </c>
      <c r="AN11" s="12" t="s">
        <v>304</v>
      </c>
      <c r="AO11" s="19" t="s">
        <v>219</v>
      </c>
    </row>
    <row r="12" spans="1:41" s="20" customFormat="1">
      <c r="A12" s="14">
        <v>44.930529999999997</v>
      </c>
      <c r="B12" s="14">
        <v>-93.252370200000001</v>
      </c>
      <c r="C12" s="14" t="s">
        <v>317</v>
      </c>
      <c r="D12" s="14" t="s">
        <v>318</v>
      </c>
      <c r="E12" s="14" t="s">
        <v>319</v>
      </c>
      <c r="F12" s="16">
        <v>28991</v>
      </c>
      <c r="G12" s="16">
        <v>38980</v>
      </c>
      <c r="H12" s="14">
        <v>2006</v>
      </c>
      <c r="I12" s="12" t="s">
        <v>196</v>
      </c>
      <c r="J12" s="14">
        <v>27</v>
      </c>
      <c r="K12" s="12" t="s">
        <v>224</v>
      </c>
      <c r="L12" s="12" t="s">
        <v>316</v>
      </c>
      <c r="M12" s="12" t="s">
        <v>183</v>
      </c>
      <c r="N12" s="13" t="s">
        <v>202</v>
      </c>
      <c r="O12" s="13"/>
      <c r="P12" s="13" t="s">
        <v>246</v>
      </c>
      <c r="Q12" s="21"/>
      <c r="R12" s="16">
        <v>28991</v>
      </c>
      <c r="S12" s="16">
        <v>38980</v>
      </c>
      <c r="T12" s="14">
        <v>2006</v>
      </c>
      <c r="U12" s="14">
        <v>27</v>
      </c>
      <c r="V12" s="12" t="s">
        <v>224</v>
      </c>
      <c r="W12" s="12" t="s">
        <v>237</v>
      </c>
      <c r="X12" s="12" t="s">
        <v>209</v>
      </c>
      <c r="Y12" s="12" t="s">
        <v>320</v>
      </c>
      <c r="Z12" s="12" t="s">
        <v>192</v>
      </c>
      <c r="AA12" s="12" t="s">
        <v>193</v>
      </c>
      <c r="AB12" s="12" t="s">
        <v>211</v>
      </c>
      <c r="AC12" s="12" t="s">
        <v>239</v>
      </c>
      <c r="AD12" s="23">
        <v>38980</v>
      </c>
      <c r="AE12" s="12" t="s">
        <v>321</v>
      </c>
      <c r="AF12" s="12" t="s">
        <v>322</v>
      </c>
      <c r="AG12" s="12" t="s">
        <v>192</v>
      </c>
      <c r="AH12" s="12" t="s">
        <v>195</v>
      </c>
      <c r="AI12" s="12" t="s">
        <v>196</v>
      </c>
      <c r="AJ12" s="12" t="s">
        <v>196</v>
      </c>
      <c r="AK12" s="12" t="s">
        <v>197</v>
      </c>
      <c r="AL12" s="12" t="s">
        <v>323</v>
      </c>
      <c r="AM12" s="19" t="s">
        <v>324</v>
      </c>
      <c r="AN12" s="12" t="s">
        <v>325</v>
      </c>
      <c r="AO12" s="19" t="s">
        <v>266</v>
      </c>
    </row>
    <row r="13" spans="1:41" s="20" customFormat="1">
      <c r="A13" s="14">
        <v>45.011615999999997</v>
      </c>
      <c r="B13" s="14">
        <v>-93.301855599999996</v>
      </c>
      <c r="C13" s="14" t="s">
        <v>353</v>
      </c>
      <c r="D13" s="14" t="s">
        <v>354</v>
      </c>
      <c r="E13" s="14" t="s">
        <v>355</v>
      </c>
      <c r="F13" s="16">
        <v>32717</v>
      </c>
      <c r="G13" s="16">
        <v>38284</v>
      </c>
      <c r="H13" s="14">
        <v>2004</v>
      </c>
      <c r="I13" s="12" t="s">
        <v>277</v>
      </c>
      <c r="J13" s="14">
        <v>15</v>
      </c>
      <c r="K13" s="12" t="s">
        <v>224</v>
      </c>
      <c r="L13" s="12" t="s">
        <v>352</v>
      </c>
      <c r="M13" s="12" t="s">
        <v>183</v>
      </c>
      <c r="N13" s="13" t="s">
        <v>202</v>
      </c>
      <c r="O13" s="13"/>
      <c r="P13" s="13" t="s">
        <v>233</v>
      </c>
      <c r="Q13" s="12"/>
      <c r="R13" s="16">
        <v>32717</v>
      </c>
      <c r="S13" s="16">
        <v>38284</v>
      </c>
      <c r="T13" s="14">
        <v>2004</v>
      </c>
      <c r="U13" s="14">
        <v>15</v>
      </c>
      <c r="V13" s="12" t="s">
        <v>224</v>
      </c>
      <c r="W13" s="12" t="s">
        <v>189</v>
      </c>
      <c r="X13" s="12" t="s">
        <v>209</v>
      </c>
      <c r="Y13" s="12" t="s">
        <v>356</v>
      </c>
      <c r="Z13" s="12" t="s">
        <v>192</v>
      </c>
      <c r="AA13" s="12" t="s">
        <v>193</v>
      </c>
      <c r="AB13" s="12" t="s">
        <v>211</v>
      </c>
      <c r="AC13" s="12" t="s">
        <v>348</v>
      </c>
      <c r="AD13" s="16">
        <v>38284</v>
      </c>
      <c r="AE13" s="12" t="s">
        <v>357</v>
      </c>
      <c r="AF13" s="12" t="s">
        <v>358</v>
      </c>
      <c r="AG13" s="12" t="s">
        <v>192</v>
      </c>
      <c r="AH13" s="12" t="s">
        <v>195</v>
      </c>
      <c r="AI13" s="12" t="s">
        <v>359</v>
      </c>
      <c r="AJ13" s="12" t="s">
        <v>277</v>
      </c>
      <c r="AK13" s="12" t="s">
        <v>197</v>
      </c>
      <c r="AL13" s="12" t="s">
        <v>360</v>
      </c>
      <c r="AM13" s="22" t="s">
        <v>361</v>
      </c>
      <c r="AN13" s="12" t="s">
        <v>362</v>
      </c>
      <c r="AO13" s="19" t="s">
        <v>219</v>
      </c>
    </row>
    <row r="14" spans="1:41" s="20" customFormat="1">
      <c r="A14" s="14">
        <v>44.958854000000002</v>
      </c>
      <c r="B14" s="14">
        <v>-93.285842000000002</v>
      </c>
      <c r="C14" s="14" t="s">
        <v>364</v>
      </c>
      <c r="D14" s="14" t="s">
        <v>365</v>
      </c>
      <c r="E14" s="14" t="s">
        <v>366</v>
      </c>
      <c r="F14" s="16">
        <v>27806</v>
      </c>
      <c r="G14" s="16">
        <v>38133</v>
      </c>
      <c r="H14" s="14">
        <v>2004</v>
      </c>
      <c r="I14" s="12" t="s">
        <v>196</v>
      </c>
      <c r="J14" s="14">
        <v>28</v>
      </c>
      <c r="K14" s="12" t="s">
        <v>224</v>
      </c>
      <c r="L14" s="12" t="s">
        <v>363</v>
      </c>
      <c r="M14" s="12" t="s">
        <v>293</v>
      </c>
      <c r="N14" s="12" t="s">
        <v>202</v>
      </c>
      <c r="O14" s="12"/>
      <c r="P14" s="12" t="s">
        <v>246</v>
      </c>
      <c r="Q14" s="21"/>
      <c r="R14" s="16">
        <v>27806</v>
      </c>
      <c r="S14" s="16">
        <v>38133</v>
      </c>
      <c r="T14" s="14">
        <v>2004</v>
      </c>
      <c r="U14" s="14">
        <v>28</v>
      </c>
      <c r="V14" s="12" t="s">
        <v>224</v>
      </c>
      <c r="W14" s="12" t="s">
        <v>189</v>
      </c>
      <c r="X14" s="12" t="s">
        <v>209</v>
      </c>
      <c r="Y14" s="12" t="s">
        <v>298</v>
      </c>
      <c r="Z14" s="12" t="s">
        <v>192</v>
      </c>
      <c r="AA14" s="12" t="s">
        <v>193</v>
      </c>
      <c r="AB14" s="12" t="s">
        <v>299</v>
      </c>
      <c r="AC14" s="12" t="s">
        <v>367</v>
      </c>
      <c r="AD14" s="16">
        <v>38133</v>
      </c>
      <c r="AE14" s="12" t="s">
        <v>286</v>
      </c>
      <c r="AF14" s="12" t="s">
        <v>368</v>
      </c>
      <c r="AG14" s="12" t="s">
        <v>192</v>
      </c>
      <c r="AH14" s="12" t="s">
        <v>195</v>
      </c>
      <c r="AI14" s="12" t="s">
        <v>196</v>
      </c>
      <c r="AJ14" s="12" t="s">
        <v>196</v>
      </c>
      <c r="AK14" s="12" t="s">
        <v>197</v>
      </c>
      <c r="AL14" s="12" t="s">
        <v>369</v>
      </c>
      <c r="AM14" s="19" t="s">
        <v>252</v>
      </c>
      <c r="AN14" s="12" t="s">
        <v>304</v>
      </c>
      <c r="AO14" s="19" t="s">
        <v>219</v>
      </c>
    </row>
    <row r="15" spans="1:41" s="20" customFormat="1">
      <c r="A15" s="14">
        <v>44.960296</v>
      </c>
      <c r="B15" s="14">
        <v>-93.265049000000005</v>
      </c>
      <c r="C15" s="14" t="s">
        <v>380</v>
      </c>
      <c r="D15" s="14" t="s">
        <v>381</v>
      </c>
      <c r="E15" s="14" t="s">
        <v>382</v>
      </c>
      <c r="F15" s="16">
        <v>29988</v>
      </c>
      <c r="G15" s="16">
        <v>37904</v>
      </c>
      <c r="H15" s="14">
        <v>2003</v>
      </c>
      <c r="I15" s="12" t="s">
        <v>241</v>
      </c>
      <c r="J15" s="14">
        <v>21</v>
      </c>
      <c r="K15" s="12" t="s">
        <v>224</v>
      </c>
      <c r="L15" s="12" t="s">
        <v>379</v>
      </c>
      <c r="M15" s="12" t="s">
        <v>183</v>
      </c>
      <c r="N15" s="12" t="s">
        <v>202</v>
      </c>
      <c r="O15" s="12"/>
      <c r="P15" s="12" t="s">
        <v>233</v>
      </c>
      <c r="Q15" s="21"/>
      <c r="R15" s="16">
        <v>29988</v>
      </c>
      <c r="S15" s="16">
        <v>37904</v>
      </c>
      <c r="T15" s="14">
        <v>2003</v>
      </c>
      <c r="U15" s="14">
        <v>21</v>
      </c>
      <c r="V15" s="12" t="s">
        <v>224</v>
      </c>
      <c r="W15" s="12" t="s">
        <v>189</v>
      </c>
      <c r="X15" s="12" t="s">
        <v>209</v>
      </c>
      <c r="Y15" s="12" t="s">
        <v>383</v>
      </c>
      <c r="Z15" s="12" t="s">
        <v>192</v>
      </c>
      <c r="AA15" s="12" t="s">
        <v>193</v>
      </c>
      <c r="AB15" s="12" t="s">
        <v>211</v>
      </c>
      <c r="AC15" s="12" t="s">
        <v>348</v>
      </c>
      <c r="AD15" s="16">
        <v>37904</v>
      </c>
      <c r="AE15" s="12" t="s">
        <v>384</v>
      </c>
      <c r="AF15" s="12" t="s">
        <v>385</v>
      </c>
      <c r="AG15" s="12" t="s">
        <v>192</v>
      </c>
      <c r="AH15" s="12" t="s">
        <v>195</v>
      </c>
      <c r="AI15" s="12" t="s">
        <v>241</v>
      </c>
      <c r="AJ15" s="12" t="s">
        <v>241</v>
      </c>
      <c r="AK15" s="12" t="s">
        <v>197</v>
      </c>
      <c r="AL15" s="12" t="s">
        <v>386</v>
      </c>
      <c r="AM15" s="22" t="s">
        <v>387</v>
      </c>
      <c r="AN15" s="12" t="s">
        <v>304</v>
      </c>
      <c r="AO15" s="19" t="s">
        <v>219</v>
      </c>
    </row>
    <row r="16" spans="1:41" s="20" customFormat="1">
      <c r="A16" s="14">
        <v>44.979942000000001</v>
      </c>
      <c r="B16" s="14">
        <v>-93.307952900000004</v>
      </c>
      <c r="C16" s="14" t="s">
        <v>353</v>
      </c>
      <c r="D16" s="14" t="s">
        <v>389</v>
      </c>
      <c r="E16" s="14" t="s">
        <v>390</v>
      </c>
      <c r="F16" s="16">
        <v>27359</v>
      </c>
      <c r="G16" s="16">
        <v>37861</v>
      </c>
      <c r="H16" s="14">
        <v>2003</v>
      </c>
      <c r="I16" s="12" t="s">
        <v>196</v>
      </c>
      <c r="J16" s="14">
        <v>28</v>
      </c>
      <c r="K16" s="12" t="s">
        <v>224</v>
      </c>
      <c r="L16" s="12" t="s">
        <v>388</v>
      </c>
      <c r="M16" s="12" t="s">
        <v>293</v>
      </c>
      <c r="N16" s="12" t="s">
        <v>202</v>
      </c>
      <c r="O16" s="12"/>
      <c r="P16" s="12" t="s">
        <v>233</v>
      </c>
      <c r="Q16" s="12"/>
      <c r="R16" s="16">
        <v>27359</v>
      </c>
      <c r="S16" s="16">
        <v>37861</v>
      </c>
      <c r="T16" s="14">
        <v>2003</v>
      </c>
      <c r="U16" s="14">
        <v>28</v>
      </c>
      <c r="V16" s="12" t="s">
        <v>224</v>
      </c>
      <c r="W16" s="12" t="s">
        <v>189</v>
      </c>
      <c r="X16" s="12" t="s">
        <v>209</v>
      </c>
      <c r="Y16" s="12" t="s">
        <v>391</v>
      </c>
      <c r="Z16" s="12" t="s">
        <v>286</v>
      </c>
      <c r="AA16" s="12"/>
      <c r="AB16" s="12" t="s">
        <v>299</v>
      </c>
      <c r="AC16" s="12" t="s">
        <v>392</v>
      </c>
      <c r="AD16" s="16">
        <v>37861</v>
      </c>
      <c r="AE16" s="12" t="s">
        <v>286</v>
      </c>
      <c r="AF16" s="12" t="s">
        <v>393</v>
      </c>
      <c r="AG16" s="12" t="s">
        <v>192</v>
      </c>
      <c r="AH16" s="12" t="s">
        <v>195</v>
      </c>
      <c r="AI16" s="12" t="s">
        <v>196</v>
      </c>
      <c r="AJ16" s="12" t="s">
        <v>196</v>
      </c>
      <c r="AK16" s="12" t="s">
        <v>197</v>
      </c>
      <c r="AL16" s="12" t="s">
        <v>394</v>
      </c>
      <c r="AM16" s="18" t="s">
        <v>395</v>
      </c>
      <c r="AN16" s="12" t="s">
        <v>304</v>
      </c>
      <c r="AO16" s="19" t="s">
        <v>219</v>
      </c>
    </row>
    <row r="17" spans="1:41" s="20" customFormat="1">
      <c r="A17" s="14">
        <v>45.003878</v>
      </c>
      <c r="B17" s="14">
        <v>-93.308229999999995</v>
      </c>
      <c r="C17" s="14" t="s">
        <v>397</v>
      </c>
      <c r="D17" s="14" t="s">
        <v>398</v>
      </c>
      <c r="E17" s="14" t="s">
        <v>399</v>
      </c>
      <c r="F17" s="16">
        <v>26412</v>
      </c>
      <c r="G17" s="16">
        <v>37748</v>
      </c>
      <c r="H17" s="14">
        <v>2003</v>
      </c>
      <c r="I17" s="12" t="s">
        <v>277</v>
      </c>
      <c r="J17" s="14">
        <v>31</v>
      </c>
      <c r="K17" s="12" t="s">
        <v>224</v>
      </c>
      <c r="L17" s="12" t="s">
        <v>396</v>
      </c>
      <c r="M17" s="12" t="s">
        <v>183</v>
      </c>
      <c r="N17" s="12" t="s">
        <v>202</v>
      </c>
      <c r="O17" s="13"/>
      <c r="P17" s="12" t="s">
        <v>246</v>
      </c>
      <c r="Q17" s="21"/>
      <c r="R17" s="16">
        <v>26412</v>
      </c>
      <c r="S17" s="16">
        <v>37748</v>
      </c>
      <c r="T17" s="14">
        <v>2003</v>
      </c>
      <c r="U17" s="14">
        <v>31</v>
      </c>
      <c r="V17" s="12" t="s">
        <v>224</v>
      </c>
      <c r="W17" s="12" t="s">
        <v>189</v>
      </c>
      <c r="X17" s="12" t="s">
        <v>209</v>
      </c>
      <c r="Y17" s="12" t="s">
        <v>400</v>
      </c>
      <c r="Z17" s="12" t="s">
        <v>401</v>
      </c>
      <c r="AA17" s="12" t="s">
        <v>402</v>
      </c>
      <c r="AB17" s="12" t="s">
        <v>211</v>
      </c>
      <c r="AC17" s="12" t="s">
        <v>403</v>
      </c>
      <c r="AD17" s="16">
        <v>37748</v>
      </c>
      <c r="AE17" s="12" t="s">
        <v>404</v>
      </c>
      <c r="AF17" s="12" t="s">
        <v>405</v>
      </c>
      <c r="AG17" s="12" t="s">
        <v>192</v>
      </c>
      <c r="AH17" s="12" t="s">
        <v>195</v>
      </c>
      <c r="AI17" s="12" t="s">
        <v>276</v>
      </c>
      <c r="AJ17" s="12" t="s">
        <v>277</v>
      </c>
      <c r="AK17" s="12" t="s">
        <v>197</v>
      </c>
      <c r="AL17" s="12" t="s">
        <v>406</v>
      </c>
      <c r="AM17" s="22" t="s">
        <v>407</v>
      </c>
      <c r="AN17" s="12" t="s">
        <v>304</v>
      </c>
      <c r="AO17" s="19" t="s">
        <v>219</v>
      </c>
    </row>
    <row r="18" spans="1:41" s="20" customFormat="1">
      <c r="A18" s="14">
        <v>44.959873000000002</v>
      </c>
      <c r="B18" s="14">
        <v>-93.262123099999997</v>
      </c>
      <c r="C18" s="14" t="s">
        <v>409</v>
      </c>
      <c r="D18" s="14" t="s">
        <v>410</v>
      </c>
      <c r="E18" s="14" t="s">
        <v>411</v>
      </c>
      <c r="F18" s="16" t="s">
        <v>412</v>
      </c>
      <c r="G18" s="16">
        <v>37561</v>
      </c>
      <c r="H18" s="14">
        <v>2002</v>
      </c>
      <c r="I18" s="12" t="s">
        <v>196</v>
      </c>
      <c r="J18" s="14">
        <v>44</v>
      </c>
      <c r="K18" s="12" t="s">
        <v>224</v>
      </c>
      <c r="L18" s="12" t="s">
        <v>408</v>
      </c>
      <c r="M18" s="12" t="s">
        <v>293</v>
      </c>
      <c r="N18" s="12" t="s">
        <v>202</v>
      </c>
      <c r="O18" s="12"/>
      <c r="P18" s="12" t="s">
        <v>233</v>
      </c>
      <c r="Q18" s="21"/>
      <c r="R18" s="16" t="s">
        <v>412</v>
      </c>
      <c r="S18" s="16">
        <v>37561</v>
      </c>
      <c r="T18" s="14">
        <v>2002</v>
      </c>
      <c r="U18" s="14">
        <v>44</v>
      </c>
      <c r="V18" s="12" t="s">
        <v>224</v>
      </c>
      <c r="W18" s="12" t="s">
        <v>189</v>
      </c>
      <c r="X18" s="12" t="s">
        <v>209</v>
      </c>
      <c r="Y18" s="12" t="s">
        <v>413</v>
      </c>
      <c r="Z18" s="12" t="s">
        <v>414</v>
      </c>
      <c r="AA18" s="12" t="s">
        <v>415</v>
      </c>
      <c r="AB18" s="12" t="s">
        <v>211</v>
      </c>
      <c r="AC18" s="12" t="s">
        <v>416</v>
      </c>
      <c r="AD18" s="16">
        <v>37561</v>
      </c>
      <c r="AE18" s="12" t="s">
        <v>417</v>
      </c>
      <c r="AF18" s="12" t="s">
        <v>417</v>
      </c>
      <c r="AG18" s="12" t="s">
        <v>192</v>
      </c>
      <c r="AH18" s="12" t="s">
        <v>195</v>
      </c>
      <c r="AI18" s="12" t="s">
        <v>196</v>
      </c>
      <c r="AJ18" s="12" t="s">
        <v>196</v>
      </c>
      <c r="AK18" s="12" t="s">
        <v>197</v>
      </c>
      <c r="AL18" s="12" t="s">
        <v>418</v>
      </c>
      <c r="AM18" s="19" t="s">
        <v>419</v>
      </c>
      <c r="AN18" s="12" t="s">
        <v>304</v>
      </c>
      <c r="AO18" s="19" t="s">
        <v>219</v>
      </c>
    </row>
    <row r="19" spans="1:41" s="20" customFormat="1">
      <c r="A19" s="14">
        <v>44.946536999999999</v>
      </c>
      <c r="B19" s="14">
        <v>-93.280077399999996</v>
      </c>
      <c r="C19" s="14" t="s">
        <v>422</v>
      </c>
      <c r="D19" s="14" t="s">
        <v>423</v>
      </c>
      <c r="E19" s="14" t="s">
        <v>424</v>
      </c>
      <c r="F19" s="16" t="s">
        <v>425</v>
      </c>
      <c r="G19" s="16">
        <v>37469</v>
      </c>
      <c r="H19" s="14">
        <v>2002</v>
      </c>
      <c r="I19" s="12" t="s">
        <v>241</v>
      </c>
      <c r="J19" s="14">
        <v>60</v>
      </c>
      <c r="K19" s="12" t="s">
        <v>224</v>
      </c>
      <c r="L19" s="12" t="s">
        <v>420</v>
      </c>
      <c r="M19" s="12" t="s">
        <v>183</v>
      </c>
      <c r="N19" s="12" t="s">
        <v>202</v>
      </c>
      <c r="O19" s="12" t="s">
        <v>421</v>
      </c>
      <c r="P19" s="12" t="s">
        <v>421</v>
      </c>
      <c r="Q19" s="12"/>
      <c r="R19" s="16" t="s">
        <v>425</v>
      </c>
      <c r="S19" s="16">
        <v>37469</v>
      </c>
      <c r="T19" s="14">
        <v>2002</v>
      </c>
      <c r="U19" s="14">
        <v>60</v>
      </c>
      <c r="V19" s="12" t="s">
        <v>224</v>
      </c>
      <c r="W19" s="12" t="s">
        <v>189</v>
      </c>
      <c r="X19" s="12" t="s">
        <v>190</v>
      </c>
      <c r="Y19" s="12" t="s">
        <v>339</v>
      </c>
      <c r="Z19" s="12" t="s">
        <v>426</v>
      </c>
      <c r="AA19" s="12" t="s">
        <v>193</v>
      </c>
      <c r="AB19" s="12" t="s">
        <v>211</v>
      </c>
      <c r="AC19" s="12" t="s">
        <v>427</v>
      </c>
      <c r="AD19" s="16">
        <v>37469</v>
      </c>
      <c r="AE19" s="12" t="s">
        <v>428</v>
      </c>
      <c r="AF19" s="12" t="s">
        <v>428</v>
      </c>
      <c r="AG19" s="12" t="s">
        <v>192</v>
      </c>
      <c r="AH19" s="12" t="s">
        <v>195</v>
      </c>
      <c r="AI19" s="12" t="s">
        <v>241</v>
      </c>
      <c r="AJ19" s="12" t="s">
        <v>241</v>
      </c>
      <c r="AK19" s="12" t="s">
        <v>197</v>
      </c>
      <c r="AL19" s="12" t="s">
        <v>429</v>
      </c>
      <c r="AM19" s="22" t="s">
        <v>430</v>
      </c>
      <c r="AN19" s="12" t="s">
        <v>304</v>
      </c>
      <c r="AO19" s="19" t="s">
        <v>266</v>
      </c>
    </row>
    <row r="20" spans="1:41" s="20" customFormat="1">
      <c r="A20" s="14">
        <v>44.963639000000001</v>
      </c>
      <c r="B20" s="14">
        <v>-93.262613599999995</v>
      </c>
      <c r="C20" s="14" t="s">
        <v>432</v>
      </c>
      <c r="D20" s="14" t="s">
        <v>433</v>
      </c>
      <c r="E20" s="14" t="s">
        <v>434</v>
      </c>
      <c r="F20" s="16">
        <v>27030</v>
      </c>
      <c r="G20" s="16">
        <v>37325</v>
      </c>
      <c r="H20" s="14">
        <v>2002</v>
      </c>
      <c r="I20" s="12" t="s">
        <v>215</v>
      </c>
      <c r="J20" s="14">
        <v>28</v>
      </c>
      <c r="K20" s="12" t="s">
        <v>224</v>
      </c>
      <c r="L20" s="12" t="s">
        <v>431</v>
      </c>
      <c r="M20" s="12" t="s">
        <v>183</v>
      </c>
      <c r="N20" s="12" t="s">
        <v>202</v>
      </c>
      <c r="O20" s="13"/>
      <c r="P20" s="12" t="s">
        <v>246</v>
      </c>
      <c r="Q20" s="21"/>
      <c r="R20" s="16">
        <v>27030</v>
      </c>
      <c r="S20" s="16">
        <v>37325</v>
      </c>
      <c r="T20" s="14">
        <v>2002</v>
      </c>
      <c r="U20" s="14">
        <v>28</v>
      </c>
      <c r="V20" s="12" t="s">
        <v>224</v>
      </c>
      <c r="W20" s="12" t="s">
        <v>189</v>
      </c>
      <c r="X20" s="12" t="s">
        <v>209</v>
      </c>
      <c r="Y20" s="12" t="s">
        <v>435</v>
      </c>
      <c r="Z20" s="12" t="s">
        <v>192</v>
      </c>
      <c r="AA20" s="12" t="s">
        <v>193</v>
      </c>
      <c r="AB20" s="12" t="s">
        <v>211</v>
      </c>
      <c r="AC20" s="12" t="s">
        <v>436</v>
      </c>
      <c r="AD20" s="16">
        <v>37325</v>
      </c>
      <c r="AE20" s="12" t="s">
        <v>437</v>
      </c>
      <c r="AF20" s="12" t="s">
        <v>437</v>
      </c>
      <c r="AG20" s="12" t="s">
        <v>192</v>
      </c>
      <c r="AH20" s="12" t="s">
        <v>195</v>
      </c>
      <c r="AI20" s="12" t="s">
        <v>438</v>
      </c>
      <c r="AJ20" s="12" t="s">
        <v>215</v>
      </c>
      <c r="AK20" s="12" t="s">
        <v>197</v>
      </c>
      <c r="AL20" s="12" t="s">
        <v>439</v>
      </c>
      <c r="AM20" s="19" t="s">
        <v>440</v>
      </c>
      <c r="AN20" s="12" t="s">
        <v>304</v>
      </c>
      <c r="AO20" s="19" t="s">
        <v>266</v>
      </c>
    </row>
    <row r="21" spans="1:41" s="20" customFormat="1">
      <c r="A21" s="14">
        <v>45.022320000000001</v>
      </c>
      <c r="B21" s="14">
        <v>-93.296493499999997</v>
      </c>
      <c r="C21" s="14" t="s">
        <v>442</v>
      </c>
      <c r="D21" s="14" t="s">
        <v>443</v>
      </c>
      <c r="E21" s="14" t="s">
        <v>444</v>
      </c>
      <c r="F21" s="16">
        <v>31286</v>
      </c>
      <c r="G21" s="16">
        <v>37101</v>
      </c>
      <c r="H21" s="14">
        <v>2001</v>
      </c>
      <c r="I21" s="12" t="s">
        <v>241</v>
      </c>
      <c r="J21" s="14">
        <v>15</v>
      </c>
      <c r="K21" s="12" t="s">
        <v>224</v>
      </c>
      <c r="L21" s="12" t="s">
        <v>441</v>
      </c>
      <c r="M21" s="12" t="s">
        <v>183</v>
      </c>
      <c r="N21" s="12" t="s">
        <v>202</v>
      </c>
      <c r="O21" s="12"/>
      <c r="P21" s="12" t="s">
        <v>233</v>
      </c>
      <c r="Q21" s="21"/>
      <c r="R21" s="16">
        <v>31286</v>
      </c>
      <c r="S21" s="16">
        <v>37101</v>
      </c>
      <c r="T21" s="14">
        <v>2001</v>
      </c>
      <c r="U21" s="14">
        <v>15</v>
      </c>
      <c r="V21" s="12" t="s">
        <v>224</v>
      </c>
      <c r="W21" s="12" t="s">
        <v>189</v>
      </c>
      <c r="X21" s="12" t="s">
        <v>209</v>
      </c>
      <c r="Y21" s="12" t="s">
        <v>238</v>
      </c>
      <c r="Z21" s="12" t="s">
        <v>192</v>
      </c>
      <c r="AA21" s="12" t="s">
        <v>193</v>
      </c>
      <c r="AB21" s="12" t="s">
        <v>211</v>
      </c>
      <c r="AC21" s="12" t="s">
        <v>445</v>
      </c>
      <c r="AD21" s="16">
        <v>37101</v>
      </c>
      <c r="AE21" s="12" t="s">
        <v>286</v>
      </c>
      <c r="AF21" s="12" t="s">
        <v>446</v>
      </c>
      <c r="AG21" s="12" t="s">
        <v>192</v>
      </c>
      <c r="AH21" s="12" t="s">
        <v>195</v>
      </c>
      <c r="AI21" s="12" t="s">
        <v>447</v>
      </c>
      <c r="AJ21" s="12" t="s">
        <v>241</v>
      </c>
      <c r="AK21" s="12" t="s">
        <v>197</v>
      </c>
      <c r="AL21" s="12" t="s">
        <v>448</v>
      </c>
      <c r="AM21" s="22" t="s">
        <v>449</v>
      </c>
      <c r="AN21" s="12" t="s">
        <v>450</v>
      </c>
      <c r="AO21" s="19" t="s">
        <v>219</v>
      </c>
    </row>
    <row r="22" spans="1:41" s="20" customFormat="1">
      <c r="A22" s="14">
        <v>44.919842000000003</v>
      </c>
      <c r="B22" s="14">
        <v>-93.278343199999995</v>
      </c>
      <c r="C22" s="14" t="s">
        <v>459</v>
      </c>
      <c r="D22" s="14" t="s">
        <v>460</v>
      </c>
      <c r="E22" s="14" t="s">
        <v>461</v>
      </c>
      <c r="F22" s="16">
        <v>27056</v>
      </c>
      <c r="G22" s="16">
        <v>36983</v>
      </c>
      <c r="H22" s="14">
        <v>2001</v>
      </c>
      <c r="I22" s="12" t="s">
        <v>241</v>
      </c>
      <c r="J22" s="14">
        <v>27</v>
      </c>
      <c r="K22" s="12" t="s">
        <v>224</v>
      </c>
      <c r="L22" s="12" t="s">
        <v>458</v>
      </c>
      <c r="M22" s="12" t="s">
        <v>183</v>
      </c>
      <c r="N22" s="12" t="s">
        <v>202</v>
      </c>
      <c r="O22" s="12"/>
      <c r="P22" s="12" t="s">
        <v>233</v>
      </c>
      <c r="Q22" s="21"/>
      <c r="R22" s="16">
        <v>27056</v>
      </c>
      <c r="S22" s="16">
        <v>36983</v>
      </c>
      <c r="T22" s="14">
        <v>2001</v>
      </c>
      <c r="U22" s="14">
        <v>27</v>
      </c>
      <c r="V22" s="12" t="s">
        <v>224</v>
      </c>
      <c r="W22" s="12" t="s">
        <v>189</v>
      </c>
      <c r="X22" s="12" t="s">
        <v>209</v>
      </c>
      <c r="Y22" s="12" t="s">
        <v>339</v>
      </c>
      <c r="Z22" s="12" t="s">
        <v>192</v>
      </c>
      <c r="AA22" s="12" t="s">
        <v>193</v>
      </c>
      <c r="AB22" s="12" t="s">
        <v>211</v>
      </c>
      <c r="AC22" s="12" t="s">
        <v>239</v>
      </c>
      <c r="AD22" s="16">
        <v>36983</v>
      </c>
      <c r="AE22" s="12" t="s">
        <v>462</v>
      </c>
      <c r="AF22" s="12" t="s">
        <v>463</v>
      </c>
      <c r="AG22" s="12" t="s">
        <v>192</v>
      </c>
      <c r="AH22" s="12" t="s">
        <v>195</v>
      </c>
      <c r="AI22" s="12" t="s">
        <v>313</v>
      </c>
      <c r="AJ22" s="12" t="s">
        <v>241</v>
      </c>
      <c r="AK22" s="12" t="s">
        <v>197</v>
      </c>
      <c r="AL22" s="12" t="s">
        <v>464</v>
      </c>
      <c r="AM22" s="19" t="s">
        <v>252</v>
      </c>
      <c r="AN22" s="12" t="s">
        <v>304</v>
      </c>
      <c r="AO22" s="19" t="s">
        <v>219</v>
      </c>
    </row>
    <row r="23" spans="1:41" s="20" customFormat="1">
      <c r="A23" s="14">
        <v>44.947066999999997</v>
      </c>
      <c r="B23" s="14">
        <v>-93.255409200000003</v>
      </c>
      <c r="C23" s="14" t="s">
        <v>466</v>
      </c>
      <c r="D23" s="14" t="s">
        <v>467</v>
      </c>
      <c r="E23" s="14" t="s">
        <v>468</v>
      </c>
      <c r="F23" s="16">
        <v>25916</v>
      </c>
      <c r="G23" s="16">
        <v>36831</v>
      </c>
      <c r="H23" s="14">
        <v>2000</v>
      </c>
      <c r="I23" s="12" t="s">
        <v>277</v>
      </c>
      <c r="J23" s="14">
        <v>29</v>
      </c>
      <c r="K23" s="12" t="s">
        <v>224</v>
      </c>
      <c r="L23" s="12" t="s">
        <v>465</v>
      </c>
      <c r="M23" s="12" t="s">
        <v>183</v>
      </c>
      <c r="N23" s="12" t="s">
        <v>202</v>
      </c>
      <c r="O23" s="13"/>
      <c r="P23" s="12" t="s">
        <v>246</v>
      </c>
      <c r="Q23" s="21"/>
      <c r="R23" s="16">
        <v>25916</v>
      </c>
      <c r="S23" s="16">
        <v>36831</v>
      </c>
      <c r="T23" s="14">
        <v>2000</v>
      </c>
      <c r="U23" s="14">
        <v>29</v>
      </c>
      <c r="V23" s="12" t="s">
        <v>224</v>
      </c>
      <c r="W23" s="12" t="s">
        <v>237</v>
      </c>
      <c r="X23" s="12" t="s">
        <v>209</v>
      </c>
      <c r="Y23" s="12" t="s">
        <v>469</v>
      </c>
      <c r="Z23" s="12" t="s">
        <v>192</v>
      </c>
      <c r="AA23" s="12" t="s">
        <v>193</v>
      </c>
      <c r="AB23" s="12" t="s">
        <v>211</v>
      </c>
      <c r="AC23" s="12" t="s">
        <v>239</v>
      </c>
      <c r="AD23" s="16">
        <v>36831</v>
      </c>
      <c r="AE23" s="12" t="s">
        <v>470</v>
      </c>
      <c r="AF23" s="12" t="s">
        <v>471</v>
      </c>
      <c r="AG23" s="12" t="s">
        <v>192</v>
      </c>
      <c r="AH23" s="12" t="s">
        <v>195</v>
      </c>
      <c r="AI23" s="12" t="s">
        <v>276</v>
      </c>
      <c r="AJ23" s="12" t="s">
        <v>277</v>
      </c>
      <c r="AK23" s="12" t="s">
        <v>197</v>
      </c>
      <c r="AL23" s="12" t="s">
        <v>472</v>
      </c>
      <c r="AM23" s="22" t="s">
        <v>473</v>
      </c>
      <c r="AN23" s="12" t="s">
        <v>304</v>
      </c>
      <c r="AO23" s="19" t="s">
        <v>266</v>
      </c>
    </row>
    <row r="24" spans="1:41" s="20" customFormat="1">
      <c r="A24" s="14">
        <v>44.962600000000002</v>
      </c>
      <c r="B24" s="14">
        <v>-93.244100000000003</v>
      </c>
      <c r="C24" s="14" t="s">
        <v>204</v>
      </c>
      <c r="D24" s="14" t="s">
        <v>205</v>
      </c>
      <c r="E24" s="14" t="s">
        <v>206</v>
      </c>
      <c r="F24" s="16" t="s">
        <v>207</v>
      </c>
      <c r="G24" s="16">
        <v>42464</v>
      </c>
      <c r="H24" s="14">
        <v>2016</v>
      </c>
      <c r="I24" s="12" t="s">
        <v>215</v>
      </c>
      <c r="J24" s="14">
        <v>50</v>
      </c>
      <c r="K24" s="12" t="s">
        <v>208</v>
      </c>
      <c r="L24" s="12" t="s">
        <v>201</v>
      </c>
      <c r="M24" s="12" t="s">
        <v>183</v>
      </c>
      <c r="N24" s="12" t="s">
        <v>202</v>
      </c>
      <c r="O24" s="12" t="s">
        <v>184</v>
      </c>
      <c r="P24" s="12" t="s">
        <v>203</v>
      </c>
      <c r="Q24" s="21"/>
      <c r="R24" s="16" t="s">
        <v>207</v>
      </c>
      <c r="S24" s="16">
        <v>42464</v>
      </c>
      <c r="T24" s="14">
        <v>2016</v>
      </c>
      <c r="U24" s="14">
        <v>50</v>
      </c>
      <c r="V24" s="12" t="s">
        <v>208</v>
      </c>
      <c r="W24" s="12" t="s">
        <v>208</v>
      </c>
      <c r="X24" s="12" t="s">
        <v>209</v>
      </c>
      <c r="Y24" s="12" t="s">
        <v>210</v>
      </c>
      <c r="Z24" s="12" t="s">
        <v>192</v>
      </c>
      <c r="AA24" s="12" t="s">
        <v>193</v>
      </c>
      <c r="AB24" s="12" t="s">
        <v>211</v>
      </c>
      <c r="AC24" s="12" t="s">
        <v>212</v>
      </c>
      <c r="AD24" s="16">
        <v>42464</v>
      </c>
      <c r="AE24" s="12" t="s">
        <v>213</v>
      </c>
      <c r="AF24" s="12" t="s">
        <v>213</v>
      </c>
      <c r="AG24" s="12" t="s">
        <v>192</v>
      </c>
      <c r="AH24" s="12" t="s">
        <v>195</v>
      </c>
      <c r="AI24" s="12" t="s">
        <v>214</v>
      </c>
      <c r="AJ24" s="12" t="s">
        <v>215</v>
      </c>
      <c r="AK24" s="12" t="s">
        <v>197</v>
      </c>
      <c r="AL24" s="12" t="s">
        <v>216</v>
      </c>
      <c r="AM24" s="22" t="s">
        <v>217</v>
      </c>
      <c r="AN24" s="12" t="s">
        <v>218</v>
      </c>
      <c r="AO24" s="19" t="s">
        <v>219</v>
      </c>
    </row>
    <row r="25" spans="1:41" s="20" customFormat="1">
      <c r="A25" s="14">
        <v>44.934142000000001</v>
      </c>
      <c r="B25" s="14">
        <v>-93.272708399999999</v>
      </c>
      <c r="C25" s="14" t="s">
        <v>452</v>
      </c>
      <c r="D25" s="14" t="s">
        <v>453</v>
      </c>
      <c r="E25" s="16"/>
      <c r="F25" s="16">
        <v>29125</v>
      </c>
      <c r="G25" s="16">
        <v>37012</v>
      </c>
      <c r="H25" s="14">
        <v>2001</v>
      </c>
      <c r="I25" s="12" t="s">
        <v>196</v>
      </c>
      <c r="J25" s="14">
        <v>21</v>
      </c>
      <c r="K25" s="12" t="s">
        <v>208</v>
      </c>
      <c r="L25" s="12" t="s">
        <v>451</v>
      </c>
      <c r="M25" s="12" t="s">
        <v>183</v>
      </c>
      <c r="N25" s="12" t="s">
        <v>202</v>
      </c>
      <c r="O25" s="12"/>
      <c r="P25" s="12" t="s">
        <v>233</v>
      </c>
      <c r="Q25" s="21"/>
      <c r="R25" s="16">
        <v>29125</v>
      </c>
      <c r="S25" s="16">
        <v>37012</v>
      </c>
      <c r="T25" s="14">
        <v>2001</v>
      </c>
      <c r="U25" s="14">
        <v>21</v>
      </c>
      <c r="V25" s="12" t="s">
        <v>208</v>
      </c>
      <c r="W25" s="12" t="s">
        <v>208</v>
      </c>
      <c r="X25" s="12" t="s">
        <v>209</v>
      </c>
      <c r="Y25" s="12" t="s">
        <v>454</v>
      </c>
      <c r="Z25" s="12" t="s">
        <v>192</v>
      </c>
      <c r="AA25" s="12" t="s">
        <v>193</v>
      </c>
      <c r="AB25" s="12" t="s">
        <v>211</v>
      </c>
      <c r="AC25" s="12" t="s">
        <v>348</v>
      </c>
      <c r="AD25" s="16">
        <v>37009</v>
      </c>
      <c r="AE25" s="12" t="s">
        <v>455</v>
      </c>
      <c r="AF25" s="12" t="s">
        <v>456</v>
      </c>
      <c r="AG25" s="12" t="s">
        <v>192</v>
      </c>
      <c r="AH25" s="12" t="s">
        <v>195</v>
      </c>
      <c r="AI25" s="12" t="s">
        <v>196</v>
      </c>
      <c r="AJ25" s="12" t="s">
        <v>196</v>
      </c>
      <c r="AK25" s="12" t="s">
        <v>197</v>
      </c>
      <c r="AL25" s="12" t="s">
        <v>457</v>
      </c>
      <c r="AM25" s="22" t="s">
        <v>252</v>
      </c>
      <c r="AN25" s="12" t="s">
        <v>304</v>
      </c>
      <c r="AO25" s="19" t="s">
        <v>219</v>
      </c>
    </row>
    <row r="26" spans="1:41" s="20" customFormat="1">
      <c r="A26" s="14">
        <v>44.910629999999998</v>
      </c>
      <c r="B26" s="14">
        <v>-93.318219999999997</v>
      </c>
      <c r="C26" s="14" t="s">
        <v>185</v>
      </c>
      <c r="D26" s="14" t="s">
        <v>186</v>
      </c>
      <c r="E26" s="15" t="s">
        <v>187</v>
      </c>
      <c r="F26" s="16"/>
      <c r="G26" s="16">
        <v>42931</v>
      </c>
      <c r="H26" s="14">
        <v>2017</v>
      </c>
      <c r="I26" s="12" t="s">
        <v>196</v>
      </c>
      <c r="J26" s="14">
        <v>40</v>
      </c>
      <c r="K26" s="12" t="s">
        <v>188</v>
      </c>
      <c r="L26" s="12" t="s">
        <v>182</v>
      </c>
      <c r="M26" s="12" t="s">
        <v>183</v>
      </c>
      <c r="N26" s="12"/>
      <c r="O26" s="13" t="s">
        <v>184</v>
      </c>
      <c r="P26" s="12"/>
      <c r="Q26" s="12"/>
      <c r="R26" s="16"/>
      <c r="S26" s="16">
        <v>42931</v>
      </c>
      <c r="T26" s="14">
        <v>2017</v>
      </c>
      <c r="U26" s="14">
        <v>40</v>
      </c>
      <c r="V26" s="12" t="s">
        <v>188</v>
      </c>
      <c r="W26" s="12" t="s">
        <v>189</v>
      </c>
      <c r="X26" s="12" t="s">
        <v>190</v>
      </c>
      <c r="Y26" s="12" t="s">
        <v>191</v>
      </c>
      <c r="Z26" s="12" t="s">
        <v>192</v>
      </c>
      <c r="AA26" s="12" t="s">
        <v>193</v>
      </c>
      <c r="AB26" s="12" t="s">
        <v>194</v>
      </c>
      <c r="AC26" s="12"/>
      <c r="AD26" s="16">
        <v>42931</v>
      </c>
      <c r="AE26" s="17" t="s">
        <v>528</v>
      </c>
      <c r="AF26" s="17"/>
      <c r="AG26" s="12" t="s">
        <v>192</v>
      </c>
      <c r="AH26" s="12" t="s">
        <v>195</v>
      </c>
      <c r="AI26" s="12" t="s">
        <v>196</v>
      </c>
      <c r="AJ26" s="12" t="s">
        <v>196</v>
      </c>
      <c r="AK26" s="12" t="s">
        <v>197</v>
      </c>
      <c r="AL26" s="17" t="s">
        <v>198</v>
      </c>
      <c r="AM26" s="18" t="s">
        <v>199</v>
      </c>
      <c r="AN26" s="12" t="s">
        <v>200</v>
      </c>
      <c r="AO26" s="19" t="s">
        <v>219</v>
      </c>
    </row>
    <row r="27" spans="1:41" s="20" customFormat="1">
      <c r="A27" s="14">
        <v>44.962893999999999</v>
      </c>
      <c r="B27" s="14">
        <v>-93.288978599999993</v>
      </c>
      <c r="C27" s="14" t="s">
        <v>335</v>
      </c>
      <c r="D27" s="14" t="s">
        <v>336</v>
      </c>
      <c r="E27" s="14" t="s">
        <v>337</v>
      </c>
      <c r="F27" s="16" t="s">
        <v>338</v>
      </c>
      <c r="G27" s="16">
        <v>38565</v>
      </c>
      <c r="H27" s="14">
        <v>2005</v>
      </c>
      <c r="I27" s="12" t="s">
        <v>215</v>
      </c>
      <c r="J27" s="14">
        <v>47</v>
      </c>
      <c r="K27" s="12" t="s">
        <v>188</v>
      </c>
      <c r="L27" s="12" t="s">
        <v>334</v>
      </c>
      <c r="M27" s="12" t="s">
        <v>183</v>
      </c>
      <c r="N27" s="12" t="s">
        <v>202</v>
      </c>
      <c r="O27" s="12"/>
      <c r="P27" s="12" t="s">
        <v>233</v>
      </c>
      <c r="Q27" s="21"/>
      <c r="R27" s="16" t="s">
        <v>338</v>
      </c>
      <c r="S27" s="16">
        <v>38565</v>
      </c>
      <c r="T27" s="14">
        <v>2005</v>
      </c>
      <c r="U27" s="14">
        <v>47</v>
      </c>
      <c r="V27" s="12" t="s">
        <v>188</v>
      </c>
      <c r="W27" s="12" t="s">
        <v>189</v>
      </c>
      <c r="X27" s="12" t="s">
        <v>209</v>
      </c>
      <c r="Y27" s="12" t="s">
        <v>339</v>
      </c>
      <c r="Z27" s="12" t="s">
        <v>286</v>
      </c>
      <c r="AA27" s="12"/>
      <c r="AB27" s="12" t="s">
        <v>211</v>
      </c>
      <c r="AC27" s="12" t="s">
        <v>239</v>
      </c>
      <c r="AD27" s="16">
        <v>38565</v>
      </c>
      <c r="AE27" s="12" t="s">
        <v>340</v>
      </c>
      <c r="AF27" s="12" t="s">
        <v>341</v>
      </c>
      <c r="AG27" s="12" t="s">
        <v>192</v>
      </c>
      <c r="AH27" s="12" t="s">
        <v>195</v>
      </c>
      <c r="AI27" s="12" t="s">
        <v>214</v>
      </c>
      <c r="AJ27" s="12" t="s">
        <v>215</v>
      </c>
      <c r="AK27" s="12" t="s">
        <v>197</v>
      </c>
      <c r="AL27" s="12" t="s">
        <v>342</v>
      </c>
      <c r="AM27" s="19" t="s">
        <v>252</v>
      </c>
      <c r="AN27" s="12" t="s">
        <v>304</v>
      </c>
      <c r="AO27" s="19" t="s">
        <v>219</v>
      </c>
    </row>
    <row r="28" spans="1:41" s="20" customFormat="1">
      <c r="A28" s="14">
        <v>44.946407000000001</v>
      </c>
      <c r="B28" s="14">
        <v>-93.298675500000002</v>
      </c>
      <c r="C28" s="14" t="s">
        <v>475</v>
      </c>
      <c r="D28" s="14" t="s">
        <v>476</v>
      </c>
      <c r="E28" s="14" t="s">
        <v>477</v>
      </c>
      <c r="F28" s="16" t="s">
        <v>478</v>
      </c>
      <c r="G28" s="16">
        <v>36689</v>
      </c>
      <c r="H28" s="14">
        <v>2000</v>
      </c>
      <c r="I28" s="12" t="s">
        <v>215</v>
      </c>
      <c r="J28" s="14">
        <v>49</v>
      </c>
      <c r="K28" s="12" t="s">
        <v>188</v>
      </c>
      <c r="L28" s="12" t="s">
        <v>474</v>
      </c>
      <c r="M28" s="12" t="s">
        <v>183</v>
      </c>
      <c r="N28" s="12" t="s">
        <v>202</v>
      </c>
      <c r="O28" s="12"/>
      <c r="P28" s="12" t="s">
        <v>246</v>
      </c>
      <c r="Q28" s="21"/>
      <c r="R28" s="16" t="s">
        <v>478</v>
      </c>
      <c r="S28" s="16">
        <v>36689</v>
      </c>
      <c r="T28" s="14">
        <v>2000</v>
      </c>
      <c r="U28" s="14">
        <v>49</v>
      </c>
      <c r="V28" s="12" t="s">
        <v>188</v>
      </c>
      <c r="W28" s="12" t="s">
        <v>237</v>
      </c>
      <c r="X28" s="12" t="s">
        <v>190</v>
      </c>
      <c r="Y28" s="12" t="s">
        <v>479</v>
      </c>
      <c r="Z28" s="12" t="s">
        <v>192</v>
      </c>
      <c r="AA28" s="12" t="s">
        <v>193</v>
      </c>
      <c r="AB28" s="12" t="s">
        <v>211</v>
      </c>
      <c r="AC28" s="12" t="s">
        <v>239</v>
      </c>
      <c r="AD28" s="16">
        <v>36689</v>
      </c>
      <c r="AE28" s="12" t="s">
        <v>480</v>
      </c>
      <c r="AF28" s="12" t="s">
        <v>481</v>
      </c>
      <c r="AG28" s="12" t="s">
        <v>192</v>
      </c>
      <c r="AH28" s="12" t="s">
        <v>195</v>
      </c>
      <c r="AI28" s="12" t="s">
        <v>214</v>
      </c>
      <c r="AJ28" s="12" t="s">
        <v>215</v>
      </c>
      <c r="AK28" s="12" t="s">
        <v>197</v>
      </c>
      <c r="AL28" s="12" t="s">
        <v>482</v>
      </c>
      <c r="AM28" s="22" t="s">
        <v>483</v>
      </c>
      <c r="AN28" s="12" t="s">
        <v>304</v>
      </c>
      <c r="AO28" s="19" t="s">
        <v>266</v>
      </c>
    </row>
    <row r="29" spans="1:41" s="20" customFormat="1">
      <c r="A29" s="14">
        <v>44.937156000000002</v>
      </c>
      <c r="B29" s="14">
        <v>-93.273123999999996</v>
      </c>
      <c r="C29" s="14" t="s">
        <v>485</v>
      </c>
      <c r="D29" s="14" t="s">
        <v>486</v>
      </c>
      <c r="E29" s="14" t="s">
        <v>487</v>
      </c>
      <c r="F29" s="16" t="s">
        <v>488</v>
      </c>
      <c r="G29" s="16">
        <v>36660</v>
      </c>
      <c r="H29" s="14">
        <v>2000</v>
      </c>
      <c r="I29" s="12" t="s">
        <v>277</v>
      </c>
      <c r="J29" s="14">
        <v>34</v>
      </c>
      <c r="K29" s="12" t="s">
        <v>188</v>
      </c>
      <c r="L29" s="12" t="s">
        <v>484</v>
      </c>
      <c r="M29" s="12" t="s">
        <v>183</v>
      </c>
      <c r="N29" s="12" t="s">
        <v>202</v>
      </c>
      <c r="O29" s="12"/>
      <c r="P29" s="12" t="s">
        <v>233</v>
      </c>
      <c r="Q29" s="21"/>
      <c r="R29" s="16" t="s">
        <v>488</v>
      </c>
      <c r="S29" s="16">
        <v>36660</v>
      </c>
      <c r="T29" s="14">
        <v>2000</v>
      </c>
      <c r="U29" s="14">
        <v>34</v>
      </c>
      <c r="V29" s="12" t="s">
        <v>188</v>
      </c>
      <c r="W29" s="12" t="s">
        <v>237</v>
      </c>
      <c r="X29" s="12" t="s">
        <v>209</v>
      </c>
      <c r="Y29" s="12" t="s">
        <v>489</v>
      </c>
      <c r="Z29" s="12" t="s">
        <v>273</v>
      </c>
      <c r="AA29" s="12" t="s">
        <v>193</v>
      </c>
      <c r="AB29" s="12" t="s">
        <v>211</v>
      </c>
      <c r="AC29" s="12" t="s">
        <v>212</v>
      </c>
      <c r="AD29" s="16">
        <v>36660</v>
      </c>
      <c r="AE29" s="12" t="s">
        <v>490</v>
      </c>
      <c r="AF29" s="12" t="s">
        <v>491</v>
      </c>
      <c r="AG29" s="12" t="s">
        <v>192</v>
      </c>
      <c r="AH29" s="12" t="s">
        <v>195</v>
      </c>
      <c r="AI29" s="12" t="s">
        <v>276</v>
      </c>
      <c r="AJ29" s="12" t="s">
        <v>277</v>
      </c>
      <c r="AK29" s="12" t="s">
        <v>197</v>
      </c>
      <c r="AL29" s="12" t="s">
        <v>492</v>
      </c>
      <c r="AM29" s="19" t="s">
        <v>252</v>
      </c>
      <c r="AN29" s="12" t="s">
        <v>304</v>
      </c>
      <c r="AO29" s="19" t="s">
        <v>219</v>
      </c>
    </row>
    <row r="30" spans="1:41" s="20" customFormat="1">
      <c r="A30" s="14">
        <v>44.967874999999999</v>
      </c>
      <c r="B30" s="14">
        <v>-93.257012399999994</v>
      </c>
      <c r="C30" s="14" t="s">
        <v>371</v>
      </c>
      <c r="D30" s="14" t="s">
        <v>372</v>
      </c>
      <c r="E30" s="14" t="s">
        <v>373</v>
      </c>
      <c r="F30" s="16" t="s">
        <v>374</v>
      </c>
      <c r="G30" s="16">
        <v>38028</v>
      </c>
      <c r="H30" s="14">
        <v>2004</v>
      </c>
      <c r="I30" s="12" t="s">
        <v>196</v>
      </c>
      <c r="J30" s="14">
        <v>40</v>
      </c>
      <c r="K30" s="12" t="s">
        <v>188</v>
      </c>
      <c r="L30" s="12" t="s">
        <v>370</v>
      </c>
      <c r="M30" s="12" t="s">
        <v>255</v>
      </c>
      <c r="N30" s="12" t="s">
        <v>202</v>
      </c>
      <c r="O30" s="13"/>
      <c r="P30" s="12" t="s">
        <v>233</v>
      </c>
      <c r="Q30" s="21"/>
      <c r="R30" s="16" t="s">
        <v>374</v>
      </c>
      <c r="S30" s="16">
        <v>38028</v>
      </c>
      <c r="T30" s="14">
        <v>2004</v>
      </c>
      <c r="U30" s="14">
        <v>40</v>
      </c>
      <c r="V30" s="12" t="s">
        <v>188</v>
      </c>
      <c r="W30" s="12" t="s">
        <v>189</v>
      </c>
      <c r="X30" s="12" t="s">
        <v>209</v>
      </c>
      <c r="Y30" s="12" t="s">
        <v>259</v>
      </c>
      <c r="Z30" s="12" t="s">
        <v>192</v>
      </c>
      <c r="AA30" s="12" t="s">
        <v>193</v>
      </c>
      <c r="AB30" s="12" t="s">
        <v>375</v>
      </c>
      <c r="AC30" s="12"/>
      <c r="AD30" s="16"/>
      <c r="AE30" s="12"/>
      <c r="AF30" s="12" t="s">
        <v>376</v>
      </c>
      <c r="AG30" s="12" t="s">
        <v>192</v>
      </c>
      <c r="AH30" s="12" t="s">
        <v>195</v>
      </c>
      <c r="AI30" s="12" t="s">
        <v>196</v>
      </c>
      <c r="AJ30" s="12" t="s">
        <v>196</v>
      </c>
      <c r="AK30" s="12" t="s">
        <v>197</v>
      </c>
      <c r="AL30" s="12" t="s">
        <v>377</v>
      </c>
      <c r="AM30" s="22" t="s">
        <v>252</v>
      </c>
      <c r="AN30" s="12" t="s">
        <v>378</v>
      </c>
      <c r="AO30" s="19" t="s">
        <v>266</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H26" sqref="H26"/>
    </sheetView>
  </sheetViews>
  <sheetFormatPr baseColWidth="10" defaultRowHeight="15" x14ac:dyDescent="0"/>
  <cols>
    <col min="1" max="1" width="36.33203125" style="4" bestFit="1" customWidth="1"/>
    <col min="4" max="4" width="10.83203125" style="1"/>
  </cols>
  <sheetData>
    <row r="1" spans="1:7">
      <c r="A1" s="3" t="s">
        <v>91</v>
      </c>
      <c r="B1" t="s">
        <v>529</v>
      </c>
      <c r="C1" t="s">
        <v>530</v>
      </c>
      <c r="D1" s="9" t="s">
        <v>92</v>
      </c>
      <c r="E1" t="s">
        <v>531</v>
      </c>
      <c r="F1" t="s">
        <v>532</v>
      </c>
      <c r="G1" t="s">
        <v>533</v>
      </c>
    </row>
    <row r="2" spans="1:7">
      <c r="A2" s="7" t="s">
        <v>19</v>
      </c>
      <c r="B2" t="s">
        <v>195</v>
      </c>
      <c r="C2" t="s">
        <v>193</v>
      </c>
      <c r="D2" s="1">
        <v>38.427607680332123</v>
      </c>
      <c r="E2">
        <v>44.980358123779297</v>
      </c>
      <c r="F2">
        <v>-93.265083312988295</v>
      </c>
      <c r="G2">
        <v>2</v>
      </c>
    </row>
    <row r="3" spans="1:7">
      <c r="A3" s="7" t="s">
        <v>53</v>
      </c>
      <c r="B3" t="s">
        <v>195</v>
      </c>
      <c r="C3" t="s">
        <v>193</v>
      </c>
      <c r="D3" s="1">
        <v>24.875621890547265</v>
      </c>
      <c r="E3">
        <v>44.9950981140137</v>
      </c>
      <c r="F3">
        <v>-93.222190856933594</v>
      </c>
      <c r="G3">
        <v>0</v>
      </c>
    </row>
    <row r="4" spans="1:7">
      <c r="A4" s="7" t="s">
        <v>60</v>
      </c>
      <c r="B4" t="s">
        <v>195</v>
      </c>
      <c r="C4" t="s">
        <v>193</v>
      </c>
      <c r="D4" s="1">
        <v>20.461309523809526</v>
      </c>
      <c r="E4">
        <v>45.0059204101563</v>
      </c>
      <c r="F4">
        <v>-93.220970153808594</v>
      </c>
      <c r="G4">
        <v>0</v>
      </c>
    </row>
    <row r="5" spans="1:7">
      <c r="A5" s="7" t="s">
        <v>44</v>
      </c>
      <c r="B5" t="s">
        <v>195</v>
      </c>
      <c r="C5" t="s">
        <v>193</v>
      </c>
      <c r="D5" s="1">
        <v>10.50561797752809</v>
      </c>
      <c r="E5">
        <v>44.947608947753899</v>
      </c>
      <c r="F5">
        <v>-93.225669860839801</v>
      </c>
      <c r="G5">
        <v>0</v>
      </c>
    </row>
    <row r="6" spans="1:7">
      <c r="A6" s="7" t="s">
        <v>18</v>
      </c>
      <c r="B6" t="s">
        <v>195</v>
      </c>
      <c r="C6" t="s">
        <v>193</v>
      </c>
      <c r="D6" s="1">
        <v>9.6690590111642756</v>
      </c>
      <c r="E6">
        <v>44.976310729980497</v>
      </c>
      <c r="F6">
        <v>-93.255119323730497</v>
      </c>
      <c r="G6">
        <v>0</v>
      </c>
    </row>
    <row r="7" spans="1:7">
      <c r="A7" s="7" t="s">
        <v>31</v>
      </c>
      <c r="B7" t="s">
        <v>195</v>
      </c>
      <c r="C7" t="s">
        <v>193</v>
      </c>
      <c r="D7" s="1">
        <v>9.3661046638931449</v>
      </c>
      <c r="E7">
        <v>45.005901336669901</v>
      </c>
      <c r="F7">
        <v>-93.284149169921903</v>
      </c>
      <c r="G7">
        <v>0</v>
      </c>
    </row>
    <row r="8" spans="1:7">
      <c r="A8" s="7" t="s">
        <v>57</v>
      </c>
      <c r="B8" t="s">
        <v>195</v>
      </c>
      <c r="C8" t="s">
        <v>193</v>
      </c>
      <c r="D8" s="1">
        <v>9.1278485254691688</v>
      </c>
      <c r="E8">
        <v>44.991989135742202</v>
      </c>
      <c r="F8">
        <v>-93.295356750488295</v>
      </c>
      <c r="G8">
        <v>2</v>
      </c>
    </row>
    <row r="9" spans="1:7">
      <c r="A9" s="7" t="s">
        <v>22</v>
      </c>
      <c r="B9" t="s">
        <v>195</v>
      </c>
      <c r="C9" t="s">
        <v>193</v>
      </c>
      <c r="D9" s="1">
        <v>7.8999765753103768</v>
      </c>
      <c r="E9">
        <v>44.953739166259801</v>
      </c>
      <c r="F9">
        <v>-93.248008728027301</v>
      </c>
      <c r="G9">
        <v>0</v>
      </c>
    </row>
    <row r="10" spans="1:7">
      <c r="A10" s="7" t="s">
        <v>59</v>
      </c>
      <c r="B10" t="s">
        <v>195</v>
      </c>
      <c r="C10" t="s">
        <v>193</v>
      </c>
      <c r="D10" s="1">
        <v>7.766254952225589</v>
      </c>
      <c r="E10">
        <v>44.983299255371101</v>
      </c>
      <c r="F10">
        <v>-93.282089233398395</v>
      </c>
      <c r="G10">
        <v>0</v>
      </c>
    </row>
    <row r="11" spans="1:7">
      <c r="A11" s="7" t="s">
        <v>36</v>
      </c>
      <c r="B11" t="s">
        <v>195</v>
      </c>
      <c r="C11" t="s">
        <v>193</v>
      </c>
      <c r="D11" s="1">
        <v>7.7207880434782608</v>
      </c>
      <c r="E11">
        <v>45.009601593017599</v>
      </c>
      <c r="F11">
        <v>-93.305068969726605</v>
      </c>
      <c r="G11">
        <v>1</v>
      </c>
    </row>
    <row r="12" spans="1:7">
      <c r="A12" s="7" t="s">
        <v>54</v>
      </c>
      <c r="B12" t="s">
        <v>195</v>
      </c>
      <c r="C12" t="s">
        <v>193</v>
      </c>
      <c r="D12" s="1">
        <v>7.6589293182768721</v>
      </c>
      <c r="E12">
        <v>44.953708648681598</v>
      </c>
      <c r="F12">
        <v>-93.258186340332003</v>
      </c>
      <c r="G12">
        <v>0</v>
      </c>
    </row>
    <row r="13" spans="1:7">
      <c r="A13" s="7" t="s">
        <v>58</v>
      </c>
      <c r="B13" t="s">
        <v>195</v>
      </c>
      <c r="C13" t="s">
        <v>193</v>
      </c>
      <c r="D13" s="1">
        <v>7.5248281130634069</v>
      </c>
      <c r="E13">
        <v>44.979030609130902</v>
      </c>
      <c r="F13">
        <v>-93.264930725097699</v>
      </c>
      <c r="G13">
        <v>0</v>
      </c>
    </row>
    <row r="14" spans="1:7">
      <c r="A14" s="7" t="s">
        <v>47</v>
      </c>
      <c r="B14" t="s">
        <v>195</v>
      </c>
      <c r="C14" t="s">
        <v>193</v>
      </c>
      <c r="D14" s="1">
        <v>7.0609756097560972</v>
      </c>
      <c r="E14">
        <v>44.962699890136697</v>
      </c>
      <c r="F14">
        <v>-93.289909362792997</v>
      </c>
      <c r="G14">
        <v>2</v>
      </c>
    </row>
    <row r="15" spans="1:7">
      <c r="A15" s="7" t="s">
        <v>27</v>
      </c>
      <c r="B15" t="s">
        <v>195</v>
      </c>
      <c r="C15" t="s">
        <v>193</v>
      </c>
      <c r="D15" s="1">
        <v>6.6336077844311383</v>
      </c>
      <c r="E15">
        <v>45.018581390380902</v>
      </c>
      <c r="F15">
        <v>-93.300003051757798</v>
      </c>
      <c r="G15">
        <v>1</v>
      </c>
    </row>
    <row r="16" spans="1:7">
      <c r="A16" s="7" t="s">
        <v>52</v>
      </c>
      <c r="B16" t="s">
        <v>195</v>
      </c>
      <c r="C16" t="s">
        <v>193</v>
      </c>
      <c r="D16" s="1">
        <v>6.633141762452107</v>
      </c>
      <c r="E16">
        <v>45.018501281738303</v>
      </c>
      <c r="F16">
        <v>-93.285743713378906</v>
      </c>
      <c r="G16">
        <v>1</v>
      </c>
    </row>
    <row r="17" spans="1:7">
      <c r="A17" s="7" t="s">
        <v>76</v>
      </c>
      <c r="B17" t="s">
        <v>195</v>
      </c>
      <c r="C17" t="s">
        <v>193</v>
      </c>
      <c r="D17" s="1">
        <v>5.9622150833715777</v>
      </c>
      <c r="E17">
        <v>44.962711334228501</v>
      </c>
      <c r="F17">
        <v>-93.261810302734403</v>
      </c>
      <c r="G17">
        <v>3</v>
      </c>
    </row>
    <row r="18" spans="1:7">
      <c r="A18" s="7" t="s">
        <v>79</v>
      </c>
      <c r="B18" t="s">
        <v>195</v>
      </c>
      <c r="C18" t="s">
        <v>193</v>
      </c>
      <c r="D18" s="1">
        <v>5.7337649597802631</v>
      </c>
      <c r="E18">
        <v>45.0295600891113</v>
      </c>
      <c r="F18">
        <v>-93.295112609863295</v>
      </c>
      <c r="G18">
        <v>0</v>
      </c>
    </row>
    <row r="19" spans="1:7">
      <c r="A19" s="7" t="s">
        <v>23</v>
      </c>
      <c r="B19" t="s">
        <v>195</v>
      </c>
      <c r="C19" t="s">
        <v>193</v>
      </c>
      <c r="D19" s="1">
        <v>5.5250305250305241</v>
      </c>
      <c r="E19">
        <v>44.942108154296903</v>
      </c>
      <c r="F19">
        <v>-93.300872802734403</v>
      </c>
      <c r="G19">
        <v>1</v>
      </c>
    </row>
    <row r="20" spans="1:7">
      <c r="A20" s="7" t="s">
        <v>30</v>
      </c>
      <c r="B20" t="s">
        <v>195</v>
      </c>
      <c r="C20" t="s">
        <v>193</v>
      </c>
      <c r="D20" s="1">
        <v>5.4422298349423857</v>
      </c>
      <c r="E20">
        <v>44.980758666992202</v>
      </c>
      <c r="F20">
        <v>-93.305152893066406</v>
      </c>
      <c r="G20">
        <v>1</v>
      </c>
    </row>
    <row r="21" spans="1:7">
      <c r="A21" s="7" t="s">
        <v>21</v>
      </c>
      <c r="B21" t="s">
        <v>195</v>
      </c>
      <c r="C21" t="s">
        <v>193</v>
      </c>
      <c r="D21" s="1">
        <v>5.4275796781319023</v>
      </c>
      <c r="E21">
        <v>44.955799102783203</v>
      </c>
      <c r="F21">
        <v>-93.299057006835895</v>
      </c>
      <c r="G21">
        <v>0</v>
      </c>
    </row>
    <row r="22" spans="1:7">
      <c r="A22" s="7" t="s">
        <v>45</v>
      </c>
      <c r="B22" t="s">
        <v>195</v>
      </c>
      <c r="C22" t="s">
        <v>193</v>
      </c>
      <c r="D22" s="1">
        <v>5.2108471992887084</v>
      </c>
      <c r="E22">
        <v>44.970001220703097</v>
      </c>
      <c r="F22">
        <v>-93.283889770507798</v>
      </c>
      <c r="G22">
        <v>0</v>
      </c>
    </row>
    <row r="23" spans="1:7">
      <c r="A23" s="7" t="s">
        <v>16</v>
      </c>
      <c r="B23" t="s">
        <v>195</v>
      </c>
      <c r="C23" t="s">
        <v>193</v>
      </c>
      <c r="D23" s="1">
        <v>5.0989345509893456</v>
      </c>
      <c r="E23">
        <v>44.942928314208999</v>
      </c>
      <c r="F23">
        <v>-93.241462707519503</v>
      </c>
      <c r="G23">
        <v>1</v>
      </c>
    </row>
    <row r="24" spans="1:7">
      <c r="A24" s="7" t="s">
        <v>82</v>
      </c>
      <c r="B24" t="s">
        <v>195</v>
      </c>
      <c r="C24" t="s">
        <v>193</v>
      </c>
      <c r="D24" s="1">
        <v>4.936445321060706</v>
      </c>
      <c r="E24">
        <v>44.957309722900398</v>
      </c>
      <c r="F24">
        <v>-93.280441284179702</v>
      </c>
      <c r="G24">
        <v>1</v>
      </c>
    </row>
    <row r="25" spans="1:7">
      <c r="A25" s="7" t="s">
        <v>24</v>
      </c>
      <c r="B25" t="s">
        <v>195</v>
      </c>
      <c r="C25" t="s">
        <v>193</v>
      </c>
      <c r="D25" s="1">
        <v>4.9118481996115344</v>
      </c>
      <c r="E25">
        <v>44.970409393310497</v>
      </c>
      <c r="F25">
        <v>-93.2647705078125</v>
      </c>
      <c r="G25">
        <v>0</v>
      </c>
    </row>
    <row r="26" spans="1:7">
      <c r="A26" s="7" t="s">
        <v>63</v>
      </c>
      <c r="B26" t="s">
        <v>195</v>
      </c>
      <c r="C26" t="s">
        <v>193</v>
      </c>
      <c r="D26" s="1">
        <v>4.8786828422876951</v>
      </c>
      <c r="E26">
        <v>44.942920684814503</v>
      </c>
      <c r="F26">
        <v>-93.254379272460895</v>
      </c>
      <c r="G26">
        <v>1</v>
      </c>
    </row>
    <row r="27" spans="1:7">
      <c r="A27" s="7" t="s">
        <v>83</v>
      </c>
      <c r="B27" t="s">
        <v>195</v>
      </c>
      <c r="C27" t="s">
        <v>193</v>
      </c>
      <c r="D27" s="1">
        <v>4.8339333410753689</v>
      </c>
      <c r="E27">
        <v>44.995151519775398</v>
      </c>
      <c r="F27">
        <v>-93.311790466308594</v>
      </c>
      <c r="G27">
        <v>3</v>
      </c>
    </row>
    <row r="28" spans="1:7">
      <c r="A28" s="7" t="s">
        <v>66</v>
      </c>
      <c r="B28" t="s">
        <v>195</v>
      </c>
      <c r="C28" t="s">
        <v>193</v>
      </c>
      <c r="D28" s="1">
        <v>4.8063765736179525</v>
      </c>
      <c r="E28">
        <v>44.957359313964801</v>
      </c>
      <c r="F28">
        <v>-93.232261657714801</v>
      </c>
      <c r="G28">
        <v>1</v>
      </c>
    </row>
    <row r="29" spans="1:7">
      <c r="A29" s="7" t="s">
        <v>72</v>
      </c>
      <c r="B29" t="s">
        <v>195</v>
      </c>
      <c r="C29" t="s">
        <v>193</v>
      </c>
      <c r="D29" s="1">
        <v>4.754761283589878</v>
      </c>
      <c r="E29">
        <v>44.963939666747997</v>
      </c>
      <c r="F29">
        <v>-93.272109985351605</v>
      </c>
      <c r="G29">
        <v>0</v>
      </c>
    </row>
    <row r="30" spans="1:7">
      <c r="A30" s="7" t="s">
        <v>12</v>
      </c>
      <c r="B30" t="s">
        <v>195</v>
      </c>
      <c r="C30" t="s">
        <v>193</v>
      </c>
      <c r="D30" s="1">
        <v>4.7355371900826446</v>
      </c>
      <c r="E30">
        <v>45.018638610839801</v>
      </c>
      <c r="F30">
        <v>-93.312713623046903</v>
      </c>
      <c r="G30">
        <v>0</v>
      </c>
    </row>
    <row r="31" spans="1:7">
      <c r="A31" s="7" t="s">
        <v>41</v>
      </c>
      <c r="B31" t="s">
        <v>195</v>
      </c>
      <c r="C31" t="s">
        <v>193</v>
      </c>
      <c r="D31" s="1">
        <v>4.6892098927555264</v>
      </c>
      <c r="E31">
        <v>45.043918609619098</v>
      </c>
      <c r="F31">
        <v>-93.293006896972699</v>
      </c>
      <c r="G31">
        <v>0</v>
      </c>
    </row>
    <row r="32" spans="1:7">
      <c r="A32" s="7" t="s">
        <v>50</v>
      </c>
      <c r="B32" t="s">
        <v>195</v>
      </c>
      <c r="C32" t="s">
        <v>193</v>
      </c>
      <c r="D32" s="1">
        <v>4.6005991013479779</v>
      </c>
      <c r="E32">
        <v>44.985641479492202</v>
      </c>
      <c r="F32">
        <v>-93.248687744140597</v>
      </c>
      <c r="G32">
        <v>0</v>
      </c>
    </row>
    <row r="33" spans="1:7">
      <c r="A33" s="7" t="s">
        <v>62</v>
      </c>
      <c r="B33" t="s">
        <v>195</v>
      </c>
      <c r="C33" t="s">
        <v>193</v>
      </c>
      <c r="D33" s="1">
        <v>4.5483393272688808</v>
      </c>
      <c r="E33">
        <v>44.953731536865199</v>
      </c>
      <c r="F33">
        <v>-93.267059326171903</v>
      </c>
      <c r="G33">
        <v>1</v>
      </c>
    </row>
    <row r="34" spans="1:7">
      <c r="A34" s="7" t="s">
        <v>3</v>
      </c>
      <c r="B34" t="s">
        <v>195</v>
      </c>
      <c r="C34" t="s">
        <v>193</v>
      </c>
      <c r="D34" s="1">
        <v>4.5272435897435903</v>
      </c>
      <c r="E34">
        <v>44.995090484619098</v>
      </c>
      <c r="F34">
        <v>-93.241607666015597</v>
      </c>
      <c r="G34">
        <v>0</v>
      </c>
    </row>
    <row r="35" spans="1:7">
      <c r="A35" s="7" t="s">
        <v>48</v>
      </c>
      <c r="B35" t="s">
        <v>195</v>
      </c>
      <c r="C35" t="s">
        <v>193</v>
      </c>
      <c r="D35" s="1">
        <v>4.4210810082221315</v>
      </c>
      <c r="E35">
        <v>44.942920684814503</v>
      </c>
      <c r="F35">
        <v>-93.282722473144503</v>
      </c>
      <c r="G35">
        <v>1</v>
      </c>
    </row>
    <row r="36" spans="1:7">
      <c r="A36" s="7" t="s">
        <v>4</v>
      </c>
      <c r="B36" t="s">
        <v>195</v>
      </c>
      <c r="C36" t="s">
        <v>193</v>
      </c>
      <c r="D36" s="1">
        <v>4.408212560386473</v>
      </c>
      <c r="E36">
        <v>45.010059356689503</v>
      </c>
      <c r="F36">
        <v>-93.269500732421903</v>
      </c>
      <c r="G36">
        <v>0</v>
      </c>
    </row>
    <row r="37" spans="1:7">
      <c r="A37" s="7" t="s">
        <v>73</v>
      </c>
      <c r="B37" t="s">
        <v>195</v>
      </c>
      <c r="C37" t="s">
        <v>193</v>
      </c>
      <c r="D37" s="1">
        <v>4.2372881355932206</v>
      </c>
      <c r="E37">
        <v>44.984260559082003</v>
      </c>
      <c r="F37">
        <v>-93.290428161621094</v>
      </c>
      <c r="G37">
        <v>0</v>
      </c>
    </row>
    <row r="38" spans="1:7">
      <c r="A38" s="7" t="s">
        <v>11</v>
      </c>
      <c r="B38" t="s">
        <v>195</v>
      </c>
      <c r="C38" t="s">
        <v>193</v>
      </c>
      <c r="D38" s="1">
        <v>4.1681714216925485</v>
      </c>
      <c r="E38">
        <v>44.941368103027301</v>
      </c>
      <c r="F38">
        <v>-93.269569396972699</v>
      </c>
      <c r="G38">
        <v>1</v>
      </c>
    </row>
    <row r="39" spans="1:7">
      <c r="A39" s="7" t="s">
        <v>8</v>
      </c>
      <c r="B39" t="s">
        <v>195</v>
      </c>
      <c r="C39" t="s">
        <v>193</v>
      </c>
      <c r="D39" s="1">
        <v>4.1393660350628654</v>
      </c>
      <c r="E39">
        <v>44.942100524902301</v>
      </c>
      <c r="F39">
        <v>-93.293258666992202</v>
      </c>
      <c r="G39">
        <v>0</v>
      </c>
    </row>
    <row r="40" spans="1:7">
      <c r="A40" s="7" t="s">
        <v>10</v>
      </c>
      <c r="B40" t="s">
        <v>195</v>
      </c>
      <c r="C40" t="s">
        <v>193</v>
      </c>
      <c r="D40" s="1">
        <v>3.8701507289350134</v>
      </c>
      <c r="E40">
        <v>44.967739105224602</v>
      </c>
      <c r="F40">
        <v>-93.246482849121094</v>
      </c>
      <c r="G40">
        <v>0</v>
      </c>
    </row>
    <row r="41" spans="1:7">
      <c r="A41" s="7" t="s">
        <v>33</v>
      </c>
      <c r="B41" t="s">
        <v>195</v>
      </c>
      <c r="C41" t="s">
        <v>193</v>
      </c>
      <c r="D41" s="1">
        <v>3.7219880186376746</v>
      </c>
      <c r="E41">
        <v>45.012168884277301</v>
      </c>
      <c r="F41">
        <v>-93.254898071289105</v>
      </c>
      <c r="G41">
        <v>0</v>
      </c>
    </row>
    <row r="42" spans="1:7">
      <c r="A42" s="7" t="s">
        <v>9</v>
      </c>
      <c r="B42" t="s">
        <v>195</v>
      </c>
      <c r="C42" t="s">
        <v>193</v>
      </c>
      <c r="D42" s="1">
        <v>3.5213675213675217</v>
      </c>
      <c r="E42">
        <v>44.951969146728501</v>
      </c>
      <c r="F42">
        <v>-93.317932128906307</v>
      </c>
      <c r="G42">
        <v>0</v>
      </c>
    </row>
    <row r="43" spans="1:7">
      <c r="A43" s="7" t="s">
        <v>67</v>
      </c>
      <c r="B43" t="s">
        <v>195</v>
      </c>
      <c r="C43" t="s">
        <v>193</v>
      </c>
      <c r="D43" s="1">
        <v>3.5194174757281558</v>
      </c>
      <c r="E43">
        <v>45.001991271972699</v>
      </c>
      <c r="F43">
        <v>-93.265373229980497</v>
      </c>
      <c r="G43">
        <v>0</v>
      </c>
    </row>
    <row r="44" spans="1:7">
      <c r="A44" s="7" t="s">
        <v>32</v>
      </c>
      <c r="B44" t="s">
        <v>195</v>
      </c>
      <c r="C44" t="s">
        <v>193</v>
      </c>
      <c r="D44" s="1">
        <v>3.4654825123603734</v>
      </c>
      <c r="E44">
        <v>44.925201416015597</v>
      </c>
      <c r="F44">
        <v>-93.212112426757798</v>
      </c>
      <c r="G44">
        <v>1</v>
      </c>
    </row>
    <row r="45" spans="1:7">
      <c r="A45" s="7" t="s">
        <v>51</v>
      </c>
      <c r="B45" t="s">
        <v>195</v>
      </c>
      <c r="C45" t="s">
        <v>193</v>
      </c>
      <c r="D45" s="1">
        <v>3.4214337436640112</v>
      </c>
      <c r="E45">
        <v>45.018589019775398</v>
      </c>
      <c r="F45">
        <v>-93.270736694335895</v>
      </c>
      <c r="G45">
        <v>0</v>
      </c>
    </row>
    <row r="46" spans="1:7">
      <c r="A46" s="7" t="s">
        <v>64</v>
      </c>
      <c r="B46" t="s">
        <v>195</v>
      </c>
      <c r="C46" t="s">
        <v>193</v>
      </c>
      <c r="D46" s="1">
        <v>3.3659648652273035</v>
      </c>
      <c r="E46">
        <v>44.970790863037102</v>
      </c>
      <c r="F46">
        <v>-93.214942932128906</v>
      </c>
      <c r="G46">
        <v>0</v>
      </c>
    </row>
    <row r="47" spans="1:7">
      <c r="A47" s="7" t="s">
        <v>43</v>
      </c>
      <c r="B47" t="s">
        <v>195</v>
      </c>
      <c r="C47" t="s">
        <v>193</v>
      </c>
      <c r="D47" s="1">
        <v>3.3501606241395137</v>
      </c>
      <c r="E47">
        <v>45.003078460693402</v>
      </c>
      <c r="F47">
        <v>-93.253082275390597</v>
      </c>
      <c r="G47">
        <v>0</v>
      </c>
    </row>
    <row r="48" spans="1:7">
      <c r="A48" s="7" t="s">
        <v>77</v>
      </c>
      <c r="B48" t="s">
        <v>195</v>
      </c>
      <c r="C48" t="s">
        <v>193</v>
      </c>
      <c r="D48" s="1">
        <v>3.2696506550218341</v>
      </c>
      <c r="E48">
        <v>45.029518127441399</v>
      </c>
      <c r="F48">
        <v>-93.312911987304702</v>
      </c>
      <c r="G48">
        <v>0</v>
      </c>
    </row>
    <row r="49" spans="1:7">
      <c r="A49" s="7" t="s">
        <v>14</v>
      </c>
      <c r="B49" t="s">
        <v>195</v>
      </c>
      <c r="C49" t="s">
        <v>193</v>
      </c>
      <c r="D49" s="1">
        <v>3.2084923664122136</v>
      </c>
      <c r="E49">
        <v>44.987861633300803</v>
      </c>
      <c r="F49">
        <v>-93.222198486328097</v>
      </c>
      <c r="G49">
        <v>0</v>
      </c>
    </row>
    <row r="50" spans="1:7">
      <c r="A50" s="7" t="s">
        <v>2</v>
      </c>
      <c r="B50" t="s">
        <v>195</v>
      </c>
      <c r="C50" t="s">
        <v>193</v>
      </c>
      <c r="D50" s="1">
        <v>3.0703055473153364</v>
      </c>
      <c r="E50">
        <v>44.930530548095703</v>
      </c>
      <c r="F50">
        <v>-93.255561828613295</v>
      </c>
      <c r="G50">
        <v>1</v>
      </c>
    </row>
    <row r="51" spans="1:7">
      <c r="A51" s="7" t="s">
        <v>61</v>
      </c>
      <c r="B51" t="s">
        <v>195</v>
      </c>
      <c r="C51" t="s">
        <v>193</v>
      </c>
      <c r="D51" s="1">
        <v>3.0498970016021971</v>
      </c>
      <c r="E51">
        <v>44.976280212402301</v>
      </c>
      <c r="F51">
        <v>-93.233963012695298</v>
      </c>
      <c r="G51">
        <v>0</v>
      </c>
    </row>
    <row r="52" spans="1:7">
      <c r="A52" s="7" t="s">
        <v>81</v>
      </c>
      <c r="B52" t="s">
        <v>195</v>
      </c>
      <c r="C52" t="s">
        <v>193</v>
      </c>
      <c r="D52" s="1">
        <v>3.0459770114942528</v>
      </c>
      <c r="E52">
        <v>44.944961547851598</v>
      </c>
      <c r="F52">
        <v>-93.323440551757798</v>
      </c>
      <c r="G52">
        <v>0</v>
      </c>
    </row>
    <row r="53" spans="1:7">
      <c r="A53" s="7" t="s">
        <v>15</v>
      </c>
      <c r="B53" t="s">
        <v>195</v>
      </c>
      <c r="C53" t="s">
        <v>193</v>
      </c>
      <c r="D53" s="1">
        <v>3.0117042534970029</v>
      </c>
      <c r="E53">
        <v>44.946819305419901</v>
      </c>
      <c r="F53">
        <v>-93.212028503417997</v>
      </c>
      <c r="G53">
        <v>0</v>
      </c>
    </row>
    <row r="54" spans="1:7">
      <c r="A54" s="7" t="s">
        <v>84</v>
      </c>
      <c r="B54" t="s">
        <v>195</v>
      </c>
      <c r="C54" t="s">
        <v>193</v>
      </c>
      <c r="D54" s="1">
        <v>2.8965863453815262</v>
      </c>
      <c r="E54">
        <v>44.896480560302699</v>
      </c>
      <c r="F54">
        <v>-93.282562255859403</v>
      </c>
      <c r="G54">
        <v>0</v>
      </c>
    </row>
    <row r="55" spans="1:7">
      <c r="A55" s="7" t="s">
        <v>5</v>
      </c>
      <c r="B55" t="s">
        <v>195</v>
      </c>
      <c r="C55" t="s">
        <v>193</v>
      </c>
      <c r="D55" s="1">
        <v>2.8944581715495938</v>
      </c>
      <c r="E55">
        <v>44.930538177490199</v>
      </c>
      <c r="F55">
        <v>-93.2681884765625</v>
      </c>
      <c r="G55">
        <v>1</v>
      </c>
    </row>
    <row r="56" spans="1:7">
      <c r="A56" s="7" t="s">
        <v>65</v>
      </c>
      <c r="B56" t="s">
        <v>195</v>
      </c>
      <c r="C56" t="s">
        <v>193</v>
      </c>
      <c r="D56" s="1">
        <v>2.8686736474694592</v>
      </c>
      <c r="E56">
        <v>44.923328399658203</v>
      </c>
      <c r="F56">
        <v>-93.268257141113295</v>
      </c>
      <c r="G56">
        <v>0</v>
      </c>
    </row>
    <row r="57" spans="1:7">
      <c r="A57" s="7" t="s">
        <v>71</v>
      </c>
      <c r="B57" t="s">
        <v>195</v>
      </c>
      <c r="C57" t="s">
        <v>193</v>
      </c>
      <c r="D57" s="1">
        <v>2.8420407537919412</v>
      </c>
      <c r="E57">
        <v>44.932308197021499</v>
      </c>
      <c r="F57">
        <v>-93.237823486328097</v>
      </c>
      <c r="G57">
        <v>0</v>
      </c>
    </row>
    <row r="58" spans="1:7">
      <c r="A58" s="7" t="s">
        <v>46</v>
      </c>
      <c r="B58" t="s">
        <v>195</v>
      </c>
      <c r="C58" t="s">
        <v>193</v>
      </c>
      <c r="D58" s="1">
        <v>2.8257978723404258</v>
      </c>
      <c r="E58">
        <v>44.965419769287102</v>
      </c>
      <c r="F58">
        <v>-93.296241760253906</v>
      </c>
      <c r="G58">
        <v>0</v>
      </c>
    </row>
    <row r="59" spans="1:7">
      <c r="A59" s="7" t="s">
        <v>69</v>
      </c>
      <c r="B59" t="s">
        <v>195</v>
      </c>
      <c r="C59" t="s">
        <v>193</v>
      </c>
      <c r="D59" s="1">
        <v>2.8213935230618254</v>
      </c>
      <c r="E59">
        <v>44.995079040527301</v>
      </c>
      <c r="F59">
        <v>-93.2530517578125</v>
      </c>
      <c r="G59">
        <v>0</v>
      </c>
    </row>
    <row r="60" spans="1:7">
      <c r="A60" s="7" t="s">
        <v>68</v>
      </c>
      <c r="B60" t="s">
        <v>195</v>
      </c>
      <c r="C60" t="s">
        <v>193</v>
      </c>
      <c r="D60" s="1">
        <v>2.7548663807324316</v>
      </c>
      <c r="E60">
        <v>45.047580718994098</v>
      </c>
      <c r="F60">
        <v>-93.311218261718807</v>
      </c>
      <c r="G60">
        <v>0</v>
      </c>
    </row>
    <row r="61" spans="1:7">
      <c r="A61" s="7" t="s">
        <v>37</v>
      </c>
      <c r="B61" t="s">
        <v>195</v>
      </c>
      <c r="C61" t="s">
        <v>193</v>
      </c>
      <c r="D61" s="1">
        <v>2.7131782945736433</v>
      </c>
      <c r="E61">
        <v>44.910770416259801</v>
      </c>
      <c r="F61">
        <v>-93.231620788574205</v>
      </c>
      <c r="G61">
        <v>0</v>
      </c>
    </row>
    <row r="62" spans="1:7">
      <c r="A62" s="7" t="s">
        <v>6</v>
      </c>
      <c r="B62" t="s">
        <v>195</v>
      </c>
      <c r="C62" t="s">
        <v>193</v>
      </c>
      <c r="D62" s="1">
        <v>2.6876650320633724</v>
      </c>
      <c r="E62">
        <v>44.971729278564503</v>
      </c>
      <c r="F62">
        <v>-93.314071655273395</v>
      </c>
      <c r="G62">
        <v>0</v>
      </c>
    </row>
    <row r="63" spans="1:7">
      <c r="A63" s="7" t="s">
        <v>74</v>
      </c>
      <c r="B63" t="s">
        <v>195</v>
      </c>
      <c r="C63" t="s">
        <v>193</v>
      </c>
      <c r="D63" s="1">
        <v>2.66030797517812</v>
      </c>
      <c r="E63">
        <v>44.912338256835902</v>
      </c>
      <c r="F63">
        <v>-93.280693054199205</v>
      </c>
      <c r="G63">
        <v>0</v>
      </c>
    </row>
    <row r="64" spans="1:7">
      <c r="A64" s="7" t="s">
        <v>25</v>
      </c>
      <c r="B64" t="s">
        <v>195</v>
      </c>
      <c r="C64" t="s">
        <v>193</v>
      </c>
      <c r="D64" s="1">
        <v>2.6472431077694232</v>
      </c>
      <c r="E64">
        <v>44.921470642089801</v>
      </c>
      <c r="F64">
        <v>-93.230232238769503</v>
      </c>
      <c r="G64">
        <v>0</v>
      </c>
    </row>
    <row r="65" spans="1:7">
      <c r="A65" s="7" t="s">
        <v>70</v>
      </c>
      <c r="B65" t="s">
        <v>195</v>
      </c>
      <c r="C65" t="s">
        <v>193</v>
      </c>
      <c r="D65" s="1">
        <v>2.6415514935354438</v>
      </c>
      <c r="E65">
        <v>44.996170043945298</v>
      </c>
      <c r="F65">
        <v>-93.261993408203097</v>
      </c>
      <c r="G65">
        <v>0</v>
      </c>
    </row>
    <row r="66" spans="1:7">
      <c r="A66" s="7" t="s">
        <v>13</v>
      </c>
      <c r="B66" t="s">
        <v>195</v>
      </c>
      <c r="C66" t="s">
        <v>193</v>
      </c>
      <c r="D66" s="1">
        <v>2.6231605886116443</v>
      </c>
      <c r="E66">
        <v>45.031330108642599</v>
      </c>
      <c r="F66">
        <v>-93.260002136230497</v>
      </c>
      <c r="G66">
        <v>0</v>
      </c>
    </row>
    <row r="67" spans="1:7">
      <c r="A67" s="7" t="s">
        <v>55</v>
      </c>
      <c r="B67" t="s">
        <v>195</v>
      </c>
      <c r="C67" t="s">
        <v>193</v>
      </c>
      <c r="D67" s="1">
        <v>2.6005025125628141</v>
      </c>
      <c r="E67">
        <v>44.910808563232401</v>
      </c>
      <c r="F67">
        <v>-93.215812683105497</v>
      </c>
      <c r="G67">
        <v>0</v>
      </c>
    </row>
    <row r="68" spans="1:7">
      <c r="A68" s="7" t="s">
        <v>34</v>
      </c>
      <c r="B68" t="s">
        <v>195</v>
      </c>
      <c r="C68" t="s">
        <v>193</v>
      </c>
      <c r="D68" s="1">
        <v>2.5915556900726395</v>
      </c>
      <c r="E68">
        <v>44.9358100891113</v>
      </c>
      <c r="F68">
        <v>-93.217239379882798</v>
      </c>
      <c r="G68">
        <v>0</v>
      </c>
    </row>
    <row r="69" spans="1:7">
      <c r="A69" s="7" t="s">
        <v>26</v>
      </c>
      <c r="B69" t="s">
        <v>195</v>
      </c>
      <c r="C69" t="s">
        <v>193</v>
      </c>
      <c r="D69" s="1">
        <v>2.5570583262890958</v>
      </c>
      <c r="E69">
        <v>44.979030609130902</v>
      </c>
      <c r="F69">
        <v>-93.264930725097699</v>
      </c>
      <c r="G69">
        <v>0</v>
      </c>
    </row>
    <row r="70" spans="1:7">
      <c r="A70" s="7" t="s">
        <v>40</v>
      </c>
      <c r="B70" t="s">
        <v>195</v>
      </c>
      <c r="C70" t="s">
        <v>193</v>
      </c>
      <c r="D70" s="1">
        <v>2.5224140238190822</v>
      </c>
      <c r="E70">
        <v>44.979030609130902</v>
      </c>
      <c r="F70">
        <v>-93.264930725097699</v>
      </c>
      <c r="G70">
        <v>1</v>
      </c>
    </row>
    <row r="71" spans="1:7">
      <c r="A71" s="7" t="s">
        <v>39</v>
      </c>
      <c r="B71" t="s">
        <v>195</v>
      </c>
      <c r="C71" t="s">
        <v>193</v>
      </c>
      <c r="D71" s="1">
        <v>2.4929278642149928</v>
      </c>
      <c r="E71">
        <v>44.964099884033203</v>
      </c>
      <c r="F71">
        <v>-93.310470581054702</v>
      </c>
      <c r="G71">
        <v>0</v>
      </c>
    </row>
    <row r="72" spans="1:7">
      <c r="A72" s="8" t="s">
        <v>1</v>
      </c>
      <c r="B72" t="s">
        <v>195</v>
      </c>
      <c r="C72" t="s">
        <v>193</v>
      </c>
      <c r="D72" s="1">
        <v>2.4536477226924629</v>
      </c>
      <c r="E72">
        <v>45.018630981445298</v>
      </c>
      <c r="F72">
        <v>-93.237747192382798</v>
      </c>
      <c r="G72">
        <v>0</v>
      </c>
    </row>
    <row r="73" spans="1:7">
      <c r="A73" s="7" t="s">
        <v>20</v>
      </c>
      <c r="B73" t="s">
        <v>195</v>
      </c>
      <c r="C73" t="s">
        <v>193</v>
      </c>
      <c r="D73" s="1">
        <v>2.3931742508324083</v>
      </c>
      <c r="E73">
        <v>44.928928375244098</v>
      </c>
      <c r="F73">
        <v>-93.294448852539105</v>
      </c>
      <c r="G73">
        <v>0</v>
      </c>
    </row>
    <row r="74" spans="1:7">
      <c r="A74" s="7" t="s">
        <v>80</v>
      </c>
      <c r="B74" t="s">
        <v>195</v>
      </c>
      <c r="C74" t="s">
        <v>193</v>
      </c>
      <c r="D74" s="1">
        <v>2.3390842733908426</v>
      </c>
      <c r="E74">
        <v>44.901660919189503</v>
      </c>
      <c r="F74">
        <v>-93.236808776855497</v>
      </c>
      <c r="G74">
        <v>0</v>
      </c>
    </row>
    <row r="75" spans="1:7">
      <c r="A75" s="7" t="s">
        <v>85</v>
      </c>
      <c r="B75" t="s">
        <v>195</v>
      </c>
      <c r="C75" t="s">
        <v>193</v>
      </c>
      <c r="D75" s="1">
        <v>2.2939415287072915</v>
      </c>
      <c r="E75">
        <v>45.009578704833999</v>
      </c>
      <c r="F75">
        <v>-93.239067077636705</v>
      </c>
      <c r="G75">
        <v>0</v>
      </c>
    </row>
    <row r="76" spans="1:7">
      <c r="A76" s="7" t="s">
        <v>17</v>
      </c>
      <c r="B76" t="s">
        <v>195</v>
      </c>
      <c r="C76" t="s">
        <v>193</v>
      </c>
      <c r="D76" s="1">
        <v>1.9479927007299271</v>
      </c>
      <c r="E76">
        <v>44.897918701171903</v>
      </c>
      <c r="F76">
        <v>-93.259651184082003</v>
      </c>
      <c r="G76">
        <v>0</v>
      </c>
    </row>
    <row r="77" spans="1:7">
      <c r="A77" s="7" t="s">
        <v>78</v>
      </c>
      <c r="B77" t="s">
        <v>195</v>
      </c>
      <c r="C77" t="s">
        <v>193</v>
      </c>
      <c r="D77" s="1">
        <v>1.7067124332570556</v>
      </c>
      <c r="E77">
        <v>45.029468536377003</v>
      </c>
      <c r="F77">
        <v>-93.237449645996094</v>
      </c>
      <c r="G77">
        <v>0</v>
      </c>
    </row>
    <row r="78" spans="1:7">
      <c r="A78" s="7" t="s">
        <v>75</v>
      </c>
      <c r="B78" t="s">
        <v>195</v>
      </c>
      <c r="C78" t="s">
        <v>193</v>
      </c>
      <c r="D78" s="1">
        <v>1.6924921601180596</v>
      </c>
      <c r="E78">
        <v>44.9734497070313</v>
      </c>
      <c r="F78">
        <v>-93.237899780273395</v>
      </c>
      <c r="G78">
        <v>0</v>
      </c>
    </row>
    <row r="79" spans="1:7">
      <c r="A79" s="7" t="s">
        <v>87</v>
      </c>
      <c r="B79" t="s">
        <v>195</v>
      </c>
      <c r="C79" t="s">
        <v>193</v>
      </c>
      <c r="D79" s="1">
        <v>1.6618497109826591</v>
      </c>
      <c r="E79">
        <v>44.9074897766113</v>
      </c>
      <c r="F79">
        <v>-93.270713806152301</v>
      </c>
      <c r="G79">
        <v>0</v>
      </c>
    </row>
    <row r="80" spans="1:7">
      <c r="A80" s="7" t="s">
        <v>56</v>
      </c>
      <c r="B80" t="s">
        <v>195</v>
      </c>
      <c r="C80" t="s">
        <v>193</v>
      </c>
      <c r="D80" s="1">
        <v>1.6583894998226321</v>
      </c>
      <c r="E80">
        <v>44.901748657226598</v>
      </c>
      <c r="F80">
        <v>-93.214630126953097</v>
      </c>
      <c r="G80">
        <v>0</v>
      </c>
    </row>
    <row r="81" spans="1:7">
      <c r="A81" s="7" t="s">
        <v>28</v>
      </c>
      <c r="B81" t="s">
        <v>195</v>
      </c>
      <c r="C81" t="s">
        <v>193</v>
      </c>
      <c r="D81" s="1">
        <v>1.5358361774744027</v>
      </c>
      <c r="E81">
        <v>44.912448883056598</v>
      </c>
      <c r="F81">
        <v>-93.318588256835895</v>
      </c>
      <c r="G81">
        <v>1</v>
      </c>
    </row>
    <row r="82" spans="1:7">
      <c r="A82" s="7" t="s">
        <v>38</v>
      </c>
      <c r="B82" t="s">
        <v>195</v>
      </c>
      <c r="C82" t="s">
        <v>193</v>
      </c>
      <c r="D82" s="1">
        <v>1.3766676128299744</v>
      </c>
      <c r="E82">
        <v>44.899669647216797</v>
      </c>
      <c r="F82">
        <v>-93.296043395996094</v>
      </c>
      <c r="G82">
        <v>0</v>
      </c>
    </row>
    <row r="83" spans="1:7">
      <c r="A83" s="7" t="s">
        <v>42</v>
      </c>
      <c r="B83" t="s">
        <v>195</v>
      </c>
      <c r="C83" t="s">
        <v>193</v>
      </c>
      <c r="D83" s="1">
        <v>1.3517979904812267</v>
      </c>
      <c r="E83">
        <v>44.9268989562988</v>
      </c>
      <c r="F83">
        <v>-93.320770263671903</v>
      </c>
      <c r="G83">
        <v>0</v>
      </c>
    </row>
    <row r="84" spans="1:7">
      <c r="A84" s="7" t="s">
        <v>29</v>
      </c>
      <c r="B84" t="s">
        <v>195</v>
      </c>
      <c r="C84" t="s">
        <v>193</v>
      </c>
      <c r="D84" s="1">
        <v>1.3224181360201512</v>
      </c>
      <c r="E84">
        <v>44.908870697021499</v>
      </c>
      <c r="F84">
        <v>-93.255630493164105</v>
      </c>
      <c r="G84">
        <v>0</v>
      </c>
    </row>
    <row r="85" spans="1:7">
      <c r="A85" s="7" t="s">
        <v>0</v>
      </c>
      <c r="B85" t="s">
        <v>195</v>
      </c>
      <c r="C85" t="s">
        <v>193</v>
      </c>
      <c r="D85" s="1">
        <v>1.2972420837589376</v>
      </c>
      <c r="E85">
        <v>44.897941589355497</v>
      </c>
      <c r="F85">
        <v>-93.311828613281307</v>
      </c>
      <c r="G85">
        <v>0</v>
      </c>
    </row>
    <row r="86" spans="1:7">
      <c r="A86" s="7" t="s">
        <v>49</v>
      </c>
      <c r="B86" t="s">
        <v>195</v>
      </c>
      <c r="C86" t="s">
        <v>193</v>
      </c>
      <c r="D86" s="1">
        <v>1.2401304497082046</v>
      </c>
      <c r="E86">
        <v>44.9120903015137</v>
      </c>
      <c r="F86">
        <v>-93.2979736328125</v>
      </c>
      <c r="G86">
        <v>0</v>
      </c>
    </row>
    <row r="87" spans="1:7">
      <c r="A87" s="7" t="s">
        <v>7</v>
      </c>
      <c r="B87" t="s">
        <v>195</v>
      </c>
      <c r="C87" t="s">
        <v>193</v>
      </c>
      <c r="D87" s="1">
        <v>0</v>
      </c>
      <c r="E87">
        <v>45.037620544433601</v>
      </c>
      <c r="F87">
        <v>-93.285049438476605</v>
      </c>
      <c r="G87">
        <v>0</v>
      </c>
    </row>
    <row r="88" spans="1:7">
      <c r="A88" s="7" t="s">
        <v>35</v>
      </c>
      <c r="B88" t="s">
        <v>195</v>
      </c>
      <c r="C88" t="s">
        <v>193</v>
      </c>
      <c r="D88" s="1">
        <v>0</v>
      </c>
      <c r="E88">
        <v>45.040271759033203</v>
      </c>
      <c r="F88">
        <v>-93.299972534179702</v>
      </c>
      <c r="G88">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68" workbookViewId="0">
      <selection activeCell="L89" sqref="L89"/>
    </sheetView>
  </sheetViews>
  <sheetFormatPr baseColWidth="10" defaultRowHeight="15" x14ac:dyDescent="0"/>
  <cols>
    <col min="2" max="2" width="13.5" bestFit="1" customWidth="1"/>
    <col min="3" max="3" width="34" bestFit="1" customWidth="1"/>
  </cols>
  <sheetData>
    <row r="1" spans="1:14" ht="17">
      <c r="A1" s="33" t="s">
        <v>551</v>
      </c>
      <c r="B1" s="34" t="s">
        <v>552</v>
      </c>
      <c r="C1" s="34" t="s">
        <v>553</v>
      </c>
      <c r="D1" s="34" t="s">
        <v>554</v>
      </c>
      <c r="E1" s="34" t="s">
        <v>555</v>
      </c>
      <c r="F1" s="34" t="s">
        <v>556</v>
      </c>
      <c r="G1" s="34" t="s">
        <v>557</v>
      </c>
      <c r="H1" s="34" t="s">
        <v>558</v>
      </c>
      <c r="I1" s="34" t="s">
        <v>642</v>
      </c>
    </row>
    <row r="2" spans="1:14" ht="17">
      <c r="A2" s="34" t="s">
        <v>559</v>
      </c>
      <c r="B2" s="34">
        <v>4348</v>
      </c>
      <c r="C2" s="34">
        <v>156</v>
      </c>
      <c r="D2" s="34">
        <v>21</v>
      </c>
      <c r="E2" s="34">
        <v>121</v>
      </c>
      <c r="F2" s="34">
        <v>56</v>
      </c>
      <c r="G2" s="34">
        <v>57</v>
      </c>
      <c r="H2" s="34">
        <v>104</v>
      </c>
      <c r="I2" s="34">
        <v>4759</v>
      </c>
      <c r="K2" s="34" t="s">
        <v>559</v>
      </c>
      <c r="L2" s="34">
        <v>4759</v>
      </c>
      <c r="N2" s="7" t="s">
        <v>0</v>
      </c>
    </row>
    <row r="3" spans="1:14" ht="17">
      <c r="A3" s="34" t="s">
        <v>560</v>
      </c>
      <c r="B3" s="34">
        <v>4414</v>
      </c>
      <c r="C3" s="34">
        <v>245</v>
      </c>
      <c r="D3" s="34">
        <v>63</v>
      </c>
      <c r="E3" s="34">
        <v>159</v>
      </c>
      <c r="F3" s="34">
        <v>176</v>
      </c>
      <c r="G3" s="34">
        <v>199</v>
      </c>
      <c r="H3" s="34">
        <v>380</v>
      </c>
      <c r="I3" s="34">
        <v>5256</v>
      </c>
      <c r="K3" s="34" t="s">
        <v>560</v>
      </c>
      <c r="L3" s="34">
        <v>5256</v>
      </c>
      <c r="N3" s="8" t="s">
        <v>1</v>
      </c>
    </row>
    <row r="4" spans="1:14" ht="17">
      <c r="A4" s="34" t="s">
        <v>561</v>
      </c>
      <c r="B4" s="34">
        <v>2347</v>
      </c>
      <c r="C4" s="34">
        <v>564</v>
      </c>
      <c r="D4" s="34">
        <v>52</v>
      </c>
      <c r="E4" s="34">
        <v>175</v>
      </c>
      <c r="F4" s="34">
        <v>237</v>
      </c>
      <c r="G4" s="34">
        <v>231</v>
      </c>
      <c r="H4" s="34">
        <v>366</v>
      </c>
      <c r="I4" s="34">
        <v>3606</v>
      </c>
      <c r="K4" s="34" t="s">
        <v>561</v>
      </c>
      <c r="L4" s="34">
        <v>3606</v>
      </c>
      <c r="N4" s="7" t="s">
        <v>2</v>
      </c>
    </row>
    <row r="5" spans="1:14" ht="17">
      <c r="A5" s="34" t="s">
        <v>562</v>
      </c>
      <c r="B5" s="34">
        <v>831</v>
      </c>
      <c r="C5" s="34">
        <v>150</v>
      </c>
      <c r="D5" s="34">
        <v>59</v>
      </c>
      <c r="E5" s="34">
        <v>125</v>
      </c>
      <c r="F5" s="34">
        <v>49</v>
      </c>
      <c r="G5" s="34">
        <v>63</v>
      </c>
      <c r="H5" s="34">
        <v>126</v>
      </c>
      <c r="I5" s="34">
        <v>1277</v>
      </c>
      <c r="K5" s="34" t="s">
        <v>562</v>
      </c>
      <c r="L5" s="34">
        <v>1277</v>
      </c>
      <c r="N5" s="7" t="s">
        <v>3</v>
      </c>
    </row>
    <row r="6" spans="1:14" ht="17">
      <c r="A6" s="34" t="s">
        <v>563</v>
      </c>
      <c r="B6" s="34">
        <v>940</v>
      </c>
      <c r="C6" s="34">
        <v>69</v>
      </c>
      <c r="D6" s="34">
        <v>57</v>
      </c>
      <c r="E6" s="34">
        <v>68</v>
      </c>
      <c r="F6" s="34">
        <v>65</v>
      </c>
      <c r="G6" s="34">
        <v>55</v>
      </c>
      <c r="H6" s="34">
        <v>151</v>
      </c>
      <c r="I6" s="34">
        <v>1254</v>
      </c>
      <c r="K6" s="34" t="s">
        <v>563</v>
      </c>
      <c r="L6" s="34">
        <v>1254</v>
      </c>
      <c r="N6" s="7" t="s">
        <v>4</v>
      </c>
    </row>
    <row r="7" spans="1:14" ht="17">
      <c r="A7" s="34" t="s">
        <v>564</v>
      </c>
      <c r="B7" s="34">
        <v>711</v>
      </c>
      <c r="C7" s="34">
        <v>1497</v>
      </c>
      <c r="D7" s="34">
        <v>32</v>
      </c>
      <c r="E7" s="34">
        <v>141</v>
      </c>
      <c r="F7" s="34">
        <v>259</v>
      </c>
      <c r="G7" s="34">
        <v>149</v>
      </c>
      <c r="H7" s="34">
        <v>423</v>
      </c>
      <c r="I7" s="34">
        <v>2789</v>
      </c>
      <c r="K7" s="34" t="s">
        <v>564</v>
      </c>
      <c r="L7" s="34">
        <v>2789</v>
      </c>
      <c r="N7" s="7" t="s">
        <v>5</v>
      </c>
    </row>
    <row r="8" spans="1:14" ht="17">
      <c r="A8" s="34" t="s">
        <v>565</v>
      </c>
      <c r="B8" s="34">
        <v>2474</v>
      </c>
      <c r="C8" s="34">
        <v>70</v>
      </c>
      <c r="D8" s="34">
        <v>4</v>
      </c>
      <c r="E8" s="34">
        <v>64</v>
      </c>
      <c r="F8" s="34">
        <v>16</v>
      </c>
      <c r="G8" s="34">
        <v>35</v>
      </c>
      <c r="H8" s="34">
        <v>44</v>
      </c>
      <c r="I8" s="34">
        <v>2663</v>
      </c>
      <c r="K8" s="34" t="s">
        <v>565</v>
      </c>
      <c r="L8" s="34">
        <v>2663</v>
      </c>
      <c r="N8" s="7" t="s">
        <v>6</v>
      </c>
    </row>
    <row r="9" spans="1:14" ht="17">
      <c r="A9" s="34" t="s">
        <v>566</v>
      </c>
      <c r="B9" s="34">
        <v>37</v>
      </c>
      <c r="C9" s="34">
        <v>5</v>
      </c>
      <c r="D9" s="34">
        <v>1</v>
      </c>
      <c r="E9" s="34">
        <v>3</v>
      </c>
      <c r="F9" s="34">
        <v>0</v>
      </c>
      <c r="G9" s="34">
        <v>1</v>
      </c>
      <c r="H9" s="34">
        <v>1</v>
      </c>
      <c r="I9" s="34">
        <v>47</v>
      </c>
      <c r="K9" s="34" t="s">
        <v>566</v>
      </c>
      <c r="L9" s="34">
        <v>47</v>
      </c>
      <c r="N9" s="7" t="s">
        <v>7</v>
      </c>
    </row>
    <row r="10" spans="1:14" ht="17">
      <c r="A10" s="34" t="s">
        <v>567</v>
      </c>
      <c r="B10" s="34">
        <v>5160</v>
      </c>
      <c r="C10" s="34">
        <v>294</v>
      </c>
      <c r="D10" s="34">
        <v>56</v>
      </c>
      <c r="E10" s="34">
        <v>184</v>
      </c>
      <c r="F10" s="34">
        <v>75</v>
      </c>
      <c r="G10" s="34">
        <v>138</v>
      </c>
      <c r="H10" s="34">
        <v>168</v>
      </c>
      <c r="I10" s="34">
        <v>5907</v>
      </c>
      <c r="K10" s="34" t="s">
        <v>567</v>
      </c>
      <c r="L10" s="34">
        <v>5907</v>
      </c>
      <c r="N10" s="7" t="s">
        <v>8</v>
      </c>
    </row>
    <row r="11" spans="1:14" ht="17">
      <c r="A11" s="34" t="s">
        <v>568</v>
      </c>
      <c r="B11" s="34">
        <v>2556</v>
      </c>
      <c r="C11" s="34">
        <v>53</v>
      </c>
      <c r="D11" s="34">
        <v>3</v>
      </c>
      <c r="E11" s="34">
        <v>59</v>
      </c>
      <c r="F11" s="34">
        <v>4</v>
      </c>
      <c r="G11" s="34">
        <v>23</v>
      </c>
      <c r="H11" s="34">
        <v>31</v>
      </c>
      <c r="I11" s="34">
        <v>2698</v>
      </c>
      <c r="K11" s="34" t="s">
        <v>568</v>
      </c>
      <c r="L11" s="34">
        <v>2698</v>
      </c>
      <c r="N11" s="7" t="s">
        <v>9</v>
      </c>
    </row>
    <row r="12" spans="1:14" ht="17">
      <c r="A12" s="34" t="s">
        <v>569</v>
      </c>
      <c r="B12" s="34">
        <v>3174</v>
      </c>
      <c r="C12" s="34">
        <v>2428</v>
      </c>
      <c r="D12" s="34">
        <v>67</v>
      </c>
      <c r="E12" s="34">
        <v>1190</v>
      </c>
      <c r="F12" s="34">
        <v>286</v>
      </c>
      <c r="G12" s="34">
        <v>400</v>
      </c>
      <c r="H12" s="34">
        <v>426</v>
      </c>
      <c r="I12" s="34">
        <v>7545</v>
      </c>
      <c r="K12" s="34" t="s">
        <v>569</v>
      </c>
      <c r="L12" s="34">
        <v>7545</v>
      </c>
      <c r="N12" s="7" t="s">
        <v>10</v>
      </c>
    </row>
    <row r="13" spans="1:14" ht="17">
      <c r="A13" s="34" t="s">
        <v>570</v>
      </c>
      <c r="B13" s="34">
        <v>2096</v>
      </c>
      <c r="C13" s="34">
        <v>3306</v>
      </c>
      <c r="D13" s="34">
        <v>199</v>
      </c>
      <c r="E13" s="34">
        <v>746</v>
      </c>
      <c r="F13" s="34">
        <v>1152</v>
      </c>
      <c r="G13" s="34">
        <v>651</v>
      </c>
      <c r="H13" s="34">
        <v>1899</v>
      </c>
      <c r="I13" s="34">
        <v>8150</v>
      </c>
      <c r="K13" s="34" t="s">
        <v>570</v>
      </c>
      <c r="L13" s="34">
        <v>8150</v>
      </c>
      <c r="N13" s="7" t="s">
        <v>11</v>
      </c>
    </row>
    <row r="14" spans="1:14" ht="17">
      <c r="A14" s="34" t="s">
        <v>571</v>
      </c>
      <c r="B14" s="34">
        <v>1798</v>
      </c>
      <c r="C14" s="34">
        <v>1046</v>
      </c>
      <c r="D14" s="34">
        <v>48</v>
      </c>
      <c r="E14" s="34">
        <v>347</v>
      </c>
      <c r="F14" s="34">
        <v>49</v>
      </c>
      <c r="G14" s="34">
        <v>152</v>
      </c>
      <c r="H14" s="34">
        <v>109</v>
      </c>
      <c r="I14" s="34">
        <v>3440</v>
      </c>
      <c r="K14" s="34" t="s">
        <v>571</v>
      </c>
      <c r="L14" s="34">
        <v>3440</v>
      </c>
      <c r="N14" s="7" t="s">
        <v>12</v>
      </c>
    </row>
    <row r="15" spans="1:14" ht="17">
      <c r="A15" s="34" t="s">
        <v>572</v>
      </c>
      <c r="B15" s="34">
        <v>1477</v>
      </c>
      <c r="C15" s="34">
        <v>126</v>
      </c>
      <c r="D15" s="34">
        <v>47</v>
      </c>
      <c r="E15" s="34">
        <v>54</v>
      </c>
      <c r="F15" s="34">
        <v>55</v>
      </c>
      <c r="G15" s="34">
        <v>75</v>
      </c>
      <c r="H15" s="34">
        <v>93</v>
      </c>
      <c r="I15" s="34">
        <v>1834</v>
      </c>
      <c r="K15" s="34" t="s">
        <v>572</v>
      </c>
      <c r="L15" s="34">
        <v>1834</v>
      </c>
      <c r="N15" s="7" t="s">
        <v>13</v>
      </c>
    </row>
    <row r="16" spans="1:14" ht="17">
      <c r="A16" s="34" t="s">
        <v>573</v>
      </c>
      <c r="B16" s="34">
        <v>4550</v>
      </c>
      <c r="C16" s="34">
        <v>315</v>
      </c>
      <c r="D16" s="34">
        <v>74</v>
      </c>
      <c r="E16" s="34">
        <v>545</v>
      </c>
      <c r="F16" s="34">
        <v>56</v>
      </c>
      <c r="G16" s="34">
        <v>151</v>
      </c>
      <c r="H16" s="34">
        <v>168</v>
      </c>
      <c r="I16" s="34">
        <v>5691</v>
      </c>
      <c r="K16" s="34" t="s">
        <v>573</v>
      </c>
      <c r="L16" s="34">
        <v>5691</v>
      </c>
      <c r="N16" s="7" t="s">
        <v>14</v>
      </c>
    </row>
    <row r="17" spans="1:14" ht="17">
      <c r="A17" s="34" t="s">
        <v>574</v>
      </c>
      <c r="B17" s="34">
        <v>3041</v>
      </c>
      <c r="C17" s="34">
        <v>129</v>
      </c>
      <c r="D17" s="34">
        <v>58</v>
      </c>
      <c r="E17" s="34">
        <v>77</v>
      </c>
      <c r="F17" s="34">
        <v>59</v>
      </c>
      <c r="G17" s="34">
        <v>84</v>
      </c>
      <c r="H17" s="34">
        <v>127</v>
      </c>
      <c r="I17" s="34">
        <v>3448</v>
      </c>
      <c r="K17" s="34" t="s">
        <v>574</v>
      </c>
      <c r="L17" s="34">
        <v>3448</v>
      </c>
      <c r="N17" s="7" t="s">
        <v>15</v>
      </c>
    </row>
    <row r="18" spans="1:14" ht="17">
      <c r="A18" s="34" t="s">
        <v>575</v>
      </c>
      <c r="B18" s="34">
        <v>2235</v>
      </c>
      <c r="C18" s="34">
        <v>672</v>
      </c>
      <c r="D18" s="34">
        <v>195</v>
      </c>
      <c r="E18" s="34">
        <v>191</v>
      </c>
      <c r="F18" s="34">
        <v>639</v>
      </c>
      <c r="G18" s="34">
        <v>296</v>
      </c>
      <c r="H18" s="34">
        <v>897</v>
      </c>
      <c r="I18" s="34">
        <v>4228</v>
      </c>
      <c r="K18" s="34" t="s">
        <v>575</v>
      </c>
      <c r="L18" s="34">
        <v>4228</v>
      </c>
      <c r="N18" s="7" t="s">
        <v>16</v>
      </c>
    </row>
    <row r="19" spans="1:14" ht="17">
      <c r="A19" s="34" t="s">
        <v>576</v>
      </c>
      <c r="B19" s="34">
        <v>4595</v>
      </c>
      <c r="C19" s="34">
        <v>354</v>
      </c>
      <c r="D19" s="34">
        <v>24</v>
      </c>
      <c r="E19" s="34">
        <v>132</v>
      </c>
      <c r="F19" s="34">
        <v>41</v>
      </c>
      <c r="G19" s="34">
        <v>105</v>
      </c>
      <c r="H19" s="34">
        <v>114</v>
      </c>
      <c r="I19" s="34">
        <v>5251</v>
      </c>
      <c r="K19" s="34" t="s">
        <v>576</v>
      </c>
      <c r="L19" s="34">
        <v>5251</v>
      </c>
      <c r="N19" s="7" t="s">
        <v>17</v>
      </c>
    </row>
    <row r="20" spans="1:14" ht="17">
      <c r="A20" s="34" t="s">
        <v>577</v>
      </c>
      <c r="B20" s="34">
        <v>81</v>
      </c>
      <c r="C20" s="34">
        <v>32</v>
      </c>
      <c r="D20" s="34">
        <v>1</v>
      </c>
      <c r="E20" s="34">
        <v>3</v>
      </c>
      <c r="F20" s="34">
        <v>8</v>
      </c>
      <c r="G20" s="34">
        <v>3</v>
      </c>
      <c r="H20" s="34">
        <v>12</v>
      </c>
      <c r="I20" s="34">
        <v>128</v>
      </c>
      <c r="K20" s="34" t="s">
        <v>577</v>
      </c>
      <c r="L20" s="34">
        <v>128</v>
      </c>
      <c r="N20" s="7" t="s">
        <v>18</v>
      </c>
    </row>
    <row r="21" spans="1:14" ht="17">
      <c r="A21" s="34" t="s">
        <v>578</v>
      </c>
      <c r="B21" s="34">
        <v>3072</v>
      </c>
      <c r="C21" s="34">
        <v>1047</v>
      </c>
      <c r="D21" s="34">
        <v>80</v>
      </c>
      <c r="E21" s="34">
        <v>221</v>
      </c>
      <c r="F21" s="34">
        <v>38</v>
      </c>
      <c r="G21" s="34">
        <v>123</v>
      </c>
      <c r="H21" s="34">
        <v>139</v>
      </c>
      <c r="I21" s="34">
        <v>4581</v>
      </c>
      <c r="K21" s="34" t="s">
        <v>578</v>
      </c>
      <c r="L21" s="34">
        <v>4581</v>
      </c>
      <c r="N21" s="7" t="s">
        <v>19</v>
      </c>
    </row>
    <row r="22" spans="1:14" ht="17">
      <c r="A22" s="34" t="s">
        <v>579</v>
      </c>
      <c r="B22" s="34">
        <v>3687</v>
      </c>
      <c r="C22" s="34">
        <v>148</v>
      </c>
      <c r="D22" s="34">
        <v>12</v>
      </c>
      <c r="E22" s="34">
        <v>53</v>
      </c>
      <c r="F22" s="34">
        <v>12</v>
      </c>
      <c r="G22" s="34">
        <v>87</v>
      </c>
      <c r="H22" s="34">
        <v>55</v>
      </c>
      <c r="I22" s="34">
        <v>3999</v>
      </c>
      <c r="K22" s="34" t="s">
        <v>579</v>
      </c>
      <c r="L22" s="34">
        <v>3999</v>
      </c>
      <c r="N22" s="7" t="s">
        <v>20</v>
      </c>
    </row>
    <row r="23" spans="1:14" ht="17">
      <c r="A23" s="34" t="s">
        <v>580</v>
      </c>
      <c r="B23" s="34">
        <v>3112</v>
      </c>
      <c r="C23" s="34">
        <v>55</v>
      </c>
      <c r="D23" s="34">
        <v>10</v>
      </c>
      <c r="E23" s="34">
        <v>74</v>
      </c>
      <c r="F23" s="34">
        <v>38</v>
      </c>
      <c r="G23" s="34">
        <v>51</v>
      </c>
      <c r="H23" s="34">
        <v>69</v>
      </c>
      <c r="I23" s="34">
        <v>3340</v>
      </c>
      <c r="K23" s="34" t="s">
        <v>580</v>
      </c>
      <c r="L23" s="34">
        <v>3340</v>
      </c>
      <c r="N23" s="7" t="s">
        <v>21</v>
      </c>
    </row>
    <row r="24" spans="1:14" ht="17">
      <c r="A24" s="34" t="s">
        <v>581</v>
      </c>
      <c r="B24" s="34">
        <v>2307</v>
      </c>
      <c r="C24" s="34">
        <v>59</v>
      </c>
      <c r="D24" s="34">
        <v>5</v>
      </c>
      <c r="E24" s="34">
        <v>105</v>
      </c>
      <c r="F24" s="34">
        <v>19</v>
      </c>
      <c r="G24" s="34">
        <v>50</v>
      </c>
      <c r="H24" s="34">
        <v>62</v>
      </c>
      <c r="I24" s="34">
        <v>2545</v>
      </c>
      <c r="K24" s="34"/>
      <c r="L24" s="34">
        <v>0</v>
      </c>
      <c r="N24" s="7" t="s">
        <v>22</v>
      </c>
    </row>
    <row r="25" spans="1:14" ht="17">
      <c r="A25" s="34" t="s">
        <v>582</v>
      </c>
      <c r="B25" s="34">
        <v>3361</v>
      </c>
      <c r="C25" s="34">
        <v>2037</v>
      </c>
      <c r="D25" s="34">
        <v>182</v>
      </c>
      <c r="E25" s="34">
        <v>215</v>
      </c>
      <c r="F25" s="34">
        <v>213</v>
      </c>
      <c r="G25" s="34">
        <v>468</v>
      </c>
      <c r="H25" s="34">
        <v>500</v>
      </c>
      <c r="I25" s="34">
        <v>6476</v>
      </c>
      <c r="K25" s="34" t="s">
        <v>581</v>
      </c>
      <c r="L25" s="34">
        <v>2545</v>
      </c>
      <c r="N25" s="7" t="s">
        <v>23</v>
      </c>
    </row>
    <row r="26" spans="1:14" ht="17">
      <c r="A26" s="34" t="s">
        <v>583</v>
      </c>
      <c r="B26" s="34">
        <v>2706</v>
      </c>
      <c r="C26" s="34">
        <v>210</v>
      </c>
      <c r="D26" s="34">
        <v>40</v>
      </c>
      <c r="E26" s="34">
        <v>72</v>
      </c>
      <c r="F26" s="34">
        <v>43</v>
      </c>
      <c r="G26" s="34">
        <v>78</v>
      </c>
      <c r="H26" s="34">
        <v>180</v>
      </c>
      <c r="I26" s="34">
        <v>3149</v>
      </c>
      <c r="K26" s="34" t="s">
        <v>582</v>
      </c>
      <c r="L26" s="34">
        <v>6476</v>
      </c>
      <c r="N26" s="7" t="s">
        <v>24</v>
      </c>
    </row>
    <row r="27" spans="1:14" ht="17">
      <c r="A27" s="34" t="s">
        <v>584</v>
      </c>
      <c r="B27" s="34">
        <v>1685</v>
      </c>
      <c r="C27" s="34">
        <v>586</v>
      </c>
      <c r="D27" s="34">
        <v>16</v>
      </c>
      <c r="E27" s="34">
        <v>92</v>
      </c>
      <c r="F27" s="34">
        <v>28</v>
      </c>
      <c r="G27" s="34">
        <v>119</v>
      </c>
      <c r="H27" s="34">
        <v>81</v>
      </c>
      <c r="I27" s="34">
        <v>2526</v>
      </c>
      <c r="K27" s="34" t="s">
        <v>583</v>
      </c>
      <c r="L27" s="34">
        <v>3149</v>
      </c>
      <c r="N27" s="7" t="s">
        <v>25</v>
      </c>
    </row>
    <row r="28" spans="1:14" ht="17">
      <c r="A28" s="34" t="s">
        <v>585</v>
      </c>
      <c r="B28" s="34">
        <v>2428</v>
      </c>
      <c r="C28" s="34">
        <v>2519</v>
      </c>
      <c r="D28" s="34">
        <v>112</v>
      </c>
      <c r="E28" s="34">
        <v>777</v>
      </c>
      <c r="F28" s="34">
        <v>121</v>
      </c>
      <c r="G28" s="34">
        <v>374</v>
      </c>
      <c r="H28" s="34">
        <v>224</v>
      </c>
      <c r="I28" s="34">
        <v>6331</v>
      </c>
      <c r="K28" s="34" t="s">
        <v>584</v>
      </c>
      <c r="L28" s="34">
        <v>2526</v>
      </c>
      <c r="N28" s="7" t="s">
        <v>26</v>
      </c>
    </row>
    <row r="29" spans="1:14" ht="17">
      <c r="A29" s="34" t="s">
        <v>586</v>
      </c>
      <c r="B29" s="34">
        <v>5283</v>
      </c>
      <c r="C29" s="34">
        <v>56</v>
      </c>
      <c r="D29" s="34">
        <v>18</v>
      </c>
      <c r="E29" s="34">
        <v>95</v>
      </c>
      <c r="F29" s="34">
        <v>27</v>
      </c>
      <c r="G29" s="34">
        <v>87</v>
      </c>
      <c r="H29" s="34">
        <v>91</v>
      </c>
      <c r="I29" s="34">
        <v>5566</v>
      </c>
      <c r="K29" s="34" t="s">
        <v>585</v>
      </c>
      <c r="L29" s="34">
        <v>6331</v>
      </c>
      <c r="N29" s="7" t="s">
        <v>27</v>
      </c>
    </row>
    <row r="30" spans="1:14" ht="17">
      <c r="A30" s="34" t="s">
        <v>587</v>
      </c>
      <c r="B30" s="34">
        <v>2911</v>
      </c>
      <c r="C30" s="34">
        <v>123</v>
      </c>
      <c r="D30" s="34">
        <v>11</v>
      </c>
      <c r="E30" s="34">
        <v>77</v>
      </c>
      <c r="F30" s="34">
        <v>26</v>
      </c>
      <c r="G30" s="34">
        <v>48</v>
      </c>
      <c r="H30" s="34">
        <v>49</v>
      </c>
      <c r="I30" s="34">
        <v>3196</v>
      </c>
      <c r="K30" s="34" t="s">
        <v>586</v>
      </c>
      <c r="L30" s="34">
        <v>5566</v>
      </c>
      <c r="N30" s="7" t="s">
        <v>28</v>
      </c>
    </row>
    <row r="31" spans="1:14" ht="17">
      <c r="A31" s="34" t="s">
        <v>588</v>
      </c>
      <c r="B31" s="34">
        <v>1016</v>
      </c>
      <c r="C31" s="34">
        <v>1605</v>
      </c>
      <c r="D31" s="34">
        <v>58</v>
      </c>
      <c r="E31" s="34">
        <v>1117</v>
      </c>
      <c r="F31" s="34">
        <v>98</v>
      </c>
      <c r="G31" s="34">
        <v>258</v>
      </c>
      <c r="H31" s="34">
        <v>213</v>
      </c>
      <c r="I31" s="34">
        <v>4152</v>
      </c>
      <c r="K31" s="34" t="s">
        <v>587</v>
      </c>
      <c r="L31" s="34">
        <v>3196</v>
      </c>
      <c r="N31" s="7" t="s">
        <v>29</v>
      </c>
    </row>
    <row r="32" spans="1:14" ht="17">
      <c r="A32" s="34" t="s">
        <v>589</v>
      </c>
      <c r="B32" s="34">
        <v>1271</v>
      </c>
      <c r="C32" s="34">
        <v>3217</v>
      </c>
      <c r="D32" s="34">
        <v>148</v>
      </c>
      <c r="E32" s="34">
        <v>1069</v>
      </c>
      <c r="F32" s="34">
        <v>216</v>
      </c>
      <c r="G32" s="34">
        <v>412</v>
      </c>
      <c r="H32" s="34">
        <v>339</v>
      </c>
      <c r="I32" s="34">
        <v>6333</v>
      </c>
      <c r="K32" s="34" t="s">
        <v>588</v>
      </c>
      <c r="L32" s="34">
        <v>4152</v>
      </c>
      <c r="N32" s="7" t="s">
        <v>30</v>
      </c>
    </row>
    <row r="33" spans="1:14" ht="17">
      <c r="A33" s="34" t="s">
        <v>590</v>
      </c>
      <c r="B33" s="34">
        <v>4607</v>
      </c>
      <c r="C33" s="34">
        <v>273</v>
      </c>
      <c r="D33" s="34">
        <v>105</v>
      </c>
      <c r="E33" s="34">
        <v>98</v>
      </c>
      <c r="F33" s="34">
        <v>80</v>
      </c>
      <c r="G33" s="34">
        <v>141</v>
      </c>
      <c r="H33" s="34">
        <v>170</v>
      </c>
      <c r="I33" s="34">
        <v>5304</v>
      </c>
      <c r="K33" s="34" t="s">
        <v>589</v>
      </c>
      <c r="L33" s="34">
        <v>6333</v>
      </c>
      <c r="N33" s="7" t="s">
        <v>31</v>
      </c>
    </row>
    <row r="34" spans="1:14" ht="17">
      <c r="A34" s="34" t="s">
        <v>591</v>
      </c>
      <c r="B34" s="34">
        <v>3204</v>
      </c>
      <c r="C34" s="34">
        <v>383</v>
      </c>
      <c r="D34" s="34">
        <v>164</v>
      </c>
      <c r="E34" s="34">
        <v>173</v>
      </c>
      <c r="F34" s="34">
        <v>218</v>
      </c>
      <c r="G34" s="34">
        <v>239</v>
      </c>
      <c r="H34" s="34">
        <v>418</v>
      </c>
      <c r="I34" s="34">
        <v>4381</v>
      </c>
      <c r="K34" s="34" t="s">
        <v>590</v>
      </c>
      <c r="L34" s="34">
        <v>5304</v>
      </c>
      <c r="N34" s="7" t="s">
        <v>32</v>
      </c>
    </row>
    <row r="35" spans="1:14" ht="17">
      <c r="A35" s="34" t="s">
        <v>592</v>
      </c>
      <c r="B35" s="34">
        <v>5374</v>
      </c>
      <c r="C35" s="34">
        <v>622</v>
      </c>
      <c r="D35" s="34">
        <v>205</v>
      </c>
      <c r="E35" s="34">
        <v>170</v>
      </c>
      <c r="F35" s="34">
        <v>238</v>
      </c>
      <c r="G35" s="34">
        <v>269</v>
      </c>
      <c r="H35" s="34">
        <v>436</v>
      </c>
      <c r="I35" s="34">
        <v>6878</v>
      </c>
      <c r="K35" s="34" t="s">
        <v>591</v>
      </c>
      <c r="L35" s="34">
        <v>4381</v>
      </c>
      <c r="N35" s="7" t="s">
        <v>33</v>
      </c>
    </row>
    <row r="36" spans="1:14" ht="17">
      <c r="A36" s="34" t="s">
        <v>593</v>
      </c>
      <c r="B36" s="34">
        <v>0</v>
      </c>
      <c r="C36" s="34">
        <v>0</v>
      </c>
      <c r="D36" s="34">
        <v>0</v>
      </c>
      <c r="E36" s="34">
        <v>0</v>
      </c>
      <c r="F36" s="34">
        <v>0</v>
      </c>
      <c r="G36" s="34">
        <v>0</v>
      </c>
      <c r="H36" s="34">
        <v>0</v>
      </c>
      <c r="I36" s="34">
        <v>0</v>
      </c>
      <c r="K36" s="34" t="s">
        <v>592</v>
      </c>
      <c r="L36" s="34">
        <v>6878</v>
      </c>
      <c r="N36" s="7" t="s">
        <v>34</v>
      </c>
    </row>
    <row r="37" spans="1:14" ht="17">
      <c r="A37" s="34" t="s">
        <v>594</v>
      </c>
      <c r="B37" s="34">
        <v>2152</v>
      </c>
      <c r="C37" s="34">
        <v>4526</v>
      </c>
      <c r="D37" s="34">
        <v>167</v>
      </c>
      <c r="E37" s="34">
        <v>1584</v>
      </c>
      <c r="F37" s="34">
        <v>177</v>
      </c>
      <c r="G37" s="34">
        <v>543</v>
      </c>
      <c r="H37" s="34">
        <v>386</v>
      </c>
      <c r="I37" s="34">
        <v>9149</v>
      </c>
      <c r="K37" s="34" t="s">
        <v>593</v>
      </c>
      <c r="L37" s="34">
        <v>0</v>
      </c>
      <c r="N37" s="7" t="s">
        <v>35</v>
      </c>
    </row>
    <row r="38" spans="1:14" ht="17">
      <c r="A38" s="34" t="s">
        <v>595</v>
      </c>
      <c r="B38" s="34">
        <v>2922</v>
      </c>
      <c r="C38" s="34">
        <v>83</v>
      </c>
      <c r="D38" s="34">
        <v>22</v>
      </c>
      <c r="E38" s="34">
        <v>42</v>
      </c>
      <c r="F38" s="34">
        <v>46</v>
      </c>
      <c r="G38" s="34">
        <v>63</v>
      </c>
      <c r="H38" s="34">
        <v>82</v>
      </c>
      <c r="I38" s="34">
        <v>3178</v>
      </c>
      <c r="K38" s="34" t="s">
        <v>594</v>
      </c>
      <c r="L38" s="34">
        <v>9149</v>
      </c>
      <c r="N38" s="7" t="s">
        <v>36</v>
      </c>
    </row>
    <row r="39" spans="1:14" ht="17">
      <c r="A39" s="34" t="s">
        <v>596</v>
      </c>
      <c r="B39" s="34">
        <v>3275</v>
      </c>
      <c r="C39" s="34">
        <v>58</v>
      </c>
      <c r="D39" s="34">
        <v>7</v>
      </c>
      <c r="E39" s="34">
        <v>88</v>
      </c>
      <c r="F39" s="34">
        <v>8</v>
      </c>
      <c r="G39" s="34">
        <v>57</v>
      </c>
      <c r="H39" s="34">
        <v>49</v>
      </c>
      <c r="I39" s="34">
        <v>3493</v>
      </c>
      <c r="K39" s="34" t="s">
        <v>595</v>
      </c>
      <c r="L39" s="34">
        <v>3178</v>
      </c>
      <c r="N39" s="7" t="s">
        <v>37</v>
      </c>
    </row>
    <row r="40" spans="1:14" ht="17">
      <c r="A40" s="34" t="s">
        <v>597</v>
      </c>
      <c r="B40" s="34">
        <v>1416</v>
      </c>
      <c r="C40" s="34">
        <v>21</v>
      </c>
      <c r="D40" s="34">
        <v>6</v>
      </c>
      <c r="E40" s="34">
        <v>40</v>
      </c>
      <c r="F40" s="34">
        <v>1</v>
      </c>
      <c r="G40" s="34">
        <v>16</v>
      </c>
      <c r="H40" s="34">
        <v>26</v>
      </c>
      <c r="I40" s="34">
        <v>1500</v>
      </c>
      <c r="K40" s="34" t="s">
        <v>596</v>
      </c>
      <c r="L40" s="34">
        <v>3493</v>
      </c>
      <c r="N40" s="7" t="s">
        <v>38</v>
      </c>
    </row>
    <row r="41" spans="1:14" ht="17">
      <c r="A41" s="34" t="s">
        <v>598</v>
      </c>
      <c r="B41" s="34">
        <v>6134</v>
      </c>
      <c r="C41" s="34">
        <v>753</v>
      </c>
      <c r="D41" s="34">
        <v>102</v>
      </c>
      <c r="E41" s="34">
        <v>168</v>
      </c>
      <c r="F41" s="34">
        <v>346</v>
      </c>
      <c r="G41" s="34">
        <v>313</v>
      </c>
      <c r="H41" s="34">
        <v>603</v>
      </c>
      <c r="I41" s="34">
        <v>7816</v>
      </c>
      <c r="K41" s="34" t="s">
        <v>597</v>
      </c>
      <c r="L41" s="34">
        <v>1500</v>
      </c>
      <c r="N41" s="7" t="s">
        <v>39</v>
      </c>
    </row>
    <row r="42" spans="1:14" ht="17">
      <c r="A42" s="34" t="s">
        <v>599</v>
      </c>
      <c r="B42" s="34">
        <v>2704</v>
      </c>
      <c r="C42" s="34">
        <v>773</v>
      </c>
      <c r="D42" s="34">
        <v>108</v>
      </c>
      <c r="E42" s="34">
        <v>518</v>
      </c>
      <c r="F42" s="34">
        <v>103</v>
      </c>
      <c r="G42" s="34">
        <v>195</v>
      </c>
      <c r="H42" s="34">
        <v>231</v>
      </c>
      <c r="I42" s="34">
        <v>4401</v>
      </c>
      <c r="K42" s="34" t="s">
        <v>598</v>
      </c>
      <c r="L42" s="34">
        <v>7816</v>
      </c>
      <c r="N42" s="7" t="s">
        <v>40</v>
      </c>
    </row>
    <row r="43" spans="1:14" ht="17">
      <c r="A43" s="34" t="s">
        <v>600</v>
      </c>
      <c r="B43" s="34">
        <v>6906</v>
      </c>
      <c r="C43" s="34">
        <v>95</v>
      </c>
      <c r="D43" s="34">
        <v>33</v>
      </c>
      <c r="E43" s="34">
        <v>147</v>
      </c>
      <c r="F43" s="34">
        <v>49</v>
      </c>
      <c r="G43" s="34">
        <v>140</v>
      </c>
      <c r="H43" s="34">
        <v>121</v>
      </c>
      <c r="I43" s="34">
        <v>7370</v>
      </c>
      <c r="K43" s="34" t="s">
        <v>599</v>
      </c>
      <c r="L43" s="34">
        <v>4401</v>
      </c>
      <c r="N43" s="7" t="s">
        <v>41</v>
      </c>
    </row>
    <row r="44" spans="1:14" ht="17">
      <c r="A44" s="34" t="s">
        <v>601</v>
      </c>
      <c r="B44" s="34">
        <v>1633</v>
      </c>
      <c r="C44" s="34">
        <v>202</v>
      </c>
      <c r="D44" s="34">
        <v>80</v>
      </c>
      <c r="E44" s="34">
        <v>66</v>
      </c>
      <c r="F44" s="34">
        <v>121</v>
      </c>
      <c r="G44" s="34">
        <v>120</v>
      </c>
      <c r="H44" s="34">
        <v>197</v>
      </c>
      <c r="I44" s="34">
        <v>2222</v>
      </c>
      <c r="K44" s="34" t="s">
        <v>600</v>
      </c>
      <c r="L44" s="34">
        <v>7370</v>
      </c>
      <c r="N44" s="7" t="s">
        <v>42</v>
      </c>
    </row>
    <row r="45" spans="1:14" ht="17">
      <c r="A45" s="34" t="s">
        <v>602</v>
      </c>
      <c r="B45" s="34">
        <v>3545</v>
      </c>
      <c r="C45" s="34">
        <v>528</v>
      </c>
      <c r="D45" s="34">
        <v>200</v>
      </c>
      <c r="E45" s="34">
        <v>168</v>
      </c>
      <c r="F45" s="34">
        <v>294</v>
      </c>
      <c r="G45" s="34">
        <v>237</v>
      </c>
      <c r="H45" s="34">
        <v>483</v>
      </c>
      <c r="I45" s="34">
        <v>4972</v>
      </c>
      <c r="K45" s="34" t="s">
        <v>601</v>
      </c>
      <c r="L45" s="34">
        <v>2222</v>
      </c>
      <c r="N45" s="7" t="s">
        <v>43</v>
      </c>
    </row>
    <row r="46" spans="1:14" ht="17">
      <c r="A46" s="34" t="s">
        <v>603</v>
      </c>
      <c r="B46" s="34">
        <v>6076</v>
      </c>
      <c r="C46" s="34">
        <v>727</v>
      </c>
      <c r="D46" s="34">
        <v>61</v>
      </c>
      <c r="E46" s="34">
        <v>284</v>
      </c>
      <c r="F46" s="34">
        <v>157</v>
      </c>
      <c r="G46" s="34">
        <v>196</v>
      </c>
      <c r="H46" s="34">
        <v>380</v>
      </c>
      <c r="I46" s="34">
        <v>7501</v>
      </c>
      <c r="K46" s="34" t="s">
        <v>602</v>
      </c>
      <c r="L46" s="34">
        <v>4972</v>
      </c>
      <c r="N46" s="7" t="s">
        <v>44</v>
      </c>
    </row>
    <row r="47" spans="1:14" ht="17">
      <c r="A47" s="34" t="s">
        <v>604</v>
      </c>
      <c r="B47" s="34">
        <v>3729</v>
      </c>
      <c r="C47" s="34">
        <v>93</v>
      </c>
      <c r="D47" s="34">
        <v>4</v>
      </c>
      <c r="E47" s="34">
        <v>79</v>
      </c>
      <c r="F47" s="34">
        <v>23</v>
      </c>
      <c r="G47" s="34">
        <v>71</v>
      </c>
      <c r="H47" s="34">
        <v>71</v>
      </c>
      <c r="I47" s="34">
        <v>3999</v>
      </c>
      <c r="K47" s="34" t="s">
        <v>603</v>
      </c>
      <c r="L47" s="34">
        <v>7501</v>
      </c>
      <c r="N47" s="7" t="s">
        <v>45</v>
      </c>
    </row>
    <row r="48" spans="1:14" ht="17">
      <c r="A48" s="34" t="s">
        <v>605</v>
      </c>
      <c r="B48" s="34">
        <v>5024</v>
      </c>
      <c r="C48" s="34">
        <v>403</v>
      </c>
      <c r="D48" s="34">
        <v>65</v>
      </c>
      <c r="E48" s="34">
        <v>162</v>
      </c>
      <c r="F48" s="34">
        <v>92</v>
      </c>
      <c r="G48" s="34">
        <v>166</v>
      </c>
      <c r="H48" s="34">
        <v>217</v>
      </c>
      <c r="I48" s="34">
        <v>5912</v>
      </c>
      <c r="K48" s="34" t="s">
        <v>604</v>
      </c>
      <c r="L48" s="34">
        <v>3999</v>
      </c>
      <c r="N48" s="7" t="s">
        <v>46</v>
      </c>
    </row>
    <row r="49" spans="1:14" ht="17">
      <c r="A49" s="34" t="s">
        <v>606</v>
      </c>
      <c r="B49" s="34">
        <v>4274</v>
      </c>
      <c r="C49" s="34">
        <v>1513</v>
      </c>
      <c r="D49" s="34">
        <v>105</v>
      </c>
      <c r="E49" s="34">
        <v>342</v>
      </c>
      <c r="F49" s="34">
        <v>1041</v>
      </c>
      <c r="G49" s="34">
        <v>415</v>
      </c>
      <c r="H49" s="34">
        <v>1646</v>
      </c>
      <c r="I49" s="34">
        <v>7690</v>
      </c>
      <c r="K49" s="34" t="s">
        <v>605</v>
      </c>
      <c r="L49" s="34">
        <v>5912</v>
      </c>
      <c r="N49" s="7" t="s">
        <v>47</v>
      </c>
    </row>
    <row r="50" spans="1:14" ht="17">
      <c r="A50" s="34" t="s">
        <v>607</v>
      </c>
      <c r="B50" s="34">
        <v>5299</v>
      </c>
      <c r="C50" s="34">
        <v>69</v>
      </c>
      <c r="D50" s="34">
        <v>9</v>
      </c>
      <c r="E50" s="34">
        <v>140</v>
      </c>
      <c r="F50" s="34">
        <v>15</v>
      </c>
      <c r="G50" s="34">
        <v>81</v>
      </c>
      <c r="H50" s="34">
        <v>68</v>
      </c>
      <c r="I50" s="34">
        <v>5613</v>
      </c>
      <c r="K50" s="34" t="s">
        <v>606</v>
      </c>
      <c r="L50" s="34">
        <v>7690</v>
      </c>
      <c r="N50" s="7" t="s">
        <v>48</v>
      </c>
    </row>
    <row r="51" spans="1:14" ht="17">
      <c r="A51" s="34" t="s">
        <v>608</v>
      </c>
      <c r="B51" s="34">
        <v>6844</v>
      </c>
      <c r="C51" s="34">
        <v>439</v>
      </c>
      <c r="D51" s="34">
        <v>76</v>
      </c>
      <c r="E51" s="34">
        <v>1105</v>
      </c>
      <c r="F51" s="34">
        <v>229</v>
      </c>
      <c r="G51" s="34">
        <v>316</v>
      </c>
      <c r="H51" s="34">
        <v>454</v>
      </c>
      <c r="I51" s="34">
        <v>9009</v>
      </c>
      <c r="K51" s="34" t="s">
        <v>607</v>
      </c>
      <c r="L51" s="34">
        <v>5613</v>
      </c>
      <c r="N51" s="7" t="s">
        <v>49</v>
      </c>
    </row>
    <row r="52" spans="1:14" ht="17">
      <c r="A52" s="34" t="s">
        <v>609</v>
      </c>
      <c r="B52" s="34">
        <v>1043</v>
      </c>
      <c r="C52" s="34">
        <v>87</v>
      </c>
      <c r="D52" s="34">
        <v>41</v>
      </c>
      <c r="E52" s="34">
        <v>62</v>
      </c>
      <c r="F52" s="34">
        <v>53</v>
      </c>
      <c r="G52" s="34">
        <v>56</v>
      </c>
      <c r="H52" s="34">
        <v>110</v>
      </c>
      <c r="I52" s="34">
        <v>1342</v>
      </c>
      <c r="K52" s="34" t="s">
        <v>608</v>
      </c>
      <c r="L52" s="34">
        <v>9009</v>
      </c>
      <c r="N52" s="7" t="s">
        <v>50</v>
      </c>
    </row>
    <row r="53" spans="1:14" ht="17">
      <c r="A53" s="34" t="s">
        <v>610</v>
      </c>
      <c r="B53" s="34">
        <v>1111</v>
      </c>
      <c r="C53" s="34">
        <v>1598</v>
      </c>
      <c r="D53" s="34">
        <v>104</v>
      </c>
      <c r="E53" s="34">
        <v>581</v>
      </c>
      <c r="F53" s="34">
        <v>72</v>
      </c>
      <c r="G53" s="34">
        <v>192</v>
      </c>
      <c r="H53" s="34">
        <v>126</v>
      </c>
      <c r="I53" s="34">
        <v>3658</v>
      </c>
      <c r="K53" s="34" t="s">
        <v>609</v>
      </c>
      <c r="L53" s="34">
        <v>1342</v>
      </c>
      <c r="N53" s="7" t="s">
        <v>51</v>
      </c>
    </row>
    <row r="54" spans="1:14" ht="17">
      <c r="A54" s="34" t="s">
        <v>611</v>
      </c>
      <c r="B54" s="34">
        <v>13</v>
      </c>
      <c r="C54" s="34">
        <v>2</v>
      </c>
      <c r="D54" s="34">
        <v>0</v>
      </c>
      <c r="E54" s="34">
        <v>0</v>
      </c>
      <c r="F54" s="34">
        <v>0</v>
      </c>
      <c r="G54" s="34">
        <v>0</v>
      </c>
      <c r="H54" s="34">
        <v>0</v>
      </c>
      <c r="I54" s="34">
        <v>15</v>
      </c>
      <c r="K54" s="34" t="s">
        <v>610</v>
      </c>
      <c r="L54" s="34">
        <v>3658</v>
      </c>
      <c r="N54" s="7" t="s">
        <v>52</v>
      </c>
    </row>
    <row r="55" spans="1:14" ht="17">
      <c r="A55" s="34" t="s">
        <v>612</v>
      </c>
      <c r="B55" s="34">
        <v>3557</v>
      </c>
      <c r="C55" s="34">
        <v>226</v>
      </c>
      <c r="D55" s="34">
        <v>84</v>
      </c>
      <c r="E55" s="34">
        <v>61</v>
      </c>
      <c r="F55" s="34">
        <v>39</v>
      </c>
      <c r="G55" s="34">
        <v>91</v>
      </c>
      <c r="H55" s="34">
        <v>124</v>
      </c>
      <c r="I55" s="34">
        <v>4058</v>
      </c>
      <c r="K55" s="34" t="s">
        <v>611</v>
      </c>
      <c r="L55" s="34">
        <v>15</v>
      </c>
      <c r="N55" s="7" t="s">
        <v>53</v>
      </c>
    </row>
    <row r="56" spans="1:14" ht="17">
      <c r="A56" s="34" t="s">
        <v>613</v>
      </c>
      <c r="B56" s="34">
        <v>2442</v>
      </c>
      <c r="C56" s="34">
        <v>177</v>
      </c>
      <c r="D56" s="34">
        <v>67</v>
      </c>
      <c r="E56" s="34">
        <v>129</v>
      </c>
      <c r="F56" s="34">
        <v>43</v>
      </c>
      <c r="G56" s="34">
        <v>126</v>
      </c>
      <c r="H56" s="34">
        <v>91</v>
      </c>
      <c r="I56" s="34">
        <v>2984</v>
      </c>
      <c r="K56" s="34" t="s">
        <v>612</v>
      </c>
      <c r="L56" s="34">
        <v>4058</v>
      </c>
      <c r="N56" s="7" t="s">
        <v>54</v>
      </c>
    </row>
    <row r="57" spans="1:14" ht="17">
      <c r="A57" s="34" t="s">
        <v>614</v>
      </c>
      <c r="B57" s="34">
        <v>1041</v>
      </c>
      <c r="C57" s="34">
        <v>4040</v>
      </c>
      <c r="D57" s="34">
        <v>74</v>
      </c>
      <c r="E57" s="34">
        <v>1002</v>
      </c>
      <c r="F57" s="34">
        <v>417</v>
      </c>
      <c r="G57" s="34">
        <v>347</v>
      </c>
      <c r="H57" s="34">
        <v>625</v>
      </c>
      <c r="I57" s="34">
        <v>6921</v>
      </c>
      <c r="K57" s="34" t="s">
        <v>613</v>
      </c>
      <c r="L57" s="34">
        <v>2984</v>
      </c>
      <c r="N57" s="7" t="s">
        <v>55</v>
      </c>
    </row>
    <row r="58" spans="1:14" ht="17">
      <c r="A58" s="34" t="s">
        <v>615</v>
      </c>
      <c r="B58" s="34">
        <v>715</v>
      </c>
      <c r="C58" s="34">
        <v>39</v>
      </c>
      <c r="D58" s="34">
        <v>5</v>
      </c>
      <c r="E58" s="34">
        <v>53</v>
      </c>
      <c r="F58" s="34">
        <v>4</v>
      </c>
      <c r="G58" s="34">
        <v>12</v>
      </c>
      <c r="H58" s="34">
        <v>16</v>
      </c>
      <c r="I58" s="34">
        <v>828</v>
      </c>
      <c r="K58" s="34" t="s">
        <v>614</v>
      </c>
      <c r="L58" s="34">
        <v>6921</v>
      </c>
      <c r="N58" s="7" t="s">
        <v>56</v>
      </c>
    </row>
    <row r="59" spans="1:14" ht="17">
      <c r="A59" s="34" t="s">
        <v>616</v>
      </c>
      <c r="B59" s="34">
        <v>914</v>
      </c>
      <c r="C59" s="34">
        <v>377</v>
      </c>
      <c r="D59" s="34">
        <v>77</v>
      </c>
      <c r="E59" s="34">
        <v>41</v>
      </c>
      <c r="F59" s="34">
        <v>39</v>
      </c>
      <c r="G59" s="34">
        <v>67</v>
      </c>
      <c r="H59" s="34">
        <v>96</v>
      </c>
      <c r="I59" s="34">
        <v>1515</v>
      </c>
      <c r="K59" s="34" t="s">
        <v>615</v>
      </c>
      <c r="L59" s="34">
        <v>828</v>
      </c>
      <c r="N59" s="7" t="s">
        <v>57</v>
      </c>
    </row>
    <row r="60" spans="1:14" ht="17">
      <c r="A60" s="34" t="s">
        <v>617</v>
      </c>
      <c r="B60" s="34">
        <v>649</v>
      </c>
      <c r="C60" s="34">
        <v>93</v>
      </c>
      <c r="D60" s="34">
        <v>17</v>
      </c>
      <c r="E60" s="34">
        <v>31</v>
      </c>
      <c r="F60" s="34">
        <v>65</v>
      </c>
      <c r="G60" s="34">
        <v>27</v>
      </c>
      <c r="H60" s="34">
        <v>92</v>
      </c>
      <c r="I60" s="34">
        <v>882</v>
      </c>
      <c r="K60" s="34"/>
      <c r="L60" s="34"/>
      <c r="N60" s="7" t="s">
        <v>58</v>
      </c>
    </row>
    <row r="61" spans="1:14" ht="17">
      <c r="A61" s="34" t="s">
        <v>618</v>
      </c>
      <c r="B61" s="34">
        <v>3510</v>
      </c>
      <c r="C61" s="34">
        <v>362</v>
      </c>
      <c r="D61" s="34">
        <v>67</v>
      </c>
      <c r="E61" s="34">
        <v>129</v>
      </c>
      <c r="F61" s="34">
        <v>112</v>
      </c>
      <c r="G61" s="34">
        <v>155</v>
      </c>
      <c r="H61" s="34">
        <v>206</v>
      </c>
      <c r="I61" s="34">
        <v>4335</v>
      </c>
      <c r="K61" s="34" t="s">
        <v>616</v>
      </c>
      <c r="L61" s="34">
        <v>1515</v>
      </c>
      <c r="N61" s="7" t="s">
        <v>59</v>
      </c>
    </row>
    <row r="62" spans="1:14" ht="17">
      <c r="A62" s="34" t="s">
        <v>619</v>
      </c>
      <c r="B62" s="34">
        <v>1537</v>
      </c>
      <c r="C62" s="34">
        <v>72</v>
      </c>
      <c r="D62" s="34">
        <v>6</v>
      </c>
      <c r="E62" s="34">
        <v>23</v>
      </c>
      <c r="F62" s="34">
        <v>9</v>
      </c>
      <c r="G62" s="34">
        <v>35</v>
      </c>
      <c r="H62" s="34">
        <v>26</v>
      </c>
      <c r="I62" s="34">
        <v>1682</v>
      </c>
      <c r="K62" s="34" t="s">
        <v>617</v>
      </c>
      <c r="L62" s="34">
        <v>882</v>
      </c>
      <c r="N62" s="7" t="s">
        <v>60</v>
      </c>
    </row>
    <row r="63" spans="1:14" ht="17">
      <c r="A63" s="34" t="s">
        <v>620</v>
      </c>
      <c r="B63" s="34">
        <v>6258</v>
      </c>
      <c r="C63" s="34">
        <v>5825</v>
      </c>
      <c r="D63" s="34">
        <v>2352</v>
      </c>
      <c r="E63" s="34">
        <v>1216</v>
      </c>
      <c r="F63" s="34">
        <v>2361</v>
      </c>
      <c r="G63" s="34">
        <v>1793</v>
      </c>
      <c r="H63" s="34">
        <v>4385</v>
      </c>
      <c r="I63" s="34">
        <v>19805</v>
      </c>
      <c r="K63" s="34" t="s">
        <v>618</v>
      </c>
      <c r="L63" s="34">
        <v>4335</v>
      </c>
      <c r="N63" s="7" t="s">
        <v>61</v>
      </c>
    </row>
    <row r="64" spans="1:14" ht="17">
      <c r="A64" s="34" t="s">
        <v>621</v>
      </c>
      <c r="B64" s="34">
        <v>4467</v>
      </c>
      <c r="C64" s="34">
        <v>1987</v>
      </c>
      <c r="D64" s="34">
        <v>477</v>
      </c>
      <c r="E64" s="34">
        <v>454</v>
      </c>
      <c r="F64" s="34">
        <v>1034</v>
      </c>
      <c r="G64" s="34">
        <v>538</v>
      </c>
      <c r="H64" s="34">
        <v>1971</v>
      </c>
      <c r="I64" s="34">
        <v>8957</v>
      </c>
      <c r="K64" s="34" t="s">
        <v>619</v>
      </c>
      <c r="L64" s="34">
        <v>1682</v>
      </c>
      <c r="N64" s="7" t="s">
        <v>87</v>
      </c>
    </row>
    <row r="65" spans="1:14" ht="17">
      <c r="A65" s="34" t="s">
        <v>622</v>
      </c>
      <c r="B65" s="34">
        <v>4839</v>
      </c>
      <c r="C65" s="34">
        <v>481</v>
      </c>
      <c r="D65" s="34">
        <v>70</v>
      </c>
      <c r="E65" s="34">
        <v>639</v>
      </c>
      <c r="F65" s="34">
        <v>53</v>
      </c>
      <c r="G65" s="34">
        <v>244</v>
      </c>
      <c r="H65" s="34">
        <v>155</v>
      </c>
      <c r="I65" s="34">
        <v>6326</v>
      </c>
      <c r="K65" s="34" t="s">
        <v>620</v>
      </c>
      <c r="L65" s="34">
        <v>19805</v>
      </c>
      <c r="N65" s="7" t="s">
        <v>62</v>
      </c>
    </row>
    <row r="66" spans="1:14" ht="17">
      <c r="A66" s="34" t="s">
        <v>424</v>
      </c>
      <c r="B66" s="34">
        <v>934</v>
      </c>
      <c r="C66" s="34">
        <v>1149</v>
      </c>
      <c r="D66" s="34">
        <v>33</v>
      </c>
      <c r="E66" s="34">
        <v>147</v>
      </c>
      <c r="F66" s="34">
        <v>91</v>
      </c>
      <c r="G66" s="34">
        <v>135</v>
      </c>
      <c r="H66" s="34">
        <v>175</v>
      </c>
      <c r="I66" s="34">
        <v>2489</v>
      </c>
      <c r="K66" s="34" t="s">
        <v>621</v>
      </c>
      <c r="L66" s="34">
        <v>8957</v>
      </c>
      <c r="N66" s="7" t="s">
        <v>63</v>
      </c>
    </row>
    <row r="67" spans="1:14" ht="17">
      <c r="A67" s="34" t="s">
        <v>623</v>
      </c>
      <c r="B67" s="34">
        <v>4673</v>
      </c>
      <c r="C67" s="34">
        <v>1441</v>
      </c>
      <c r="D67" s="34">
        <v>153</v>
      </c>
      <c r="E67" s="34">
        <v>305</v>
      </c>
      <c r="F67" s="34">
        <v>116</v>
      </c>
      <c r="G67" s="34">
        <v>486</v>
      </c>
      <c r="H67" s="34">
        <v>213</v>
      </c>
      <c r="I67" s="34">
        <v>7174</v>
      </c>
      <c r="K67" s="34" t="s">
        <v>622</v>
      </c>
      <c r="L67" s="34">
        <v>6326</v>
      </c>
      <c r="N67" s="7" t="s">
        <v>64</v>
      </c>
    </row>
    <row r="68" spans="1:14" ht="17">
      <c r="A68" s="34" t="s">
        <v>624</v>
      </c>
      <c r="B68" s="34">
        <v>2109</v>
      </c>
      <c r="C68" s="34">
        <v>147</v>
      </c>
      <c r="D68" s="34">
        <v>83</v>
      </c>
      <c r="E68" s="34">
        <v>89</v>
      </c>
      <c r="F68" s="34">
        <v>169</v>
      </c>
      <c r="G68" s="34">
        <v>106</v>
      </c>
      <c r="H68" s="34">
        <v>303</v>
      </c>
      <c r="I68" s="34">
        <v>2703</v>
      </c>
      <c r="K68" s="34" t="s">
        <v>424</v>
      </c>
      <c r="L68" s="34">
        <v>2489</v>
      </c>
      <c r="N68" s="7" t="s">
        <v>65</v>
      </c>
    </row>
    <row r="69" spans="1:14" ht="17">
      <c r="A69" s="34" t="s">
        <v>625</v>
      </c>
      <c r="B69" s="34">
        <v>1792</v>
      </c>
      <c r="C69" s="34">
        <v>586</v>
      </c>
      <c r="D69" s="34">
        <v>51</v>
      </c>
      <c r="E69" s="34">
        <v>550</v>
      </c>
      <c r="F69" s="34">
        <v>61</v>
      </c>
      <c r="G69" s="34">
        <v>130</v>
      </c>
      <c r="H69" s="34">
        <v>134</v>
      </c>
      <c r="I69" s="34">
        <v>3170</v>
      </c>
      <c r="K69" s="34" t="s">
        <v>623</v>
      </c>
      <c r="L69" s="34">
        <v>7174</v>
      </c>
      <c r="N69" s="7" t="s">
        <v>66</v>
      </c>
    </row>
    <row r="70" spans="1:14" ht="17">
      <c r="A70" s="34" t="s">
        <v>626</v>
      </c>
      <c r="B70" s="34">
        <v>1645</v>
      </c>
      <c r="C70" s="34">
        <v>149</v>
      </c>
      <c r="D70" s="34">
        <v>67</v>
      </c>
      <c r="E70" s="34">
        <v>73</v>
      </c>
      <c r="F70" s="34">
        <v>72</v>
      </c>
      <c r="G70" s="34">
        <v>99</v>
      </c>
      <c r="H70" s="34">
        <v>161</v>
      </c>
      <c r="I70" s="34">
        <v>2105</v>
      </c>
      <c r="K70" s="34" t="s">
        <v>624</v>
      </c>
      <c r="L70" s="34">
        <v>2703</v>
      </c>
      <c r="N70" s="7" t="s">
        <v>67</v>
      </c>
    </row>
    <row r="71" spans="1:14" ht="17">
      <c r="A71" s="34" t="s">
        <v>627</v>
      </c>
      <c r="B71" s="34">
        <v>2196</v>
      </c>
      <c r="C71" s="34">
        <v>131</v>
      </c>
      <c r="D71" s="34">
        <v>32</v>
      </c>
      <c r="E71" s="34">
        <v>76</v>
      </c>
      <c r="F71" s="34">
        <v>145</v>
      </c>
      <c r="G71" s="34">
        <v>86</v>
      </c>
      <c r="H71" s="34">
        <v>245</v>
      </c>
      <c r="I71" s="34">
        <v>2666</v>
      </c>
      <c r="K71" s="34" t="s">
        <v>625</v>
      </c>
      <c r="L71" s="34">
        <v>3170</v>
      </c>
      <c r="N71" s="7" t="s">
        <v>68</v>
      </c>
    </row>
    <row r="72" spans="1:14" ht="17">
      <c r="A72" s="34" t="s">
        <v>628</v>
      </c>
      <c r="B72" s="34">
        <v>5031</v>
      </c>
      <c r="C72" s="34">
        <v>586</v>
      </c>
      <c r="D72" s="34">
        <v>262</v>
      </c>
      <c r="E72" s="34">
        <v>195</v>
      </c>
      <c r="F72" s="34">
        <v>258</v>
      </c>
      <c r="G72" s="34">
        <v>300</v>
      </c>
      <c r="H72" s="34">
        <v>466</v>
      </c>
      <c r="I72" s="34">
        <v>6632</v>
      </c>
      <c r="K72" s="34" t="s">
        <v>626</v>
      </c>
      <c r="L72" s="34">
        <v>2105</v>
      </c>
      <c r="N72" s="7" t="s">
        <v>69</v>
      </c>
    </row>
    <row r="73" spans="1:14" ht="17">
      <c r="A73" s="34" t="s">
        <v>629</v>
      </c>
      <c r="B73" s="34">
        <v>2611</v>
      </c>
      <c r="C73" s="34">
        <v>687</v>
      </c>
      <c r="D73" s="34">
        <v>73</v>
      </c>
      <c r="E73" s="34">
        <v>116</v>
      </c>
      <c r="F73" s="34">
        <v>213</v>
      </c>
      <c r="G73" s="34">
        <v>248</v>
      </c>
      <c r="H73" s="34">
        <v>456</v>
      </c>
      <c r="I73" s="34">
        <v>3948</v>
      </c>
      <c r="K73" s="34" t="s">
        <v>627</v>
      </c>
      <c r="L73" s="34">
        <v>2666</v>
      </c>
      <c r="N73" s="7" t="s">
        <v>70</v>
      </c>
    </row>
    <row r="74" spans="1:14" ht="17">
      <c r="A74" s="34" t="s">
        <v>630</v>
      </c>
      <c r="B74" s="34">
        <v>13</v>
      </c>
      <c r="C74" s="34">
        <v>59</v>
      </c>
      <c r="D74" s="34">
        <v>1</v>
      </c>
      <c r="E74" s="34">
        <v>62</v>
      </c>
      <c r="F74" s="34">
        <v>8</v>
      </c>
      <c r="G74" s="34">
        <v>1</v>
      </c>
      <c r="H74" s="34">
        <v>9</v>
      </c>
      <c r="I74" s="34">
        <v>144</v>
      </c>
      <c r="K74" s="34" t="s">
        <v>628</v>
      </c>
      <c r="L74" s="34">
        <v>6632</v>
      </c>
      <c r="N74" s="7" t="s">
        <v>71</v>
      </c>
    </row>
    <row r="75" spans="1:14" ht="17">
      <c r="A75" s="34" t="s">
        <v>631</v>
      </c>
      <c r="B75" s="34">
        <v>3859</v>
      </c>
      <c r="C75" s="34">
        <v>157</v>
      </c>
      <c r="D75" s="34">
        <v>17</v>
      </c>
      <c r="E75" s="34">
        <v>69</v>
      </c>
      <c r="F75" s="34">
        <v>50</v>
      </c>
      <c r="G75" s="34">
        <v>111</v>
      </c>
      <c r="H75" s="34">
        <v>82</v>
      </c>
      <c r="I75" s="34">
        <v>4263</v>
      </c>
      <c r="K75" s="34" t="s">
        <v>629</v>
      </c>
      <c r="L75" s="34">
        <v>3948</v>
      </c>
      <c r="N75" s="7" t="s">
        <v>72</v>
      </c>
    </row>
    <row r="76" spans="1:14" ht="17">
      <c r="A76" s="34" t="s">
        <v>632</v>
      </c>
      <c r="B76" s="34">
        <v>3540</v>
      </c>
      <c r="C76" s="34">
        <v>130</v>
      </c>
      <c r="D76" s="34">
        <v>10</v>
      </c>
      <c r="E76" s="34">
        <v>216</v>
      </c>
      <c r="F76" s="34">
        <v>32</v>
      </c>
      <c r="G76" s="34">
        <v>98</v>
      </c>
      <c r="H76" s="34">
        <v>98</v>
      </c>
      <c r="I76" s="34">
        <v>4026</v>
      </c>
      <c r="K76" s="34" t="s">
        <v>630</v>
      </c>
      <c r="L76" s="34">
        <v>144</v>
      </c>
      <c r="N76" s="7" t="s">
        <v>73</v>
      </c>
    </row>
    <row r="77" spans="1:14" ht="17">
      <c r="A77" s="34" t="s">
        <v>633</v>
      </c>
      <c r="B77" s="34">
        <v>3597</v>
      </c>
      <c r="C77" s="34">
        <v>766</v>
      </c>
      <c r="D77" s="34">
        <v>42</v>
      </c>
      <c r="E77" s="34">
        <v>279</v>
      </c>
      <c r="F77" s="34">
        <v>55</v>
      </c>
      <c r="G77" s="34">
        <v>236</v>
      </c>
      <c r="H77" s="34">
        <v>110</v>
      </c>
      <c r="I77" s="34">
        <v>4975</v>
      </c>
      <c r="K77" s="34" t="s">
        <v>631</v>
      </c>
      <c r="L77" s="34">
        <v>4263</v>
      </c>
      <c r="N77" s="7" t="s">
        <v>74</v>
      </c>
    </row>
    <row r="78" spans="1:14" ht="17">
      <c r="A78" s="34" t="s">
        <v>634</v>
      </c>
      <c r="B78" s="34">
        <v>4634</v>
      </c>
      <c r="C78" s="34">
        <v>160</v>
      </c>
      <c r="D78" s="34">
        <v>35</v>
      </c>
      <c r="E78" s="34">
        <v>209</v>
      </c>
      <c r="F78" s="34">
        <v>52</v>
      </c>
      <c r="G78" s="34">
        <v>115</v>
      </c>
      <c r="H78" s="34">
        <v>116</v>
      </c>
      <c r="I78" s="34">
        <v>5205</v>
      </c>
      <c r="K78" s="34" t="s">
        <v>632</v>
      </c>
      <c r="L78" s="34">
        <v>4026</v>
      </c>
      <c r="N78" s="7" t="s">
        <v>75</v>
      </c>
    </row>
    <row r="79" spans="1:14" ht="17">
      <c r="A79" s="34" t="s">
        <v>635</v>
      </c>
      <c r="B79" s="34">
        <v>2769</v>
      </c>
      <c r="C79" s="34">
        <v>1677</v>
      </c>
      <c r="D79" s="34">
        <v>97</v>
      </c>
      <c r="E79" s="34">
        <v>691</v>
      </c>
      <c r="F79" s="34">
        <v>145</v>
      </c>
      <c r="G79" s="34">
        <v>297</v>
      </c>
      <c r="H79" s="34">
        <v>264</v>
      </c>
      <c r="I79" s="34">
        <v>5676</v>
      </c>
      <c r="K79" s="34" t="s">
        <v>633</v>
      </c>
      <c r="L79" s="34">
        <v>4975</v>
      </c>
      <c r="N79" s="7" t="s">
        <v>76</v>
      </c>
    </row>
    <row r="80" spans="1:14" ht="17">
      <c r="A80" s="34" t="s">
        <v>636</v>
      </c>
      <c r="B80" s="34">
        <v>3205</v>
      </c>
      <c r="C80" s="34">
        <v>585</v>
      </c>
      <c r="D80" s="34">
        <v>96</v>
      </c>
      <c r="E80" s="34">
        <v>145</v>
      </c>
      <c r="F80" s="34">
        <v>200</v>
      </c>
      <c r="G80" s="34">
        <v>191</v>
      </c>
      <c r="H80" s="34">
        <v>430</v>
      </c>
      <c r="I80" s="34">
        <v>4422</v>
      </c>
      <c r="N80" s="7" t="s">
        <v>77</v>
      </c>
    </row>
    <row r="81" spans="1:14" ht="17">
      <c r="A81" s="34" t="s">
        <v>637</v>
      </c>
      <c r="B81" s="34">
        <v>1690</v>
      </c>
      <c r="C81" s="34">
        <v>55</v>
      </c>
      <c r="D81" s="34">
        <v>2</v>
      </c>
      <c r="E81" s="34">
        <v>79</v>
      </c>
      <c r="F81" s="34">
        <v>12</v>
      </c>
      <c r="G81" s="34">
        <v>27</v>
      </c>
      <c r="H81" s="34">
        <v>40</v>
      </c>
      <c r="I81" s="34">
        <v>1865</v>
      </c>
      <c r="K81" s="34" t="s">
        <v>634</v>
      </c>
      <c r="L81" s="34">
        <v>5205</v>
      </c>
      <c r="N81" s="7" t="s">
        <v>78</v>
      </c>
    </row>
    <row r="82" spans="1:14" ht="17">
      <c r="A82" s="34" t="s">
        <v>638</v>
      </c>
      <c r="B82" s="34">
        <v>8161</v>
      </c>
      <c r="C82" s="34">
        <v>3044</v>
      </c>
      <c r="D82" s="34">
        <v>328</v>
      </c>
      <c r="E82" s="34">
        <v>841</v>
      </c>
      <c r="F82" s="34">
        <v>1990</v>
      </c>
      <c r="G82" s="34">
        <v>883</v>
      </c>
      <c r="H82" s="34">
        <v>3299</v>
      </c>
      <c r="I82" s="34">
        <v>15247</v>
      </c>
      <c r="K82" s="34" t="s">
        <v>635</v>
      </c>
      <c r="L82" s="34">
        <v>5676</v>
      </c>
      <c r="N82" s="7" t="s">
        <v>79</v>
      </c>
    </row>
    <row r="83" spans="1:14" ht="17">
      <c r="A83" s="34" t="s">
        <v>639</v>
      </c>
      <c r="B83" s="34">
        <v>1497</v>
      </c>
      <c r="C83" s="34">
        <v>5931</v>
      </c>
      <c r="D83" s="34">
        <v>113</v>
      </c>
      <c r="E83" s="34">
        <v>1133</v>
      </c>
      <c r="F83" s="34">
        <v>116</v>
      </c>
      <c r="G83" s="34">
        <v>487</v>
      </c>
      <c r="H83" s="34">
        <v>271</v>
      </c>
      <c r="I83" s="34">
        <v>9277</v>
      </c>
      <c r="K83" s="34" t="s">
        <v>636</v>
      </c>
      <c r="L83" s="34">
        <v>4422</v>
      </c>
      <c r="N83" s="7" t="s">
        <v>80</v>
      </c>
    </row>
    <row r="84" spans="1:14" ht="17">
      <c r="A84" s="34" t="s">
        <v>640</v>
      </c>
      <c r="B84" s="34">
        <v>3616</v>
      </c>
      <c r="C84" s="34">
        <v>845</v>
      </c>
      <c r="D84" s="34">
        <v>52</v>
      </c>
      <c r="E84" s="34">
        <v>130</v>
      </c>
      <c r="F84" s="34">
        <v>137</v>
      </c>
      <c r="G84" s="34">
        <v>204</v>
      </c>
      <c r="H84" s="34">
        <v>299</v>
      </c>
      <c r="I84" s="34">
        <v>4984</v>
      </c>
      <c r="K84" s="34" t="s">
        <v>637</v>
      </c>
      <c r="L84" s="34">
        <v>1865</v>
      </c>
      <c r="N84" s="7" t="s">
        <v>81</v>
      </c>
    </row>
    <row r="85" spans="1:14" ht="17">
      <c r="A85" s="34" t="s">
        <v>641</v>
      </c>
      <c r="B85" s="34">
        <v>4696</v>
      </c>
      <c r="C85" s="34">
        <v>433</v>
      </c>
      <c r="D85" s="34">
        <v>118</v>
      </c>
      <c r="E85" s="34">
        <v>193</v>
      </c>
      <c r="F85" s="34">
        <v>176</v>
      </c>
      <c r="G85" s="34">
        <v>170</v>
      </c>
      <c r="H85" s="34">
        <v>302</v>
      </c>
      <c r="I85" s="34">
        <v>5786</v>
      </c>
      <c r="K85" s="34" t="s">
        <v>638</v>
      </c>
      <c r="L85" s="34">
        <v>15247</v>
      </c>
      <c r="N85" s="7" t="s">
        <v>82</v>
      </c>
    </row>
    <row r="86" spans="1:14" ht="17">
      <c r="A86" s="34" t="s">
        <v>192</v>
      </c>
      <c r="B86" s="34">
        <v>249186</v>
      </c>
      <c r="C86" s="34">
        <v>68818</v>
      </c>
      <c r="D86" s="34">
        <v>8378</v>
      </c>
      <c r="E86" s="34">
        <v>23744</v>
      </c>
      <c r="F86" s="34">
        <v>15798</v>
      </c>
      <c r="G86" s="34">
        <v>16694</v>
      </c>
      <c r="H86" s="34">
        <v>382618</v>
      </c>
      <c r="I86" s="34">
        <v>29175</v>
      </c>
      <c r="K86" s="34" t="s">
        <v>639</v>
      </c>
      <c r="L86" s="34">
        <v>9277</v>
      </c>
      <c r="N86" s="7" t="s">
        <v>83</v>
      </c>
    </row>
    <row r="87" spans="1:14" ht="17">
      <c r="K87" s="34" t="s">
        <v>640</v>
      </c>
      <c r="L87" s="34">
        <v>4984</v>
      </c>
      <c r="N87" s="7" t="s">
        <v>84</v>
      </c>
    </row>
    <row r="88" spans="1:14" ht="17">
      <c r="K88" s="34" t="s">
        <v>641</v>
      </c>
      <c r="L88" s="34">
        <v>5786</v>
      </c>
      <c r="N88" s="7" t="s">
        <v>85</v>
      </c>
    </row>
    <row r="89" spans="1:14" ht="17">
      <c r="K89" s="34" t="s">
        <v>192</v>
      </c>
      <c r="L89" s="34">
        <f>SUM(L2:L88)</f>
        <v>382618</v>
      </c>
      <c r="N89" s="66"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90" workbookViewId="0">
      <selection activeCell="M8" sqref="M8"/>
    </sheetView>
  </sheetViews>
  <sheetFormatPr baseColWidth="10" defaultRowHeight="15" x14ac:dyDescent="0"/>
  <sheetData>
    <row r="1" spans="1:12" ht="21" customHeight="1">
      <c r="A1" s="51" t="s">
        <v>643</v>
      </c>
      <c r="B1" s="52"/>
      <c r="C1" s="52"/>
      <c r="D1" s="52"/>
      <c r="E1" s="52"/>
      <c r="F1" s="52"/>
      <c r="G1" s="52"/>
      <c r="H1" s="52"/>
      <c r="I1" s="52"/>
      <c r="J1" s="52"/>
      <c r="K1" s="52"/>
      <c r="L1" s="53"/>
    </row>
    <row r="2" spans="1:12" ht="21">
      <c r="A2" s="54" t="s">
        <v>644</v>
      </c>
      <c r="B2" s="55"/>
      <c r="C2" s="55"/>
      <c r="D2" s="55"/>
      <c r="E2" s="55"/>
      <c r="F2" s="55"/>
      <c r="G2" s="55"/>
      <c r="H2" s="55"/>
      <c r="I2" s="55"/>
      <c r="J2" s="55"/>
      <c r="K2" s="55"/>
      <c r="L2" s="56"/>
    </row>
    <row r="3" spans="1:12">
      <c r="A3" s="57" t="s">
        <v>645</v>
      </c>
      <c r="B3" s="58"/>
      <c r="C3" s="58"/>
      <c r="D3" s="58"/>
      <c r="E3" s="58"/>
      <c r="F3" s="58"/>
      <c r="G3" s="58"/>
      <c r="H3" s="58"/>
      <c r="I3" s="58"/>
      <c r="J3" s="58"/>
      <c r="K3" s="58"/>
      <c r="L3" s="59"/>
    </row>
    <row r="4" spans="1:12" ht="16" thickBot="1">
      <c r="A4" s="57" t="s">
        <v>646</v>
      </c>
      <c r="B4" s="58"/>
      <c r="C4" s="58"/>
      <c r="D4" s="58"/>
      <c r="E4" s="58"/>
      <c r="F4" s="58"/>
      <c r="G4" s="58"/>
      <c r="H4" s="58"/>
      <c r="I4" s="58"/>
      <c r="J4" s="58"/>
      <c r="K4" s="58"/>
      <c r="L4" s="59"/>
    </row>
    <row r="5" spans="1:12" ht="22" thickBot="1">
      <c r="A5" s="60" t="s">
        <v>647</v>
      </c>
      <c r="B5" s="62" t="s">
        <v>648</v>
      </c>
      <c r="C5" s="63"/>
      <c r="D5" s="63"/>
      <c r="E5" s="63"/>
      <c r="F5" s="63"/>
      <c r="G5" s="63"/>
      <c r="H5" s="63"/>
      <c r="I5" s="64"/>
      <c r="J5" s="65" t="s">
        <v>649</v>
      </c>
      <c r="K5" s="63"/>
      <c r="L5" s="64"/>
    </row>
    <row r="6" spans="1:12" ht="50" thickBot="1">
      <c r="A6" s="61"/>
      <c r="B6" s="35" t="s">
        <v>650</v>
      </c>
      <c r="C6" s="36" t="s">
        <v>651</v>
      </c>
      <c r="D6" s="36" t="s">
        <v>558</v>
      </c>
      <c r="E6" s="36" t="s">
        <v>652</v>
      </c>
      <c r="F6" s="36" t="s">
        <v>653</v>
      </c>
      <c r="G6" s="36" t="s">
        <v>654</v>
      </c>
      <c r="H6" s="36" t="s">
        <v>655</v>
      </c>
      <c r="I6" s="37" t="s">
        <v>656</v>
      </c>
      <c r="J6" s="36" t="s">
        <v>657</v>
      </c>
      <c r="K6" s="36" t="s">
        <v>658</v>
      </c>
      <c r="L6" s="37" t="s">
        <v>659</v>
      </c>
    </row>
    <row r="7" spans="1:12">
      <c r="A7" s="38" t="s">
        <v>559</v>
      </c>
      <c r="B7" s="39">
        <v>4895</v>
      </c>
      <c r="C7" s="40">
        <v>3996</v>
      </c>
      <c r="D7" s="40">
        <v>187</v>
      </c>
      <c r="E7" s="40">
        <v>385</v>
      </c>
      <c r="F7" s="40">
        <v>29</v>
      </c>
      <c r="G7" s="40">
        <v>161</v>
      </c>
      <c r="H7" s="40">
        <v>4</v>
      </c>
      <c r="I7" s="41">
        <v>133</v>
      </c>
      <c r="J7" s="40">
        <v>2230</v>
      </c>
      <c r="K7" s="40">
        <v>2130</v>
      </c>
      <c r="L7" s="41">
        <v>100</v>
      </c>
    </row>
    <row r="8" spans="1:12" ht="27">
      <c r="A8" s="38" t="s">
        <v>560</v>
      </c>
      <c r="B8" s="39">
        <v>4962</v>
      </c>
      <c r="C8" s="40">
        <v>3919</v>
      </c>
      <c r="D8" s="40">
        <v>400</v>
      </c>
      <c r="E8" s="40">
        <v>279</v>
      </c>
      <c r="F8" s="40">
        <v>49</v>
      </c>
      <c r="G8" s="40">
        <v>117</v>
      </c>
      <c r="H8" s="40">
        <v>14</v>
      </c>
      <c r="I8" s="41">
        <v>184</v>
      </c>
      <c r="J8" s="40">
        <v>2280</v>
      </c>
      <c r="K8" s="40">
        <v>2125</v>
      </c>
      <c r="L8" s="41">
        <v>155</v>
      </c>
    </row>
    <row r="9" spans="1:12">
      <c r="A9" s="38" t="s">
        <v>561</v>
      </c>
      <c r="B9" s="39">
        <v>3371</v>
      </c>
      <c r="C9" s="40">
        <v>2061</v>
      </c>
      <c r="D9" s="40">
        <v>407</v>
      </c>
      <c r="E9" s="40">
        <v>543</v>
      </c>
      <c r="F9" s="40">
        <v>89</v>
      </c>
      <c r="G9" s="40">
        <v>115</v>
      </c>
      <c r="H9" s="40">
        <v>14</v>
      </c>
      <c r="I9" s="41">
        <v>142</v>
      </c>
      <c r="J9" s="40">
        <v>1518</v>
      </c>
      <c r="K9" s="40">
        <v>1405</v>
      </c>
      <c r="L9" s="41">
        <v>113</v>
      </c>
    </row>
    <row r="10" spans="1:12">
      <c r="A10" s="38" t="s">
        <v>562</v>
      </c>
      <c r="B10" s="39">
        <v>1248</v>
      </c>
      <c r="C10" s="40">
        <v>614</v>
      </c>
      <c r="D10" s="40">
        <v>230</v>
      </c>
      <c r="E10" s="40">
        <v>232</v>
      </c>
      <c r="F10" s="40">
        <v>37</v>
      </c>
      <c r="G10" s="40">
        <v>72</v>
      </c>
      <c r="H10" s="40" t="s">
        <v>660</v>
      </c>
      <c r="I10" s="41">
        <v>63</v>
      </c>
      <c r="J10" s="40">
        <v>486</v>
      </c>
      <c r="K10" s="40">
        <v>431</v>
      </c>
      <c r="L10" s="41">
        <v>55</v>
      </c>
    </row>
    <row r="11" spans="1:12">
      <c r="A11" s="38" t="s">
        <v>563</v>
      </c>
      <c r="B11" s="39">
        <v>1656</v>
      </c>
      <c r="C11" s="40">
        <v>752</v>
      </c>
      <c r="D11" s="40">
        <v>158</v>
      </c>
      <c r="E11" s="40">
        <v>614</v>
      </c>
      <c r="F11" s="40">
        <v>25</v>
      </c>
      <c r="G11" s="40">
        <v>60</v>
      </c>
      <c r="H11" s="40">
        <v>6</v>
      </c>
      <c r="I11" s="41">
        <v>41</v>
      </c>
      <c r="J11" s="40">
        <v>727</v>
      </c>
      <c r="K11" s="40">
        <v>646</v>
      </c>
      <c r="L11" s="41">
        <v>81</v>
      </c>
    </row>
    <row r="12" spans="1:12">
      <c r="A12" s="38" t="s">
        <v>564</v>
      </c>
      <c r="B12" s="39">
        <v>2833</v>
      </c>
      <c r="C12" s="40">
        <v>853</v>
      </c>
      <c r="D12" s="40">
        <v>805</v>
      </c>
      <c r="E12" s="40">
        <v>947</v>
      </c>
      <c r="F12" s="40">
        <v>38</v>
      </c>
      <c r="G12" s="40">
        <v>93</v>
      </c>
      <c r="H12" s="40">
        <v>6</v>
      </c>
      <c r="I12" s="41">
        <v>91</v>
      </c>
      <c r="J12" s="40">
        <v>1015</v>
      </c>
      <c r="K12" s="40">
        <v>934</v>
      </c>
      <c r="L12" s="41">
        <v>81</v>
      </c>
    </row>
    <row r="13" spans="1:12">
      <c r="A13" s="38" t="s">
        <v>661</v>
      </c>
      <c r="B13" s="39">
        <v>2651</v>
      </c>
      <c r="C13" s="40">
        <v>2370</v>
      </c>
      <c r="D13" s="40">
        <v>75</v>
      </c>
      <c r="E13" s="40">
        <v>56</v>
      </c>
      <c r="F13" s="40">
        <v>7</v>
      </c>
      <c r="G13" s="40">
        <v>80</v>
      </c>
      <c r="H13" s="40">
        <v>3</v>
      </c>
      <c r="I13" s="41">
        <v>60</v>
      </c>
      <c r="J13" s="40">
        <v>1266</v>
      </c>
      <c r="K13" s="40">
        <v>1221</v>
      </c>
      <c r="L13" s="41">
        <v>45</v>
      </c>
    </row>
    <row r="14" spans="1:12" ht="27">
      <c r="A14" s="38" t="s">
        <v>662</v>
      </c>
      <c r="B14" s="39" t="s">
        <v>660</v>
      </c>
      <c r="C14" s="40" t="s">
        <v>660</v>
      </c>
      <c r="D14" s="40" t="s">
        <v>660</v>
      </c>
      <c r="E14" s="40" t="s">
        <v>660</v>
      </c>
      <c r="F14" s="40" t="s">
        <v>660</v>
      </c>
      <c r="G14" s="40" t="s">
        <v>660</v>
      </c>
      <c r="H14" s="40" t="s">
        <v>660</v>
      </c>
      <c r="I14" s="41" t="s">
        <v>660</v>
      </c>
      <c r="J14" s="40">
        <v>2</v>
      </c>
      <c r="K14" s="40" t="s">
        <v>660</v>
      </c>
      <c r="L14" s="41">
        <v>2</v>
      </c>
    </row>
    <row r="15" spans="1:12">
      <c r="A15" s="38" t="s">
        <v>8</v>
      </c>
      <c r="B15" s="39">
        <v>5647</v>
      </c>
      <c r="C15" s="40">
        <v>4630</v>
      </c>
      <c r="D15" s="40">
        <v>270</v>
      </c>
      <c r="E15" s="40">
        <v>321</v>
      </c>
      <c r="F15" s="40">
        <v>59</v>
      </c>
      <c r="G15" s="40">
        <v>188</v>
      </c>
      <c r="H15" s="40">
        <v>13</v>
      </c>
      <c r="I15" s="41">
        <v>166</v>
      </c>
      <c r="J15" s="40">
        <v>3560</v>
      </c>
      <c r="K15" s="40">
        <v>3321</v>
      </c>
      <c r="L15" s="41">
        <v>239</v>
      </c>
    </row>
    <row r="16" spans="1:12" ht="27">
      <c r="A16" s="38" t="s">
        <v>663</v>
      </c>
      <c r="B16" s="39">
        <v>2925</v>
      </c>
      <c r="C16" s="40">
        <v>2573</v>
      </c>
      <c r="D16" s="40">
        <v>88</v>
      </c>
      <c r="E16" s="40">
        <v>58</v>
      </c>
      <c r="F16" s="40">
        <v>5</v>
      </c>
      <c r="G16" s="40">
        <v>135</v>
      </c>
      <c r="H16" s="40">
        <v>7</v>
      </c>
      <c r="I16" s="41">
        <v>59</v>
      </c>
      <c r="J16" s="40">
        <v>1863</v>
      </c>
      <c r="K16" s="40">
        <v>1625</v>
      </c>
      <c r="L16" s="41">
        <v>238</v>
      </c>
    </row>
    <row r="17" spans="1:12" ht="27">
      <c r="A17" s="38" t="s">
        <v>664</v>
      </c>
      <c r="B17" s="39">
        <v>8094</v>
      </c>
      <c r="C17" s="40">
        <v>3006</v>
      </c>
      <c r="D17" s="40">
        <v>277</v>
      </c>
      <c r="E17" s="40">
        <v>3645</v>
      </c>
      <c r="F17" s="40">
        <v>41</v>
      </c>
      <c r="G17" s="40">
        <v>882</v>
      </c>
      <c r="H17" s="40">
        <v>16</v>
      </c>
      <c r="I17" s="41">
        <v>227</v>
      </c>
      <c r="J17" s="40">
        <v>3116</v>
      </c>
      <c r="K17" s="40">
        <v>2951</v>
      </c>
      <c r="L17" s="41">
        <v>165</v>
      </c>
    </row>
    <row r="18" spans="1:12">
      <c r="A18" s="38" t="s">
        <v>570</v>
      </c>
      <c r="B18" s="39">
        <v>8307</v>
      </c>
      <c r="C18" s="40">
        <v>1749</v>
      </c>
      <c r="D18" s="40">
        <v>3682</v>
      </c>
      <c r="E18" s="40">
        <v>2088</v>
      </c>
      <c r="F18" s="40">
        <v>184</v>
      </c>
      <c r="G18" s="40">
        <v>301</v>
      </c>
      <c r="H18" s="40">
        <v>17</v>
      </c>
      <c r="I18" s="41">
        <v>286</v>
      </c>
      <c r="J18" s="40">
        <v>2538</v>
      </c>
      <c r="K18" s="40">
        <v>2222</v>
      </c>
      <c r="L18" s="41">
        <v>316</v>
      </c>
    </row>
    <row r="19" spans="1:12">
      <c r="A19" s="38" t="s">
        <v>571</v>
      </c>
      <c r="B19" s="39">
        <v>3025</v>
      </c>
      <c r="C19" s="40">
        <v>1528</v>
      </c>
      <c r="D19" s="40">
        <v>206</v>
      </c>
      <c r="E19" s="40">
        <v>878</v>
      </c>
      <c r="F19" s="40">
        <v>36</v>
      </c>
      <c r="G19" s="40">
        <v>226</v>
      </c>
      <c r="H19" s="40">
        <v>11</v>
      </c>
      <c r="I19" s="41">
        <v>140</v>
      </c>
      <c r="J19" s="40">
        <v>1289</v>
      </c>
      <c r="K19" s="40">
        <v>1159</v>
      </c>
      <c r="L19" s="41">
        <v>130</v>
      </c>
    </row>
    <row r="20" spans="1:12" ht="27">
      <c r="A20" s="38" t="s">
        <v>665</v>
      </c>
      <c r="B20" s="39">
        <v>1563</v>
      </c>
      <c r="C20" s="40">
        <v>1190</v>
      </c>
      <c r="D20" s="40">
        <v>89</v>
      </c>
      <c r="E20" s="40">
        <v>144</v>
      </c>
      <c r="F20" s="40">
        <v>21</v>
      </c>
      <c r="G20" s="40">
        <v>50</v>
      </c>
      <c r="H20" s="40">
        <v>4</v>
      </c>
      <c r="I20" s="41">
        <v>65</v>
      </c>
      <c r="J20" s="40">
        <v>720</v>
      </c>
      <c r="K20" s="40">
        <v>659</v>
      </c>
      <c r="L20" s="41">
        <v>61</v>
      </c>
    </row>
    <row r="21" spans="1:12">
      <c r="A21" s="38" t="s">
        <v>573</v>
      </c>
      <c r="B21" s="39">
        <v>6288</v>
      </c>
      <c r="C21" s="40">
        <v>4505</v>
      </c>
      <c r="D21" s="40">
        <v>205</v>
      </c>
      <c r="E21" s="40">
        <v>622</v>
      </c>
      <c r="F21" s="40">
        <v>104</v>
      </c>
      <c r="G21" s="40">
        <v>639</v>
      </c>
      <c r="H21" s="40">
        <v>26</v>
      </c>
      <c r="I21" s="41">
        <v>187</v>
      </c>
      <c r="J21" s="40">
        <v>2468</v>
      </c>
      <c r="K21" s="40">
        <v>2326</v>
      </c>
      <c r="L21" s="41">
        <v>142</v>
      </c>
    </row>
    <row r="22" spans="1:12">
      <c r="A22" s="38" t="s">
        <v>574</v>
      </c>
      <c r="B22" s="39">
        <v>3503</v>
      </c>
      <c r="C22" s="40">
        <v>2942</v>
      </c>
      <c r="D22" s="40">
        <v>185</v>
      </c>
      <c r="E22" s="40">
        <v>114</v>
      </c>
      <c r="F22" s="40">
        <v>45</v>
      </c>
      <c r="G22" s="40">
        <v>113</v>
      </c>
      <c r="H22" s="40">
        <v>2</v>
      </c>
      <c r="I22" s="41">
        <v>102</v>
      </c>
      <c r="J22" s="40">
        <v>1682</v>
      </c>
      <c r="K22" s="40">
        <v>1607</v>
      </c>
      <c r="L22" s="41">
        <v>75</v>
      </c>
    </row>
    <row r="23" spans="1:12">
      <c r="A23" s="38" t="s">
        <v>575</v>
      </c>
      <c r="B23" s="39">
        <v>3942</v>
      </c>
      <c r="C23" s="40">
        <v>1886</v>
      </c>
      <c r="D23" s="40">
        <v>1109</v>
      </c>
      <c r="E23" s="40">
        <v>505</v>
      </c>
      <c r="F23" s="40">
        <v>162</v>
      </c>
      <c r="G23" s="40">
        <v>107</v>
      </c>
      <c r="H23" s="40">
        <v>26</v>
      </c>
      <c r="I23" s="41">
        <v>147</v>
      </c>
      <c r="J23" s="40">
        <v>1613</v>
      </c>
      <c r="K23" s="40">
        <v>1501</v>
      </c>
      <c r="L23" s="41">
        <v>112</v>
      </c>
    </row>
    <row r="24" spans="1:12" ht="27">
      <c r="A24" s="38" t="s">
        <v>576</v>
      </c>
      <c r="B24" s="39">
        <v>5480</v>
      </c>
      <c r="C24" s="40">
        <v>4366</v>
      </c>
      <c r="D24" s="40">
        <v>351</v>
      </c>
      <c r="E24" s="40">
        <v>437</v>
      </c>
      <c r="F24" s="40">
        <v>22</v>
      </c>
      <c r="G24" s="40">
        <v>126</v>
      </c>
      <c r="H24" s="40">
        <v>15</v>
      </c>
      <c r="I24" s="41">
        <v>163</v>
      </c>
      <c r="J24" s="40">
        <v>2276</v>
      </c>
      <c r="K24" s="40">
        <v>2214</v>
      </c>
      <c r="L24" s="41">
        <v>62</v>
      </c>
    </row>
    <row r="25" spans="1:12" ht="27">
      <c r="A25" s="38" t="s">
        <v>577</v>
      </c>
      <c r="B25" s="39">
        <v>1254</v>
      </c>
      <c r="C25" s="40">
        <v>827</v>
      </c>
      <c r="D25" s="40">
        <v>52</v>
      </c>
      <c r="E25" s="40">
        <v>238</v>
      </c>
      <c r="F25" s="40">
        <v>28</v>
      </c>
      <c r="G25" s="40">
        <v>61</v>
      </c>
      <c r="H25" s="40">
        <v>8</v>
      </c>
      <c r="I25" s="41">
        <v>40</v>
      </c>
      <c r="J25" s="40">
        <v>752</v>
      </c>
      <c r="K25" s="40">
        <v>566</v>
      </c>
      <c r="L25" s="41">
        <v>186</v>
      </c>
    </row>
    <row r="26" spans="1:12" ht="27">
      <c r="A26" s="38" t="s">
        <v>578</v>
      </c>
      <c r="B26" s="39">
        <v>5781</v>
      </c>
      <c r="C26" s="40">
        <v>3473</v>
      </c>
      <c r="D26" s="40">
        <v>225</v>
      </c>
      <c r="E26" s="40">
        <v>1162</v>
      </c>
      <c r="F26" s="40">
        <v>81</v>
      </c>
      <c r="G26" s="40">
        <v>693</v>
      </c>
      <c r="H26" s="40">
        <v>15</v>
      </c>
      <c r="I26" s="41">
        <v>132</v>
      </c>
      <c r="J26" s="40">
        <v>3972</v>
      </c>
      <c r="K26" s="40">
        <v>3373</v>
      </c>
      <c r="L26" s="41">
        <v>599</v>
      </c>
    </row>
    <row r="27" spans="1:12">
      <c r="A27" s="38" t="s">
        <v>579</v>
      </c>
      <c r="B27" s="39">
        <v>3604</v>
      </c>
      <c r="C27" s="40">
        <v>3117</v>
      </c>
      <c r="D27" s="40">
        <v>92</v>
      </c>
      <c r="E27" s="40">
        <v>171</v>
      </c>
      <c r="F27" s="40">
        <v>10</v>
      </c>
      <c r="G27" s="40">
        <v>80</v>
      </c>
      <c r="H27" s="40">
        <v>11</v>
      </c>
      <c r="I27" s="41">
        <v>123</v>
      </c>
      <c r="J27" s="40">
        <v>1724</v>
      </c>
      <c r="K27" s="40">
        <v>1610</v>
      </c>
      <c r="L27" s="41">
        <v>114</v>
      </c>
    </row>
    <row r="28" spans="1:12">
      <c r="A28" s="38" t="s">
        <v>580</v>
      </c>
      <c r="B28" s="39">
        <v>3169</v>
      </c>
      <c r="C28" s="40">
        <v>2812</v>
      </c>
      <c r="D28" s="40">
        <v>95</v>
      </c>
      <c r="E28" s="40">
        <v>58</v>
      </c>
      <c r="F28" s="40">
        <v>6</v>
      </c>
      <c r="G28" s="40">
        <v>110</v>
      </c>
      <c r="H28" s="40">
        <v>8</v>
      </c>
      <c r="I28" s="41">
        <v>80</v>
      </c>
      <c r="J28" s="40">
        <v>2003</v>
      </c>
      <c r="K28" s="40">
        <v>1837</v>
      </c>
      <c r="L28" s="41">
        <v>166</v>
      </c>
    </row>
    <row r="29" spans="1:12">
      <c r="A29" s="38" t="s">
        <v>666</v>
      </c>
      <c r="B29" s="39">
        <v>4269</v>
      </c>
      <c r="C29" s="40">
        <v>709</v>
      </c>
      <c r="D29" s="40">
        <v>1621</v>
      </c>
      <c r="E29" s="40">
        <v>869</v>
      </c>
      <c r="F29" s="40">
        <v>777</v>
      </c>
      <c r="G29" s="40">
        <v>126</v>
      </c>
      <c r="H29" s="40">
        <v>12</v>
      </c>
      <c r="I29" s="41">
        <v>155</v>
      </c>
      <c r="J29" s="40">
        <v>1284</v>
      </c>
      <c r="K29" s="40">
        <v>1141</v>
      </c>
      <c r="L29" s="41">
        <v>143</v>
      </c>
    </row>
    <row r="30" spans="1:12">
      <c r="A30" s="38" t="s">
        <v>23</v>
      </c>
      <c r="B30" s="39">
        <v>2457</v>
      </c>
      <c r="C30" s="40">
        <v>2190</v>
      </c>
      <c r="D30" s="40">
        <v>72</v>
      </c>
      <c r="E30" s="40">
        <v>54</v>
      </c>
      <c r="F30" s="40">
        <v>8</v>
      </c>
      <c r="G30" s="40">
        <v>92</v>
      </c>
      <c r="H30" s="40">
        <v>1</v>
      </c>
      <c r="I30" s="41">
        <v>40</v>
      </c>
      <c r="J30" s="40">
        <v>1350</v>
      </c>
      <c r="K30" s="40">
        <v>1261</v>
      </c>
      <c r="L30" s="41">
        <v>89</v>
      </c>
    </row>
    <row r="31" spans="1:12">
      <c r="A31" s="38" t="s">
        <v>582</v>
      </c>
      <c r="B31" s="39">
        <v>6693</v>
      </c>
      <c r="C31" s="40">
        <v>3526</v>
      </c>
      <c r="D31" s="40">
        <v>255</v>
      </c>
      <c r="E31" s="40">
        <v>2283</v>
      </c>
      <c r="F31" s="40">
        <v>132</v>
      </c>
      <c r="G31" s="40">
        <v>285</v>
      </c>
      <c r="H31" s="40">
        <v>15</v>
      </c>
      <c r="I31" s="41">
        <v>197</v>
      </c>
      <c r="J31" s="40">
        <v>3742</v>
      </c>
      <c r="K31" s="40">
        <v>3207</v>
      </c>
      <c r="L31" s="41">
        <v>535</v>
      </c>
    </row>
    <row r="32" spans="1:12">
      <c r="A32" s="38" t="s">
        <v>583</v>
      </c>
      <c r="B32" s="39">
        <v>3192</v>
      </c>
      <c r="C32" s="40">
        <v>2568</v>
      </c>
      <c r="D32" s="40">
        <v>217</v>
      </c>
      <c r="E32" s="40">
        <v>170</v>
      </c>
      <c r="F32" s="40">
        <v>42</v>
      </c>
      <c r="G32" s="40">
        <v>82</v>
      </c>
      <c r="H32" s="40">
        <v>22</v>
      </c>
      <c r="I32" s="41">
        <v>91</v>
      </c>
      <c r="J32" s="40">
        <v>1453</v>
      </c>
      <c r="K32" s="40">
        <v>1394</v>
      </c>
      <c r="L32" s="41">
        <v>59</v>
      </c>
    </row>
    <row r="33" spans="1:12">
      <c r="A33" s="38" t="s">
        <v>584</v>
      </c>
      <c r="B33" s="39">
        <v>2366</v>
      </c>
      <c r="C33" s="40">
        <v>1633</v>
      </c>
      <c r="D33" s="40">
        <v>123</v>
      </c>
      <c r="E33" s="40">
        <v>397</v>
      </c>
      <c r="F33" s="40">
        <v>22</v>
      </c>
      <c r="G33" s="40">
        <v>52</v>
      </c>
      <c r="H33" s="40">
        <v>16</v>
      </c>
      <c r="I33" s="41">
        <v>123</v>
      </c>
      <c r="J33" s="40">
        <v>1076</v>
      </c>
      <c r="K33" s="40">
        <v>1036</v>
      </c>
      <c r="L33" s="41">
        <v>40</v>
      </c>
    </row>
    <row r="34" spans="1:12">
      <c r="A34" s="38" t="s">
        <v>585</v>
      </c>
      <c r="B34" s="39">
        <v>5344</v>
      </c>
      <c r="C34" s="40">
        <v>1614</v>
      </c>
      <c r="D34" s="40">
        <v>378</v>
      </c>
      <c r="E34" s="40">
        <v>2388</v>
      </c>
      <c r="F34" s="40">
        <v>78</v>
      </c>
      <c r="G34" s="40">
        <v>579</v>
      </c>
      <c r="H34" s="40">
        <v>9</v>
      </c>
      <c r="I34" s="41">
        <v>298</v>
      </c>
      <c r="J34" s="40">
        <v>2134</v>
      </c>
      <c r="K34" s="40">
        <v>1824</v>
      </c>
      <c r="L34" s="41">
        <v>310</v>
      </c>
    </row>
    <row r="35" spans="1:12">
      <c r="A35" s="38" t="s">
        <v>586</v>
      </c>
      <c r="B35" s="39">
        <v>5860</v>
      </c>
      <c r="C35" s="40">
        <v>5307</v>
      </c>
      <c r="D35" s="40">
        <v>162</v>
      </c>
      <c r="E35" s="40">
        <v>114</v>
      </c>
      <c r="F35" s="40">
        <v>11</v>
      </c>
      <c r="G35" s="40">
        <v>153</v>
      </c>
      <c r="H35" s="40">
        <v>12</v>
      </c>
      <c r="I35" s="41">
        <v>101</v>
      </c>
      <c r="J35" s="40">
        <v>2634</v>
      </c>
      <c r="K35" s="40">
        <v>2532</v>
      </c>
      <c r="L35" s="41">
        <v>102</v>
      </c>
    </row>
    <row r="36" spans="1:12">
      <c r="A36" s="38" t="s">
        <v>587</v>
      </c>
      <c r="B36" s="39">
        <v>3176</v>
      </c>
      <c r="C36" s="40">
        <v>2807</v>
      </c>
      <c r="D36" s="40">
        <v>91</v>
      </c>
      <c r="E36" s="40">
        <v>117</v>
      </c>
      <c r="F36" s="40">
        <v>4</v>
      </c>
      <c r="G36" s="40">
        <v>60</v>
      </c>
      <c r="H36" s="40">
        <v>1</v>
      </c>
      <c r="I36" s="41">
        <v>96</v>
      </c>
      <c r="J36" s="40">
        <v>1351</v>
      </c>
      <c r="K36" s="40">
        <v>1316</v>
      </c>
      <c r="L36" s="41">
        <v>35</v>
      </c>
    </row>
    <row r="37" spans="1:12">
      <c r="A37" s="38" t="s">
        <v>588</v>
      </c>
      <c r="B37" s="39">
        <v>3211</v>
      </c>
      <c r="C37" s="40">
        <v>928</v>
      </c>
      <c r="D37" s="40">
        <v>293</v>
      </c>
      <c r="E37" s="40">
        <v>1272</v>
      </c>
      <c r="F37" s="40">
        <v>38</v>
      </c>
      <c r="G37" s="40">
        <v>552</v>
      </c>
      <c r="H37" s="40">
        <v>12</v>
      </c>
      <c r="I37" s="41">
        <v>116</v>
      </c>
      <c r="J37" s="40">
        <v>1340</v>
      </c>
      <c r="K37" s="40">
        <v>1202</v>
      </c>
      <c r="L37" s="41">
        <v>138</v>
      </c>
    </row>
    <row r="38" spans="1:12">
      <c r="A38" s="38" t="s">
        <v>589</v>
      </c>
      <c r="B38" s="39">
        <v>4567</v>
      </c>
      <c r="C38" s="40">
        <v>738</v>
      </c>
      <c r="D38" s="40">
        <v>404</v>
      </c>
      <c r="E38" s="40">
        <v>2198</v>
      </c>
      <c r="F38" s="40">
        <v>69</v>
      </c>
      <c r="G38" s="40">
        <v>861</v>
      </c>
      <c r="H38" s="40">
        <v>20</v>
      </c>
      <c r="I38" s="41">
        <v>277</v>
      </c>
      <c r="J38" s="40">
        <v>1739</v>
      </c>
      <c r="K38" s="40">
        <v>1421</v>
      </c>
      <c r="L38" s="41">
        <v>318</v>
      </c>
    </row>
    <row r="39" spans="1:12">
      <c r="A39" s="38" t="s">
        <v>590</v>
      </c>
      <c r="B39" s="39">
        <v>5461</v>
      </c>
      <c r="C39" s="40">
        <v>4513</v>
      </c>
      <c r="D39" s="40">
        <v>283</v>
      </c>
      <c r="E39" s="40">
        <v>305</v>
      </c>
      <c r="F39" s="40">
        <v>76</v>
      </c>
      <c r="G39" s="40">
        <v>125</v>
      </c>
      <c r="H39" s="40">
        <v>10</v>
      </c>
      <c r="I39" s="41">
        <v>149</v>
      </c>
      <c r="J39" s="40">
        <v>2763</v>
      </c>
      <c r="K39" s="40">
        <v>2541</v>
      </c>
      <c r="L39" s="41">
        <v>222</v>
      </c>
    </row>
    <row r="40" spans="1:12">
      <c r="A40" s="38" t="s">
        <v>591</v>
      </c>
      <c r="B40" s="39">
        <v>4507</v>
      </c>
      <c r="C40" s="40">
        <v>2257</v>
      </c>
      <c r="D40" s="40">
        <v>976</v>
      </c>
      <c r="E40" s="40">
        <v>885</v>
      </c>
      <c r="F40" s="40">
        <v>114</v>
      </c>
      <c r="G40" s="40">
        <v>82</v>
      </c>
      <c r="H40" s="40">
        <v>19</v>
      </c>
      <c r="I40" s="41">
        <v>174</v>
      </c>
      <c r="J40" s="40">
        <v>2030</v>
      </c>
      <c r="K40" s="40">
        <v>1804</v>
      </c>
      <c r="L40" s="41">
        <v>226</v>
      </c>
    </row>
    <row r="41" spans="1:12">
      <c r="A41" s="38" t="s">
        <v>592</v>
      </c>
      <c r="B41" s="39">
        <v>6608</v>
      </c>
      <c r="C41" s="40">
        <v>4882</v>
      </c>
      <c r="D41" s="40">
        <v>553</v>
      </c>
      <c r="E41" s="40">
        <v>568</v>
      </c>
      <c r="F41" s="40">
        <v>178</v>
      </c>
      <c r="G41" s="40">
        <v>159</v>
      </c>
      <c r="H41" s="40">
        <v>10</v>
      </c>
      <c r="I41" s="41">
        <v>258</v>
      </c>
      <c r="J41" s="40">
        <v>3072</v>
      </c>
      <c r="K41" s="40">
        <v>2946</v>
      </c>
      <c r="L41" s="41">
        <v>126</v>
      </c>
    </row>
    <row r="42" spans="1:12" ht="40">
      <c r="A42" s="38" t="s">
        <v>667</v>
      </c>
      <c r="B42" s="39" t="s">
        <v>660</v>
      </c>
      <c r="C42" s="40" t="s">
        <v>660</v>
      </c>
      <c r="D42" s="40" t="s">
        <v>660</v>
      </c>
      <c r="E42" s="40" t="s">
        <v>660</v>
      </c>
      <c r="F42" s="40" t="s">
        <v>660</v>
      </c>
      <c r="G42" s="40" t="s">
        <v>660</v>
      </c>
      <c r="H42" s="40" t="s">
        <v>660</v>
      </c>
      <c r="I42" s="41" t="s">
        <v>660</v>
      </c>
      <c r="J42" s="40" t="s">
        <v>660</v>
      </c>
      <c r="K42" s="40" t="s">
        <v>660</v>
      </c>
      <c r="L42" s="41" t="s">
        <v>660</v>
      </c>
    </row>
    <row r="43" spans="1:12">
      <c r="A43" s="38" t="s">
        <v>668</v>
      </c>
      <c r="B43" s="39">
        <v>7360</v>
      </c>
      <c r="C43" s="40">
        <v>1325</v>
      </c>
      <c r="D43" s="40">
        <v>611</v>
      </c>
      <c r="E43" s="40">
        <v>3595</v>
      </c>
      <c r="F43" s="40">
        <v>89</v>
      </c>
      <c r="G43" s="40">
        <v>1353</v>
      </c>
      <c r="H43" s="40">
        <v>25</v>
      </c>
      <c r="I43" s="41">
        <v>362</v>
      </c>
      <c r="J43" s="40">
        <v>2569</v>
      </c>
      <c r="K43" s="40">
        <v>2068</v>
      </c>
      <c r="L43" s="41">
        <v>501</v>
      </c>
    </row>
    <row r="44" spans="1:12">
      <c r="A44" s="38" t="s">
        <v>595</v>
      </c>
      <c r="B44" s="39">
        <v>3096</v>
      </c>
      <c r="C44" s="40">
        <v>2710</v>
      </c>
      <c r="D44" s="40">
        <v>127</v>
      </c>
      <c r="E44" s="40">
        <v>90</v>
      </c>
      <c r="F44" s="40">
        <v>50</v>
      </c>
      <c r="G44" s="40">
        <v>53</v>
      </c>
      <c r="H44" s="40">
        <v>2</v>
      </c>
      <c r="I44" s="41">
        <v>64</v>
      </c>
      <c r="J44" s="40">
        <v>1467</v>
      </c>
      <c r="K44" s="40">
        <v>1420</v>
      </c>
      <c r="L44" s="41">
        <v>47</v>
      </c>
    </row>
    <row r="45" spans="1:12">
      <c r="A45" s="38" t="s">
        <v>596</v>
      </c>
      <c r="B45" s="39">
        <v>3523</v>
      </c>
      <c r="C45" s="40">
        <v>3115</v>
      </c>
      <c r="D45" s="40">
        <v>120</v>
      </c>
      <c r="E45" s="40">
        <v>91</v>
      </c>
      <c r="F45" s="40">
        <v>7</v>
      </c>
      <c r="G45" s="40">
        <v>105</v>
      </c>
      <c r="H45" s="40">
        <v>5</v>
      </c>
      <c r="I45" s="41">
        <v>80</v>
      </c>
      <c r="J45" s="40">
        <v>1578</v>
      </c>
      <c r="K45" s="40">
        <v>1540</v>
      </c>
      <c r="L45" s="41">
        <v>38</v>
      </c>
    </row>
    <row r="46" spans="1:12">
      <c r="A46" s="38" t="s">
        <v>669</v>
      </c>
      <c r="B46" s="39">
        <v>1414</v>
      </c>
      <c r="C46" s="39">
        <v>1284</v>
      </c>
      <c r="D46" s="39">
        <v>42</v>
      </c>
      <c r="E46" s="39">
        <v>14</v>
      </c>
      <c r="F46" s="39">
        <v>10</v>
      </c>
      <c r="G46" s="39">
        <v>32</v>
      </c>
      <c r="H46" s="39" t="s">
        <v>660</v>
      </c>
      <c r="I46" s="39">
        <v>32</v>
      </c>
      <c r="J46" s="39">
        <v>589</v>
      </c>
      <c r="K46" s="39">
        <v>553</v>
      </c>
      <c r="L46" s="39">
        <v>36</v>
      </c>
    </row>
    <row r="47" spans="1:12">
      <c r="A47" s="38" t="s">
        <v>598</v>
      </c>
      <c r="B47" s="39">
        <v>7473</v>
      </c>
      <c r="C47" s="40">
        <v>5646</v>
      </c>
      <c r="D47" s="40">
        <v>679</v>
      </c>
      <c r="E47" s="40">
        <v>641</v>
      </c>
      <c r="F47" s="40">
        <v>62</v>
      </c>
      <c r="G47" s="40">
        <v>155</v>
      </c>
      <c r="H47" s="40">
        <v>41</v>
      </c>
      <c r="I47" s="41">
        <v>249</v>
      </c>
      <c r="J47" s="40">
        <v>3476</v>
      </c>
      <c r="K47" s="40">
        <v>3289</v>
      </c>
      <c r="L47" s="41">
        <v>187</v>
      </c>
    </row>
    <row r="48" spans="1:12" ht="27">
      <c r="A48" s="38" t="s">
        <v>670</v>
      </c>
      <c r="B48" s="39">
        <v>4569</v>
      </c>
      <c r="C48" s="40">
        <v>2071</v>
      </c>
      <c r="D48" s="40">
        <v>348</v>
      </c>
      <c r="E48" s="40">
        <v>1332</v>
      </c>
      <c r="F48" s="40">
        <v>91</v>
      </c>
      <c r="G48" s="40">
        <v>488</v>
      </c>
      <c r="H48" s="40">
        <v>7</v>
      </c>
      <c r="I48" s="41">
        <v>232</v>
      </c>
      <c r="J48" s="40">
        <v>1877</v>
      </c>
      <c r="K48" s="40">
        <v>1688</v>
      </c>
      <c r="L48" s="41">
        <v>189</v>
      </c>
    </row>
    <row r="49" spans="1:12">
      <c r="A49" s="38" t="s">
        <v>600</v>
      </c>
      <c r="B49" s="42">
        <v>7564</v>
      </c>
      <c r="C49" s="40">
        <v>6738</v>
      </c>
      <c r="D49" s="40">
        <v>215</v>
      </c>
      <c r="E49" s="40">
        <v>177</v>
      </c>
      <c r="F49" s="40">
        <v>13</v>
      </c>
      <c r="G49" s="40">
        <v>206</v>
      </c>
      <c r="H49" s="40">
        <v>18</v>
      </c>
      <c r="I49" s="40">
        <v>197</v>
      </c>
      <c r="J49" s="40">
        <v>3710</v>
      </c>
      <c r="K49" s="40">
        <v>3488</v>
      </c>
      <c r="L49" s="41">
        <v>222</v>
      </c>
    </row>
    <row r="50" spans="1:12">
      <c r="A50" s="38" t="s">
        <v>601</v>
      </c>
      <c r="B50" s="39">
        <v>2179</v>
      </c>
      <c r="C50" s="40">
        <v>1328</v>
      </c>
      <c r="D50" s="40">
        <v>361</v>
      </c>
      <c r="E50" s="40">
        <v>268</v>
      </c>
      <c r="F50" s="40">
        <v>57</v>
      </c>
      <c r="G50" s="40">
        <v>55</v>
      </c>
      <c r="H50" s="40">
        <v>2</v>
      </c>
      <c r="I50" s="41">
        <v>108</v>
      </c>
      <c r="J50" s="40">
        <v>1086</v>
      </c>
      <c r="K50" s="40">
        <v>1012</v>
      </c>
      <c r="L50" s="41">
        <v>74</v>
      </c>
    </row>
    <row r="51" spans="1:12">
      <c r="A51" s="38" t="s">
        <v>602</v>
      </c>
      <c r="B51" s="39">
        <v>4895</v>
      </c>
      <c r="C51" s="40">
        <v>3029</v>
      </c>
      <c r="D51" s="40">
        <v>686</v>
      </c>
      <c r="E51" s="40">
        <v>678</v>
      </c>
      <c r="F51" s="40">
        <v>192</v>
      </c>
      <c r="G51" s="40">
        <v>87</v>
      </c>
      <c r="H51" s="40">
        <v>9</v>
      </c>
      <c r="I51" s="41">
        <v>214</v>
      </c>
      <c r="J51" s="40">
        <v>2426</v>
      </c>
      <c r="K51" s="40">
        <v>2253</v>
      </c>
      <c r="L51" s="41">
        <v>173</v>
      </c>
    </row>
    <row r="52" spans="1:12">
      <c r="A52" s="38" t="s">
        <v>603</v>
      </c>
      <c r="B52" s="39">
        <v>7873</v>
      </c>
      <c r="C52" s="40">
        <v>5858</v>
      </c>
      <c r="D52" s="40">
        <v>392</v>
      </c>
      <c r="E52" s="40">
        <v>853</v>
      </c>
      <c r="F52" s="40">
        <v>49</v>
      </c>
      <c r="G52" s="40">
        <v>493</v>
      </c>
      <c r="H52" s="40">
        <v>19</v>
      </c>
      <c r="I52" s="41">
        <v>209</v>
      </c>
      <c r="J52" s="40">
        <v>6664</v>
      </c>
      <c r="K52" s="40">
        <v>5859</v>
      </c>
      <c r="L52" s="41">
        <v>805</v>
      </c>
    </row>
    <row r="53" spans="1:12">
      <c r="A53" s="38" t="s">
        <v>604</v>
      </c>
      <c r="B53" s="39">
        <v>3760</v>
      </c>
      <c r="C53" s="40">
        <v>3350</v>
      </c>
      <c r="D53" s="40">
        <v>104</v>
      </c>
      <c r="E53" s="40">
        <v>106</v>
      </c>
      <c r="F53" s="40">
        <v>14</v>
      </c>
      <c r="G53" s="40">
        <v>111</v>
      </c>
      <c r="H53" s="40">
        <v>10</v>
      </c>
      <c r="I53" s="41">
        <v>65</v>
      </c>
      <c r="J53" s="40">
        <v>2402</v>
      </c>
      <c r="K53" s="40">
        <v>2169</v>
      </c>
      <c r="L53" s="41">
        <v>233</v>
      </c>
    </row>
    <row r="54" spans="1:12" ht="27">
      <c r="A54" s="38" t="s">
        <v>605</v>
      </c>
      <c r="B54" s="39">
        <v>6150</v>
      </c>
      <c r="C54" s="40">
        <v>5136</v>
      </c>
      <c r="D54" s="40">
        <v>250</v>
      </c>
      <c r="E54" s="40">
        <v>270</v>
      </c>
      <c r="F54" s="40">
        <v>37</v>
      </c>
      <c r="G54" s="40">
        <v>250</v>
      </c>
      <c r="H54" s="40">
        <v>17</v>
      </c>
      <c r="I54" s="41">
        <v>190</v>
      </c>
      <c r="J54" s="40">
        <v>4137</v>
      </c>
      <c r="K54" s="40">
        <v>3829</v>
      </c>
      <c r="L54" s="41">
        <v>308</v>
      </c>
    </row>
    <row r="55" spans="1:12">
      <c r="A55" s="38" t="s">
        <v>606</v>
      </c>
      <c r="B55" s="39">
        <v>7419</v>
      </c>
      <c r="C55" s="40">
        <v>3499</v>
      </c>
      <c r="D55" s="40">
        <v>1791</v>
      </c>
      <c r="E55" s="40">
        <v>1535</v>
      </c>
      <c r="F55" s="40">
        <v>95</v>
      </c>
      <c r="G55" s="40">
        <v>184</v>
      </c>
      <c r="H55" s="40">
        <v>58</v>
      </c>
      <c r="I55" s="41">
        <v>257</v>
      </c>
      <c r="J55" s="40">
        <v>3583</v>
      </c>
      <c r="K55" s="40">
        <v>3337</v>
      </c>
      <c r="L55" s="41">
        <v>246</v>
      </c>
    </row>
    <row r="56" spans="1:12">
      <c r="A56" s="38" t="s">
        <v>607</v>
      </c>
      <c r="B56" s="39">
        <v>5826</v>
      </c>
      <c r="C56" s="40">
        <v>5267</v>
      </c>
      <c r="D56" s="40">
        <v>122</v>
      </c>
      <c r="E56" s="40">
        <v>146</v>
      </c>
      <c r="F56" s="40">
        <v>12</v>
      </c>
      <c r="G56" s="40">
        <v>145</v>
      </c>
      <c r="H56" s="40">
        <v>14</v>
      </c>
      <c r="I56" s="41">
        <v>120</v>
      </c>
      <c r="J56" s="40">
        <v>2249</v>
      </c>
      <c r="K56" s="40">
        <v>2188</v>
      </c>
      <c r="L56" s="41">
        <v>61</v>
      </c>
    </row>
    <row r="57" spans="1:12" ht="27">
      <c r="A57" s="38" t="s">
        <v>608</v>
      </c>
      <c r="B57" s="39">
        <v>10015</v>
      </c>
      <c r="C57" s="40">
        <v>7457</v>
      </c>
      <c r="D57" s="40">
        <v>438</v>
      </c>
      <c r="E57" s="40">
        <v>454</v>
      </c>
      <c r="F57" s="40">
        <v>74</v>
      </c>
      <c r="G57" s="40">
        <v>1336</v>
      </c>
      <c r="H57" s="40">
        <v>23</v>
      </c>
      <c r="I57" s="41">
        <v>233</v>
      </c>
      <c r="J57" s="40">
        <v>4890</v>
      </c>
      <c r="K57" s="40">
        <v>4628</v>
      </c>
      <c r="L57" s="41">
        <v>262</v>
      </c>
    </row>
    <row r="58" spans="1:12" ht="27">
      <c r="A58" s="38" t="s">
        <v>609</v>
      </c>
      <c r="B58" s="39">
        <v>1381</v>
      </c>
      <c r="C58" s="40">
        <v>899</v>
      </c>
      <c r="D58" s="40">
        <v>129</v>
      </c>
      <c r="E58" s="40">
        <v>162</v>
      </c>
      <c r="F58" s="40">
        <v>62</v>
      </c>
      <c r="G58" s="40">
        <v>57</v>
      </c>
      <c r="H58" s="40">
        <v>10</v>
      </c>
      <c r="I58" s="41">
        <v>62</v>
      </c>
      <c r="J58" s="40">
        <v>731</v>
      </c>
      <c r="K58" s="40">
        <v>655</v>
      </c>
      <c r="L58" s="41">
        <v>76</v>
      </c>
    </row>
    <row r="59" spans="1:12">
      <c r="A59" s="38" t="s">
        <v>610</v>
      </c>
      <c r="B59" s="39">
        <v>3132</v>
      </c>
      <c r="C59" s="40">
        <v>793</v>
      </c>
      <c r="D59" s="40">
        <v>296</v>
      </c>
      <c r="E59" s="40">
        <v>1323</v>
      </c>
      <c r="F59" s="40">
        <v>57</v>
      </c>
      <c r="G59" s="40">
        <v>478</v>
      </c>
      <c r="H59" s="40">
        <v>18</v>
      </c>
      <c r="I59" s="41">
        <v>167</v>
      </c>
      <c r="J59" s="40">
        <v>1098</v>
      </c>
      <c r="K59" s="40">
        <v>936</v>
      </c>
      <c r="L59" s="41">
        <v>162</v>
      </c>
    </row>
    <row r="60" spans="1:12" ht="27">
      <c r="A60" s="38" t="s">
        <v>671</v>
      </c>
      <c r="B60" s="39">
        <v>201</v>
      </c>
      <c r="C60" s="40">
        <v>180</v>
      </c>
      <c r="D60" s="40">
        <v>3</v>
      </c>
      <c r="E60" s="40">
        <v>5</v>
      </c>
      <c r="F60" s="40" t="s">
        <v>660</v>
      </c>
      <c r="G60" s="40">
        <v>13</v>
      </c>
      <c r="H60" s="40" t="s">
        <v>660</v>
      </c>
      <c r="I60" s="41" t="s">
        <v>660</v>
      </c>
      <c r="J60" s="40">
        <v>174</v>
      </c>
      <c r="K60" s="40">
        <v>140</v>
      </c>
      <c r="L60" s="41">
        <v>34</v>
      </c>
    </row>
    <row r="61" spans="1:12" ht="27">
      <c r="A61" s="38" t="s">
        <v>672</v>
      </c>
      <c r="B61" s="39">
        <v>4782</v>
      </c>
      <c r="C61" s="40">
        <v>1085</v>
      </c>
      <c r="D61" s="40">
        <v>1949</v>
      </c>
      <c r="E61" s="40">
        <v>1183</v>
      </c>
      <c r="F61" s="40">
        <v>264</v>
      </c>
      <c r="G61" s="40">
        <v>123</v>
      </c>
      <c r="H61" s="40">
        <v>21</v>
      </c>
      <c r="I61" s="41">
        <v>157</v>
      </c>
      <c r="J61" s="40">
        <v>1621</v>
      </c>
      <c r="K61" s="40">
        <v>1441</v>
      </c>
      <c r="L61" s="41">
        <v>180</v>
      </c>
    </row>
    <row r="62" spans="1:12">
      <c r="A62" s="38" t="s">
        <v>612</v>
      </c>
      <c r="B62" s="39">
        <v>3980</v>
      </c>
      <c r="C62" s="40">
        <v>3230</v>
      </c>
      <c r="D62" s="40">
        <v>238</v>
      </c>
      <c r="E62" s="40">
        <v>238</v>
      </c>
      <c r="F62" s="40">
        <v>61</v>
      </c>
      <c r="G62" s="40">
        <v>98</v>
      </c>
      <c r="H62" s="40">
        <v>6</v>
      </c>
      <c r="I62" s="41">
        <v>109</v>
      </c>
      <c r="J62" s="40">
        <v>2083</v>
      </c>
      <c r="K62" s="40">
        <v>1953</v>
      </c>
      <c r="L62" s="41">
        <v>130</v>
      </c>
    </row>
    <row r="63" spans="1:12">
      <c r="A63" s="38" t="s">
        <v>613</v>
      </c>
      <c r="B63" s="39">
        <v>2819</v>
      </c>
      <c r="C63" s="40">
        <v>2103</v>
      </c>
      <c r="D63" s="40">
        <v>297</v>
      </c>
      <c r="E63" s="40">
        <v>204</v>
      </c>
      <c r="F63" s="40">
        <v>49</v>
      </c>
      <c r="G63" s="40">
        <v>56</v>
      </c>
      <c r="H63" s="40">
        <v>5</v>
      </c>
      <c r="I63" s="41">
        <v>105</v>
      </c>
      <c r="J63" s="40">
        <v>1362</v>
      </c>
      <c r="K63" s="40">
        <v>1275</v>
      </c>
      <c r="L63" s="41">
        <v>87</v>
      </c>
    </row>
    <row r="64" spans="1:12">
      <c r="A64" s="38" t="s">
        <v>673</v>
      </c>
      <c r="B64" s="39">
        <v>5968</v>
      </c>
      <c r="C64" s="40">
        <v>810</v>
      </c>
      <c r="D64" s="40">
        <v>655</v>
      </c>
      <c r="E64" s="40">
        <v>3355</v>
      </c>
      <c r="F64" s="40">
        <v>61</v>
      </c>
      <c r="G64" s="40">
        <v>765</v>
      </c>
      <c r="H64" s="40">
        <v>17</v>
      </c>
      <c r="I64" s="41">
        <v>305</v>
      </c>
      <c r="J64" s="40">
        <v>2340</v>
      </c>
      <c r="K64" s="40">
        <v>2030</v>
      </c>
      <c r="L64" s="41">
        <v>310</v>
      </c>
    </row>
    <row r="65" spans="1:12" ht="40">
      <c r="A65" s="38" t="s">
        <v>674</v>
      </c>
      <c r="B65" s="39">
        <v>1309</v>
      </c>
      <c r="C65" s="40">
        <v>1099</v>
      </c>
      <c r="D65" s="40">
        <v>48</v>
      </c>
      <c r="E65" s="40">
        <v>69</v>
      </c>
      <c r="F65" s="40">
        <v>5</v>
      </c>
      <c r="G65" s="40">
        <v>55</v>
      </c>
      <c r="H65" s="40">
        <v>3</v>
      </c>
      <c r="I65" s="41">
        <v>30</v>
      </c>
      <c r="J65" s="40">
        <v>915</v>
      </c>
      <c r="K65" s="40">
        <v>807</v>
      </c>
      <c r="L65" s="41">
        <v>108</v>
      </c>
    </row>
    <row r="66" spans="1:12">
      <c r="A66" s="38" t="s">
        <v>616</v>
      </c>
      <c r="B66" s="39">
        <v>4291</v>
      </c>
      <c r="C66" s="40">
        <v>3064</v>
      </c>
      <c r="D66" s="40">
        <v>232</v>
      </c>
      <c r="E66" s="40">
        <v>600</v>
      </c>
      <c r="F66" s="40">
        <v>59</v>
      </c>
      <c r="G66" s="40">
        <v>221</v>
      </c>
      <c r="H66" s="40">
        <v>3</v>
      </c>
      <c r="I66" s="41">
        <v>112</v>
      </c>
      <c r="J66" s="40">
        <v>2464</v>
      </c>
      <c r="K66" s="40">
        <v>2228</v>
      </c>
      <c r="L66" s="41">
        <v>236</v>
      </c>
    </row>
    <row r="67" spans="1:12" ht="27">
      <c r="A67" s="38" t="s">
        <v>617</v>
      </c>
      <c r="B67" s="39">
        <v>672</v>
      </c>
      <c r="C67" s="40">
        <v>446</v>
      </c>
      <c r="D67" s="40">
        <v>86</v>
      </c>
      <c r="E67" s="40">
        <v>61</v>
      </c>
      <c r="F67" s="40">
        <v>20</v>
      </c>
      <c r="G67" s="40">
        <v>29</v>
      </c>
      <c r="H67" s="40">
        <v>1</v>
      </c>
      <c r="I67" s="41">
        <v>29</v>
      </c>
      <c r="J67" s="40">
        <v>331</v>
      </c>
      <c r="K67" s="40">
        <v>281</v>
      </c>
      <c r="L67" s="41">
        <v>50</v>
      </c>
    </row>
    <row r="68" spans="1:12">
      <c r="A68" s="38" t="s">
        <v>675</v>
      </c>
      <c r="B68" s="39">
        <v>4369</v>
      </c>
      <c r="C68" s="40">
        <v>3445</v>
      </c>
      <c r="D68" s="40">
        <v>258</v>
      </c>
      <c r="E68" s="40">
        <v>328</v>
      </c>
      <c r="F68" s="40">
        <v>66</v>
      </c>
      <c r="G68" s="40">
        <v>122</v>
      </c>
      <c r="H68" s="40">
        <v>12</v>
      </c>
      <c r="I68" s="41">
        <v>138</v>
      </c>
      <c r="J68" s="40">
        <v>1939</v>
      </c>
      <c r="K68" s="40">
        <v>1852</v>
      </c>
      <c r="L68" s="41">
        <v>87</v>
      </c>
    </row>
    <row r="69" spans="1:12">
      <c r="A69" s="38" t="s">
        <v>619</v>
      </c>
      <c r="B69" s="39">
        <v>1730</v>
      </c>
      <c r="C69" s="40">
        <v>1523</v>
      </c>
      <c r="D69" s="40">
        <v>46</v>
      </c>
      <c r="E69" s="40">
        <v>59</v>
      </c>
      <c r="F69" s="40">
        <v>8</v>
      </c>
      <c r="G69" s="40">
        <v>40</v>
      </c>
      <c r="H69" s="40">
        <v>2</v>
      </c>
      <c r="I69" s="41">
        <v>52</v>
      </c>
      <c r="J69" s="40">
        <v>708</v>
      </c>
      <c r="K69" s="40">
        <v>674</v>
      </c>
      <c r="L69" s="41">
        <v>34</v>
      </c>
    </row>
    <row r="70" spans="1:12">
      <c r="A70" s="38" t="s">
        <v>676</v>
      </c>
      <c r="B70" s="39">
        <v>4727</v>
      </c>
      <c r="C70" s="40">
        <v>1195</v>
      </c>
      <c r="D70" s="40">
        <v>1083</v>
      </c>
      <c r="E70" s="40">
        <v>2025</v>
      </c>
      <c r="F70" s="40">
        <v>113</v>
      </c>
      <c r="G70" s="40">
        <v>125</v>
      </c>
      <c r="H70" s="40">
        <v>17</v>
      </c>
      <c r="I70" s="41">
        <v>169</v>
      </c>
      <c r="J70" s="40">
        <v>2087</v>
      </c>
      <c r="K70" s="40">
        <v>1844</v>
      </c>
      <c r="L70" s="41">
        <v>243</v>
      </c>
    </row>
    <row r="71" spans="1:12" ht="27">
      <c r="A71" s="38" t="s">
        <v>621</v>
      </c>
      <c r="B71" s="39">
        <v>8655</v>
      </c>
      <c r="C71" s="40">
        <v>3822</v>
      </c>
      <c r="D71" s="40">
        <v>2784</v>
      </c>
      <c r="E71" s="40">
        <v>1198</v>
      </c>
      <c r="F71" s="40">
        <v>267</v>
      </c>
      <c r="G71" s="40">
        <v>205</v>
      </c>
      <c r="H71" s="40">
        <v>35</v>
      </c>
      <c r="I71" s="41">
        <v>344</v>
      </c>
      <c r="J71" s="40">
        <v>3468</v>
      </c>
      <c r="K71" s="40">
        <v>3160</v>
      </c>
      <c r="L71" s="41">
        <v>308</v>
      </c>
    </row>
    <row r="72" spans="1:12" ht="40">
      <c r="A72" s="38" t="s">
        <v>677</v>
      </c>
      <c r="B72" s="39">
        <v>7457</v>
      </c>
      <c r="C72" s="40">
        <v>5147</v>
      </c>
      <c r="D72" s="40">
        <v>176</v>
      </c>
      <c r="E72" s="40">
        <v>700</v>
      </c>
      <c r="F72" s="40">
        <v>42</v>
      </c>
      <c r="G72" s="40">
        <v>1196</v>
      </c>
      <c r="H72" s="40">
        <v>22</v>
      </c>
      <c r="I72" s="41">
        <v>174</v>
      </c>
      <c r="J72" s="40">
        <v>2979</v>
      </c>
      <c r="K72" s="40">
        <v>2804</v>
      </c>
      <c r="L72" s="41">
        <v>175</v>
      </c>
    </row>
    <row r="73" spans="1:12">
      <c r="A73" s="38" t="s">
        <v>424</v>
      </c>
      <c r="B73" s="39">
        <v>2292</v>
      </c>
      <c r="C73" s="40">
        <v>1061</v>
      </c>
      <c r="D73" s="40">
        <v>341</v>
      </c>
      <c r="E73" s="40">
        <v>679</v>
      </c>
      <c r="F73" s="40">
        <v>19</v>
      </c>
      <c r="G73" s="40">
        <v>82</v>
      </c>
      <c r="H73" s="40">
        <v>9</v>
      </c>
      <c r="I73" s="41">
        <v>101</v>
      </c>
      <c r="J73" s="40">
        <v>966</v>
      </c>
      <c r="K73" s="40">
        <v>904</v>
      </c>
      <c r="L73" s="41">
        <v>62</v>
      </c>
    </row>
    <row r="74" spans="1:12">
      <c r="A74" s="38" t="s">
        <v>623</v>
      </c>
      <c r="B74" s="39">
        <v>7308</v>
      </c>
      <c r="C74" s="40">
        <v>4027</v>
      </c>
      <c r="D74" s="40">
        <v>260</v>
      </c>
      <c r="E74" s="40">
        <v>2428</v>
      </c>
      <c r="F74" s="40">
        <v>121</v>
      </c>
      <c r="G74" s="40">
        <v>266</v>
      </c>
      <c r="H74" s="40">
        <v>17</v>
      </c>
      <c r="I74" s="41">
        <v>189</v>
      </c>
      <c r="J74" s="40">
        <v>3765</v>
      </c>
      <c r="K74" s="40">
        <v>3622</v>
      </c>
      <c r="L74" s="41">
        <v>143</v>
      </c>
    </row>
    <row r="75" spans="1:12">
      <c r="A75" s="38" t="s">
        <v>624</v>
      </c>
      <c r="B75" s="39">
        <v>2884</v>
      </c>
      <c r="C75" s="40">
        <v>1857</v>
      </c>
      <c r="D75" s="40">
        <v>339</v>
      </c>
      <c r="E75" s="40">
        <v>472</v>
      </c>
      <c r="F75" s="40">
        <v>53</v>
      </c>
      <c r="G75" s="40">
        <v>52</v>
      </c>
      <c r="H75" s="40">
        <v>9</v>
      </c>
      <c r="I75" s="41">
        <v>102</v>
      </c>
      <c r="J75" s="40">
        <v>1486</v>
      </c>
      <c r="K75" s="40">
        <v>1345</v>
      </c>
      <c r="L75" s="41">
        <v>141</v>
      </c>
    </row>
    <row r="76" spans="1:12" ht="27">
      <c r="A76" s="38" t="s">
        <v>625</v>
      </c>
      <c r="B76" s="39">
        <v>3031</v>
      </c>
      <c r="C76" s="40">
        <v>1268</v>
      </c>
      <c r="D76" s="40">
        <v>300</v>
      </c>
      <c r="E76" s="40">
        <v>746</v>
      </c>
      <c r="F76" s="40">
        <v>40</v>
      </c>
      <c r="G76" s="40">
        <v>515</v>
      </c>
      <c r="H76" s="40">
        <v>11</v>
      </c>
      <c r="I76" s="41">
        <v>151</v>
      </c>
      <c r="J76" s="40">
        <v>1139</v>
      </c>
      <c r="K76" s="40">
        <v>1049</v>
      </c>
      <c r="L76" s="41">
        <v>90</v>
      </c>
    </row>
    <row r="77" spans="1:12" ht="27">
      <c r="A77" s="38" t="s">
        <v>626</v>
      </c>
      <c r="B77" s="39">
        <v>2038</v>
      </c>
      <c r="C77" s="40">
        <v>1360</v>
      </c>
      <c r="D77" s="40">
        <v>220</v>
      </c>
      <c r="E77" s="40">
        <v>272</v>
      </c>
      <c r="F77" s="40">
        <v>42</v>
      </c>
      <c r="G77" s="40">
        <v>58</v>
      </c>
      <c r="H77" s="40">
        <v>15</v>
      </c>
      <c r="I77" s="41">
        <v>71</v>
      </c>
      <c r="J77" s="40">
        <v>1141</v>
      </c>
      <c r="K77" s="40">
        <v>1038</v>
      </c>
      <c r="L77" s="41">
        <v>103</v>
      </c>
    </row>
    <row r="78" spans="1:12" ht="27">
      <c r="A78" s="38" t="s">
        <v>627</v>
      </c>
      <c r="B78" s="39">
        <v>2243</v>
      </c>
      <c r="C78" s="40">
        <v>1784</v>
      </c>
      <c r="D78" s="40">
        <v>146</v>
      </c>
      <c r="E78" s="40">
        <v>143</v>
      </c>
      <c r="F78" s="40">
        <v>19</v>
      </c>
      <c r="G78" s="40">
        <v>84</v>
      </c>
      <c r="H78" s="40">
        <v>2</v>
      </c>
      <c r="I78" s="41">
        <v>65</v>
      </c>
      <c r="J78" s="40">
        <v>1211</v>
      </c>
      <c r="K78" s="40">
        <v>1118</v>
      </c>
      <c r="L78" s="41">
        <v>93</v>
      </c>
    </row>
    <row r="79" spans="1:12">
      <c r="A79" s="38" t="s">
        <v>628</v>
      </c>
      <c r="B79" s="39">
        <v>6527</v>
      </c>
      <c r="C79" s="40">
        <v>4605</v>
      </c>
      <c r="D79" s="40">
        <v>922</v>
      </c>
      <c r="E79" s="40">
        <v>455</v>
      </c>
      <c r="F79" s="40">
        <v>154</v>
      </c>
      <c r="G79" s="40">
        <v>148</v>
      </c>
      <c r="H79" s="40">
        <v>18</v>
      </c>
      <c r="I79" s="41">
        <v>225</v>
      </c>
      <c r="J79" s="40">
        <v>2818</v>
      </c>
      <c r="K79" s="40">
        <v>2681</v>
      </c>
      <c r="L79" s="41">
        <v>137</v>
      </c>
    </row>
    <row r="80" spans="1:12" ht="53">
      <c r="A80" s="38" t="s">
        <v>678</v>
      </c>
      <c r="B80" s="39">
        <v>3833</v>
      </c>
      <c r="C80" s="40">
        <v>2465</v>
      </c>
      <c r="D80" s="40">
        <v>221</v>
      </c>
      <c r="E80" s="40">
        <v>821</v>
      </c>
      <c r="F80" s="40">
        <v>46</v>
      </c>
      <c r="G80" s="40">
        <v>131</v>
      </c>
      <c r="H80" s="40">
        <v>9</v>
      </c>
      <c r="I80" s="41">
        <v>140</v>
      </c>
      <c r="J80" s="40">
        <v>2905</v>
      </c>
      <c r="K80" s="40">
        <v>2571</v>
      </c>
      <c r="L80" s="41">
        <v>334</v>
      </c>
    </row>
    <row r="81" spans="1:12" ht="27">
      <c r="A81" s="38" t="s">
        <v>679</v>
      </c>
      <c r="B81" s="39">
        <v>1475</v>
      </c>
      <c r="C81" s="40">
        <v>205</v>
      </c>
      <c r="D81" s="40">
        <v>49</v>
      </c>
      <c r="E81" s="40">
        <v>1046</v>
      </c>
      <c r="F81" s="40">
        <v>14</v>
      </c>
      <c r="G81" s="40">
        <v>106</v>
      </c>
      <c r="H81" s="40">
        <v>4</v>
      </c>
      <c r="I81" s="41">
        <v>51</v>
      </c>
      <c r="J81" s="40">
        <v>667</v>
      </c>
      <c r="K81" s="40">
        <v>625</v>
      </c>
      <c r="L81" s="41">
        <v>42</v>
      </c>
    </row>
    <row r="82" spans="1:12">
      <c r="A82" s="38" t="s">
        <v>631</v>
      </c>
      <c r="B82" s="39">
        <v>4351</v>
      </c>
      <c r="C82" s="40">
        <v>3747</v>
      </c>
      <c r="D82" s="40">
        <v>148</v>
      </c>
      <c r="E82" s="40">
        <v>216</v>
      </c>
      <c r="F82" s="40">
        <v>10</v>
      </c>
      <c r="G82" s="40">
        <v>99</v>
      </c>
      <c r="H82" s="40">
        <v>3</v>
      </c>
      <c r="I82" s="41">
        <v>128</v>
      </c>
      <c r="J82" s="40">
        <v>1878</v>
      </c>
      <c r="K82" s="40">
        <v>1827</v>
      </c>
      <c r="L82" s="41">
        <v>51</v>
      </c>
    </row>
    <row r="83" spans="1:12" ht="27">
      <c r="A83" s="38" t="s">
        <v>680</v>
      </c>
      <c r="B83" s="39">
        <v>5421</v>
      </c>
      <c r="C83" s="40">
        <v>4434</v>
      </c>
      <c r="D83" s="40">
        <v>129</v>
      </c>
      <c r="E83" s="40">
        <v>158</v>
      </c>
      <c r="F83" s="40">
        <v>13</v>
      </c>
      <c r="G83" s="40">
        <v>517</v>
      </c>
      <c r="H83" s="40">
        <v>12</v>
      </c>
      <c r="I83" s="41">
        <v>158</v>
      </c>
      <c r="J83" s="40">
        <v>170</v>
      </c>
      <c r="K83" s="40">
        <v>169</v>
      </c>
      <c r="L83" s="41">
        <v>1</v>
      </c>
    </row>
    <row r="84" spans="1:12" ht="27">
      <c r="A84" s="38" t="s">
        <v>681</v>
      </c>
      <c r="B84" s="39">
        <v>6537</v>
      </c>
      <c r="C84" s="40">
        <v>1424</v>
      </c>
      <c r="D84" s="40">
        <v>1549</v>
      </c>
      <c r="E84" s="40">
        <v>2738</v>
      </c>
      <c r="F84" s="40">
        <v>413</v>
      </c>
      <c r="G84" s="40">
        <v>136</v>
      </c>
      <c r="H84" s="40">
        <v>29</v>
      </c>
      <c r="I84" s="41">
        <v>248</v>
      </c>
      <c r="J84" s="40">
        <v>2593</v>
      </c>
      <c r="K84" s="40">
        <v>2365</v>
      </c>
      <c r="L84" s="41">
        <v>228</v>
      </c>
    </row>
    <row r="85" spans="1:12">
      <c r="A85" s="38" t="s">
        <v>633</v>
      </c>
      <c r="B85" s="39">
        <v>4580</v>
      </c>
      <c r="C85" s="40">
        <v>3068</v>
      </c>
      <c r="D85" s="40">
        <v>220</v>
      </c>
      <c r="E85" s="40">
        <v>798</v>
      </c>
      <c r="F85" s="40">
        <v>36</v>
      </c>
      <c r="G85" s="40">
        <v>235</v>
      </c>
      <c r="H85" s="40">
        <v>26</v>
      </c>
      <c r="I85" s="41">
        <v>197</v>
      </c>
      <c r="J85" s="40">
        <v>2018</v>
      </c>
      <c r="K85" s="40">
        <v>1909</v>
      </c>
      <c r="L85" s="41">
        <v>109</v>
      </c>
    </row>
    <row r="86" spans="1:12">
      <c r="A86" s="38" t="s">
        <v>634</v>
      </c>
      <c r="B86" s="39">
        <v>5244</v>
      </c>
      <c r="C86" s="40">
        <v>4301</v>
      </c>
      <c r="D86" s="40">
        <v>347</v>
      </c>
      <c r="E86" s="40">
        <v>222</v>
      </c>
      <c r="F86" s="40">
        <v>24</v>
      </c>
      <c r="G86" s="40">
        <v>197</v>
      </c>
      <c r="H86" s="40">
        <v>12</v>
      </c>
      <c r="I86" s="41">
        <v>141</v>
      </c>
      <c r="J86" s="40">
        <v>2440</v>
      </c>
      <c r="K86" s="40">
        <v>2332</v>
      </c>
      <c r="L86" s="41">
        <v>108</v>
      </c>
    </row>
    <row r="87" spans="1:12" ht="27">
      <c r="A87" s="38" t="s">
        <v>682</v>
      </c>
      <c r="B87" s="39">
        <v>5097</v>
      </c>
      <c r="C87" s="40">
        <v>1925</v>
      </c>
      <c r="D87" s="40">
        <v>327</v>
      </c>
      <c r="E87" s="40">
        <v>1965</v>
      </c>
      <c r="F87" s="40">
        <v>99</v>
      </c>
      <c r="G87" s="40">
        <v>488</v>
      </c>
      <c r="H87" s="40">
        <v>21</v>
      </c>
      <c r="I87" s="41">
        <v>272</v>
      </c>
      <c r="J87" s="40">
        <v>2181</v>
      </c>
      <c r="K87" s="40">
        <v>1937</v>
      </c>
      <c r="L87" s="41">
        <v>244</v>
      </c>
    </row>
    <row r="88" spans="1:12">
      <c r="A88" s="38" t="s">
        <v>636</v>
      </c>
      <c r="B88" s="39">
        <v>4521</v>
      </c>
      <c r="C88" s="40">
        <v>2627</v>
      </c>
      <c r="D88" s="40">
        <v>804</v>
      </c>
      <c r="E88" s="40">
        <v>705</v>
      </c>
      <c r="F88" s="40">
        <v>92</v>
      </c>
      <c r="G88" s="40">
        <v>126</v>
      </c>
      <c r="H88" s="40">
        <v>25</v>
      </c>
      <c r="I88" s="41">
        <v>142</v>
      </c>
      <c r="J88" s="40">
        <v>1926</v>
      </c>
      <c r="K88" s="40">
        <v>1812</v>
      </c>
      <c r="L88" s="41">
        <v>114</v>
      </c>
    </row>
    <row r="89" spans="1:12" ht="27">
      <c r="A89" s="38" t="s">
        <v>637</v>
      </c>
      <c r="B89" s="39">
        <v>1740</v>
      </c>
      <c r="C89" s="39">
        <v>1487</v>
      </c>
      <c r="D89" s="39">
        <v>61</v>
      </c>
      <c r="E89" s="39">
        <v>70</v>
      </c>
      <c r="F89" s="39">
        <v>7</v>
      </c>
      <c r="G89" s="39">
        <v>75</v>
      </c>
      <c r="H89" s="39">
        <v>3</v>
      </c>
      <c r="I89" s="39">
        <v>37</v>
      </c>
      <c r="J89" s="39">
        <v>1400</v>
      </c>
      <c r="K89" s="39">
        <v>1186</v>
      </c>
      <c r="L89" s="41">
        <v>214</v>
      </c>
    </row>
    <row r="90" spans="1:12">
      <c r="A90" s="38" t="s">
        <v>638</v>
      </c>
      <c r="B90" s="39">
        <v>13689</v>
      </c>
      <c r="C90" s="40">
        <v>7017</v>
      </c>
      <c r="D90" s="40">
        <v>2734</v>
      </c>
      <c r="E90" s="40">
        <v>2709</v>
      </c>
      <c r="F90" s="40">
        <v>253</v>
      </c>
      <c r="G90" s="40">
        <v>534</v>
      </c>
      <c r="H90" s="40">
        <v>30</v>
      </c>
      <c r="I90" s="41">
        <v>412</v>
      </c>
      <c r="J90" s="40">
        <v>7446</v>
      </c>
      <c r="K90" s="40">
        <v>6704</v>
      </c>
      <c r="L90" s="41">
        <v>742</v>
      </c>
    </row>
    <row r="91" spans="1:12" ht="27">
      <c r="A91" s="38" t="s">
        <v>683</v>
      </c>
      <c r="B91" s="39">
        <v>8611</v>
      </c>
      <c r="C91" s="40">
        <v>1438</v>
      </c>
      <c r="D91" s="40">
        <v>643</v>
      </c>
      <c r="E91" s="40">
        <v>4873</v>
      </c>
      <c r="F91" s="40">
        <v>137</v>
      </c>
      <c r="G91" s="40">
        <v>985</v>
      </c>
      <c r="H91" s="40">
        <v>28</v>
      </c>
      <c r="I91" s="41">
        <v>507</v>
      </c>
      <c r="J91" s="40">
        <v>3017</v>
      </c>
      <c r="K91" s="40">
        <v>2683</v>
      </c>
      <c r="L91" s="41">
        <v>334</v>
      </c>
    </row>
    <row r="92" spans="1:12">
      <c r="A92" s="38" t="s">
        <v>640</v>
      </c>
      <c r="B92" s="39">
        <v>4980</v>
      </c>
      <c r="C92" s="40">
        <v>3036</v>
      </c>
      <c r="D92" s="40">
        <v>508</v>
      </c>
      <c r="E92" s="40">
        <v>1012</v>
      </c>
      <c r="F92" s="40">
        <v>61</v>
      </c>
      <c r="G92" s="40">
        <v>130</v>
      </c>
      <c r="H92" s="40">
        <v>23</v>
      </c>
      <c r="I92" s="41">
        <v>210</v>
      </c>
      <c r="J92" s="40">
        <v>2208</v>
      </c>
      <c r="K92" s="40">
        <v>2114</v>
      </c>
      <c r="L92" s="41">
        <v>94</v>
      </c>
    </row>
    <row r="93" spans="1:12" ht="28" thickBot="1">
      <c r="A93" s="43" t="s">
        <v>641</v>
      </c>
      <c r="B93" s="44">
        <v>5678</v>
      </c>
      <c r="C93" s="45">
        <v>4019</v>
      </c>
      <c r="D93" s="45">
        <v>623</v>
      </c>
      <c r="E93" s="45">
        <v>566</v>
      </c>
      <c r="F93" s="45">
        <v>85</v>
      </c>
      <c r="G93" s="45">
        <v>182</v>
      </c>
      <c r="H93" s="45">
        <v>17</v>
      </c>
      <c r="I93" s="46">
        <v>186</v>
      </c>
      <c r="J93" s="45">
        <v>2841</v>
      </c>
      <c r="K93" s="45">
        <v>2660</v>
      </c>
      <c r="L93" s="46">
        <v>181</v>
      </c>
    </row>
    <row r="94" spans="1:12" ht="16" thickBot="1">
      <c r="A94" s="47" t="s">
        <v>684</v>
      </c>
      <c r="B94" s="48">
        <v>382578</v>
      </c>
      <c r="C94" s="49">
        <v>230650</v>
      </c>
      <c r="D94" s="49">
        <v>40073</v>
      </c>
      <c r="E94" s="49">
        <v>69971</v>
      </c>
      <c r="F94" s="49">
        <v>6351</v>
      </c>
      <c r="G94" s="49">
        <v>21399</v>
      </c>
      <c r="H94" s="45">
        <v>1130</v>
      </c>
      <c r="I94" s="50">
        <v>13004</v>
      </c>
      <c r="J94" s="49">
        <v>178287</v>
      </c>
      <c r="K94" s="49">
        <v>163540</v>
      </c>
      <c r="L94" s="50">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RowHeight="15" x14ac:dyDescent="0"/>
  <sheetData>
    <row r="1" spans="1:1">
      <c r="A1" t="s">
        <v>550</v>
      </c>
    </row>
    <row r="2" spans="1:1">
      <c r="A2">
        <v>2016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incidents</vt:lpstr>
      <vt:lpstr>shootings</vt:lpstr>
      <vt:lpstr>ranking</vt:lpstr>
      <vt:lpstr>pop2000</vt:lpstr>
      <vt:lpstr>pop2010</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2017-07-21T20:22:39Z</dcterms:modified>
</cp:coreProperties>
</file>