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8760" windowHeight="18280" activeTab="3"/>
  </bookViews>
  <sheets>
    <sheet name="1860population" sheetId="3" r:id="rId1"/>
    <sheet name="1870population" sheetId="1" r:id="rId2"/>
    <sheet name="statewide" sheetId="2" r:id="rId3"/>
    <sheet name="source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2" i="1"/>
  <c r="G45" i="2"/>
  <c r="H34" i="2"/>
  <c r="H35" i="2"/>
  <c r="H36" i="2"/>
  <c r="H37" i="2"/>
  <c r="H38" i="2"/>
  <c r="H39" i="2"/>
  <c r="H40" i="2"/>
  <c r="H41" i="2"/>
  <c r="H42" i="2"/>
  <c r="H43" i="2"/>
  <c r="H33" i="2"/>
  <c r="K17" i="2"/>
  <c r="L13" i="2"/>
  <c r="L14" i="2"/>
  <c r="L15" i="2"/>
  <c r="L12" i="2"/>
  <c r="B35" i="2"/>
  <c r="B34" i="2"/>
</calcChain>
</file>

<file path=xl/sharedStrings.xml><?xml version="1.0" encoding="utf-8"?>
<sst xmlns="http://schemas.openxmlformats.org/spreadsheetml/2006/main" count="667" uniqueCount="225">
  <si>
    <t>GISJOIN</t>
  </si>
  <si>
    <t>YEAR</t>
  </si>
  <si>
    <t>STATE</t>
  </si>
  <si>
    <t>STATEA</t>
  </si>
  <si>
    <t>COUNTY</t>
  </si>
  <si>
    <t>COUNTYA</t>
  </si>
  <si>
    <t>AREANAME</t>
  </si>
  <si>
    <t>G2700010</t>
  </si>
  <si>
    <t>Minnesota</t>
  </si>
  <si>
    <t>Aitkin</t>
  </si>
  <si>
    <t>G2700030</t>
  </si>
  <si>
    <t>Anoka</t>
  </si>
  <si>
    <t>G2700050</t>
  </si>
  <si>
    <t>Becker</t>
  </si>
  <si>
    <t>G2700070</t>
  </si>
  <si>
    <t>Beltrami</t>
  </si>
  <si>
    <t>G2700090</t>
  </si>
  <si>
    <t>Benton</t>
  </si>
  <si>
    <t>G2700110</t>
  </si>
  <si>
    <t>Big Stone</t>
  </si>
  <si>
    <t>G2700130</t>
  </si>
  <si>
    <t>Blue Earth</t>
  </si>
  <si>
    <t>G2700150</t>
  </si>
  <si>
    <t>Brown</t>
  </si>
  <si>
    <t>G2700170</t>
  </si>
  <si>
    <t>Carlton</t>
  </si>
  <si>
    <t>G2700190</t>
  </si>
  <si>
    <t>Carver</t>
  </si>
  <si>
    <t>G2700210</t>
  </si>
  <si>
    <t>Cass</t>
  </si>
  <si>
    <t>G2700230</t>
  </si>
  <si>
    <t>Chippewa</t>
  </si>
  <si>
    <t>G2700250</t>
  </si>
  <si>
    <t>Chisago</t>
  </si>
  <si>
    <t>G2700270</t>
  </si>
  <si>
    <t>Clay</t>
  </si>
  <si>
    <t>G2700330</t>
  </si>
  <si>
    <t>Cottonwood</t>
  </si>
  <si>
    <t>G2700350</t>
  </si>
  <si>
    <t>Crow Wing</t>
  </si>
  <si>
    <t>G2700370</t>
  </si>
  <si>
    <t>Dakota</t>
  </si>
  <si>
    <t>G2700390</t>
  </si>
  <si>
    <t>Dodge</t>
  </si>
  <si>
    <t>G2700410</t>
  </si>
  <si>
    <t>Douglas</t>
  </si>
  <si>
    <t>G2700430</t>
  </si>
  <si>
    <t>Faribault</t>
  </si>
  <si>
    <t>G2700450</t>
  </si>
  <si>
    <t>Fillmore</t>
  </si>
  <si>
    <t>G2700470</t>
  </si>
  <si>
    <t>Freeborn</t>
  </si>
  <si>
    <t>G2700490</t>
  </si>
  <si>
    <t>Goodhue</t>
  </si>
  <si>
    <t>G2700510</t>
  </si>
  <si>
    <t>Grant</t>
  </si>
  <si>
    <t>G2700530</t>
  </si>
  <si>
    <t>Hennepin</t>
  </si>
  <si>
    <t>G2700550</t>
  </si>
  <si>
    <t>Houston</t>
  </si>
  <si>
    <t>G2700590</t>
  </si>
  <si>
    <t>Isanti</t>
  </si>
  <si>
    <t>G2700610</t>
  </si>
  <si>
    <t>Itasca</t>
  </si>
  <si>
    <t>G2700630</t>
  </si>
  <si>
    <t>Jackson</t>
  </si>
  <si>
    <t>G2700650</t>
  </si>
  <si>
    <t>Kanabec</t>
  </si>
  <si>
    <t>G2700670</t>
  </si>
  <si>
    <t>Kandiyohi</t>
  </si>
  <si>
    <t>G2700735</t>
  </si>
  <si>
    <t>Lac Qui Parle (old)</t>
  </si>
  <si>
    <t>Lac Qui Parle (Old)</t>
  </si>
  <si>
    <t>G2700750</t>
  </si>
  <si>
    <t>Lake</t>
  </si>
  <si>
    <t>G2700790</t>
  </si>
  <si>
    <t>Le Sueur</t>
  </si>
  <si>
    <t>G2700810</t>
  </si>
  <si>
    <t>Lincoln</t>
  </si>
  <si>
    <t>G2700850</t>
  </si>
  <si>
    <t>McLeod</t>
  </si>
  <si>
    <t>Mcleod</t>
  </si>
  <si>
    <t>G2700910</t>
  </si>
  <si>
    <t>Martin</t>
  </si>
  <si>
    <t>G2700930</t>
  </si>
  <si>
    <t>Meeker</t>
  </si>
  <si>
    <t>G2700950</t>
  </si>
  <si>
    <t>Mille Lacs</t>
  </si>
  <si>
    <t>G2700955</t>
  </si>
  <si>
    <t>Monongalia</t>
  </si>
  <si>
    <t>G2700970</t>
  </si>
  <si>
    <t>Morrison</t>
  </si>
  <si>
    <t>G2700990</t>
  </si>
  <si>
    <t>Mower</t>
  </si>
  <si>
    <t>G2701010</t>
  </si>
  <si>
    <t>Murray</t>
  </si>
  <si>
    <t>G2701030</t>
  </si>
  <si>
    <t>Nicollet</t>
  </si>
  <si>
    <t>G2701050</t>
  </si>
  <si>
    <t>Nobles</t>
  </si>
  <si>
    <t>G2701090</t>
  </si>
  <si>
    <t>Olmsted</t>
  </si>
  <si>
    <t>G2701110</t>
  </si>
  <si>
    <t>Otter Tail</t>
  </si>
  <si>
    <t>G2701115</t>
  </si>
  <si>
    <t>Pembina</t>
  </si>
  <si>
    <t>G2701150</t>
  </si>
  <si>
    <t>Pine</t>
  </si>
  <si>
    <t>G2701190</t>
  </si>
  <si>
    <t>Polk</t>
  </si>
  <si>
    <t>G2701210</t>
  </si>
  <si>
    <t>Pope</t>
  </si>
  <si>
    <t>G2701230</t>
  </si>
  <si>
    <t>Ramsey</t>
  </si>
  <si>
    <t>G2701270</t>
  </si>
  <si>
    <t>Redwood</t>
  </si>
  <si>
    <t>G2701290</t>
  </si>
  <si>
    <t>Renville</t>
  </si>
  <si>
    <t>G2701310</t>
  </si>
  <si>
    <t>Rice</t>
  </si>
  <si>
    <t>G2701330</t>
  </si>
  <si>
    <t>Rock</t>
  </si>
  <si>
    <t>G2701370</t>
  </si>
  <si>
    <t>St Louis</t>
  </si>
  <si>
    <t>G2701390</t>
  </si>
  <si>
    <t>Scott</t>
  </si>
  <si>
    <t>G2701410</t>
  </si>
  <si>
    <t>Sherburne</t>
  </si>
  <si>
    <t>G2701430</t>
  </si>
  <si>
    <t>Sibley</t>
  </si>
  <si>
    <t>G2701450</t>
  </si>
  <si>
    <t>Stearns</t>
  </si>
  <si>
    <t>G2701470</t>
  </si>
  <si>
    <t>Steele</t>
  </si>
  <si>
    <t>G2701490</t>
  </si>
  <si>
    <t>Stevens</t>
  </si>
  <si>
    <t>G2701530</t>
  </si>
  <si>
    <t>Todd</t>
  </si>
  <si>
    <t>G2701550</t>
  </si>
  <si>
    <t>Traverse</t>
  </si>
  <si>
    <t>G2701570</t>
  </si>
  <si>
    <t>Wabasha</t>
  </si>
  <si>
    <t>G2701590</t>
  </si>
  <si>
    <t>Wadena</t>
  </si>
  <si>
    <t>G2701610</t>
  </si>
  <si>
    <t>Waseca</t>
  </si>
  <si>
    <t>G2701630</t>
  </si>
  <si>
    <t>Washington</t>
  </si>
  <si>
    <t>G2701650</t>
  </si>
  <si>
    <t>Watonwan</t>
  </si>
  <si>
    <t>G2701670</t>
  </si>
  <si>
    <t>Wilkin</t>
  </si>
  <si>
    <t>G2701690</t>
  </si>
  <si>
    <t>Winona</t>
  </si>
  <si>
    <t>G2701710</t>
  </si>
  <si>
    <t>Wright</t>
  </si>
  <si>
    <t>white</t>
  </si>
  <si>
    <t>colored</t>
  </si>
  <si>
    <t>chinese</t>
  </si>
  <si>
    <t>indian</t>
  </si>
  <si>
    <t>IL</t>
  </si>
  <si>
    <t>CurrentState</t>
  </si>
  <si>
    <t>NY</t>
  </si>
  <si>
    <t>OH</t>
  </si>
  <si>
    <t>PA</t>
  </si>
  <si>
    <t>WI</t>
  </si>
  <si>
    <t>Austria</t>
  </si>
  <si>
    <t>Bohemia</t>
  </si>
  <si>
    <t>BritishAmerica</t>
  </si>
  <si>
    <t>Denmark</t>
  </si>
  <si>
    <t>England</t>
  </si>
  <si>
    <t>France</t>
  </si>
  <si>
    <t>Germany</t>
  </si>
  <si>
    <t>GreatBritian</t>
  </si>
  <si>
    <t>Ireland</t>
  </si>
  <si>
    <t>Scotland</t>
  </si>
  <si>
    <t>SwedenNorway</t>
  </si>
  <si>
    <t>Switzerland</t>
  </si>
  <si>
    <t>PctWhite</t>
  </si>
  <si>
    <t>TotalPop</t>
  </si>
  <si>
    <t>PctIndian</t>
  </si>
  <si>
    <t>PctBorninMN</t>
  </si>
  <si>
    <t>Minnesota Total</t>
  </si>
  <si>
    <t>PctColored</t>
  </si>
  <si>
    <t>PctBorn Other Stes</t>
  </si>
  <si>
    <t>Pct Foreign Born</t>
  </si>
  <si>
    <t>Foreign country</t>
  </si>
  <si>
    <t>Other states</t>
  </si>
  <si>
    <t>Minnesota 1870 population by place of birth</t>
  </si>
  <si>
    <t>Pct</t>
  </si>
  <si>
    <t>Place</t>
  </si>
  <si>
    <t>Foreign</t>
  </si>
  <si>
    <t>Native-outside US born</t>
  </si>
  <si>
    <t>total</t>
  </si>
  <si>
    <t>*For 2015, this includes U.S. citizens born in other countries</t>
  </si>
  <si>
    <t>Unknown/Other*</t>
  </si>
  <si>
    <t>Year</t>
  </si>
  <si>
    <t>Sweden/Norway</t>
  </si>
  <si>
    <t>British America*</t>
  </si>
  <si>
    <t>PctForeign</t>
  </si>
  <si>
    <t>PctOtherStates</t>
  </si>
  <si>
    <t>BornInMN</t>
  </si>
  <si>
    <t>State population</t>
  </si>
  <si>
    <t>TOTALPOP</t>
  </si>
  <si>
    <t>WhiteMale</t>
  </si>
  <si>
    <t>WhiteFemale</t>
  </si>
  <si>
    <t>FreeColoredMale</t>
  </si>
  <si>
    <t>FreeColoredFemale</t>
  </si>
  <si>
    <t>SlaveMale</t>
  </si>
  <si>
    <t>SlaveFemale</t>
  </si>
  <si>
    <t>IndianMale</t>
  </si>
  <si>
    <t>IndianFemale</t>
  </si>
  <si>
    <t>G2700135</t>
  </si>
  <si>
    <t>Breckinridge</t>
  </si>
  <si>
    <t>G2700155</t>
  </si>
  <si>
    <t>Buchanan</t>
  </si>
  <si>
    <t>G2700877</t>
  </si>
  <si>
    <t>Manomin</t>
  </si>
  <si>
    <t>G2701135</t>
  </si>
  <si>
    <t>Pierce</t>
  </si>
  <si>
    <t>G2701175</t>
  </si>
  <si>
    <t>Pipestone (old)</t>
  </si>
  <si>
    <t>G2701535</t>
  </si>
  <si>
    <t>Toombs</t>
  </si>
  <si>
    <t>Source: U.S. Census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</si>
</sst>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0"/>
    <numFmt numFmtId="166" formatCode="0.0%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167" fontId="0" fillId="0" borderId="0" xfId="1" applyNumberFormat="1" applyFont="1"/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sqref="A1:P65"/>
    </sheetView>
  </sheetViews>
  <sheetFormatPr baseColWidth="10" defaultRowHeight="14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203</v>
      </c>
    </row>
    <row r="2" spans="1:16">
      <c r="A2" t="s">
        <v>7</v>
      </c>
      <c r="B2">
        <v>1860</v>
      </c>
      <c r="C2" t="s">
        <v>8</v>
      </c>
      <c r="D2">
        <v>270</v>
      </c>
      <c r="E2" t="s">
        <v>9</v>
      </c>
      <c r="F2">
        <v>10</v>
      </c>
      <c r="G2" t="s">
        <v>9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>
      <c r="A3" t="s">
        <v>10</v>
      </c>
      <c r="B3">
        <v>1860</v>
      </c>
      <c r="C3" t="s">
        <v>8</v>
      </c>
      <c r="D3">
        <v>270</v>
      </c>
      <c r="E3" t="s">
        <v>11</v>
      </c>
      <c r="F3">
        <v>30</v>
      </c>
      <c r="G3" t="s">
        <v>11</v>
      </c>
      <c r="H3">
        <v>1141</v>
      </c>
      <c r="I3">
        <v>965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2106</v>
      </c>
    </row>
    <row r="4" spans="1:16">
      <c r="A4" t="s">
        <v>12</v>
      </c>
      <c r="B4">
        <v>1860</v>
      </c>
      <c r="C4" t="s">
        <v>8</v>
      </c>
      <c r="D4">
        <v>270</v>
      </c>
      <c r="E4" t="s">
        <v>13</v>
      </c>
      <c r="F4">
        <v>50</v>
      </c>
      <c r="G4" t="s">
        <v>13</v>
      </c>
      <c r="H4">
        <v>48</v>
      </c>
      <c r="I4">
        <v>29</v>
      </c>
      <c r="J4">
        <v>0</v>
      </c>
      <c r="K4">
        <v>0</v>
      </c>
      <c r="L4">
        <v>0</v>
      </c>
      <c r="M4">
        <v>0</v>
      </c>
      <c r="N4">
        <v>177</v>
      </c>
      <c r="O4">
        <v>132</v>
      </c>
      <c r="P4">
        <v>386</v>
      </c>
    </row>
    <row r="5" spans="1:16">
      <c r="A5" t="s">
        <v>16</v>
      </c>
      <c r="B5">
        <v>1860</v>
      </c>
      <c r="C5" t="s">
        <v>8</v>
      </c>
      <c r="D5">
        <v>270</v>
      </c>
      <c r="E5" t="s">
        <v>17</v>
      </c>
      <c r="F5">
        <v>90</v>
      </c>
      <c r="G5" t="s">
        <v>17</v>
      </c>
      <c r="H5">
        <v>341</v>
      </c>
      <c r="I5">
        <v>285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627</v>
      </c>
    </row>
    <row r="6" spans="1:16">
      <c r="A6" t="s">
        <v>20</v>
      </c>
      <c r="B6">
        <v>1860</v>
      </c>
      <c r="C6" t="s">
        <v>8</v>
      </c>
      <c r="D6">
        <v>270</v>
      </c>
      <c r="E6" t="s">
        <v>21</v>
      </c>
      <c r="F6">
        <v>130</v>
      </c>
      <c r="G6" t="s">
        <v>21</v>
      </c>
      <c r="H6">
        <v>2563</v>
      </c>
      <c r="I6">
        <v>2239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4803</v>
      </c>
    </row>
    <row r="7" spans="1:16">
      <c r="A7" t="s">
        <v>212</v>
      </c>
      <c r="B7">
        <v>1860</v>
      </c>
      <c r="C7" t="s">
        <v>8</v>
      </c>
      <c r="D7">
        <v>270</v>
      </c>
      <c r="E7" t="s">
        <v>213</v>
      </c>
      <c r="F7">
        <v>135</v>
      </c>
      <c r="G7" t="s">
        <v>213</v>
      </c>
      <c r="H7">
        <v>44</v>
      </c>
      <c r="I7">
        <v>28</v>
      </c>
      <c r="J7">
        <v>0</v>
      </c>
      <c r="K7">
        <v>0</v>
      </c>
      <c r="L7">
        <v>0</v>
      </c>
      <c r="M7">
        <v>0</v>
      </c>
      <c r="N7">
        <v>3</v>
      </c>
      <c r="O7">
        <v>4</v>
      </c>
      <c r="P7">
        <v>79</v>
      </c>
    </row>
    <row r="8" spans="1:16">
      <c r="A8" t="s">
        <v>22</v>
      </c>
      <c r="B8">
        <v>1860</v>
      </c>
      <c r="C8" t="s">
        <v>8</v>
      </c>
      <c r="D8">
        <v>270</v>
      </c>
      <c r="E8" t="s">
        <v>23</v>
      </c>
      <c r="F8">
        <v>150</v>
      </c>
      <c r="G8" t="s">
        <v>23</v>
      </c>
      <c r="H8">
        <v>1287</v>
      </c>
      <c r="I8">
        <v>971</v>
      </c>
      <c r="J8">
        <v>0</v>
      </c>
      <c r="K8">
        <v>0</v>
      </c>
      <c r="L8">
        <v>0</v>
      </c>
      <c r="M8">
        <v>0</v>
      </c>
      <c r="N8">
        <v>44</v>
      </c>
      <c r="O8">
        <v>37</v>
      </c>
      <c r="P8">
        <v>2339</v>
      </c>
    </row>
    <row r="9" spans="1:16">
      <c r="A9" t="s">
        <v>214</v>
      </c>
      <c r="B9">
        <v>1860</v>
      </c>
      <c r="C9" t="s">
        <v>8</v>
      </c>
      <c r="D9">
        <v>270</v>
      </c>
      <c r="E9" t="s">
        <v>215</v>
      </c>
      <c r="F9">
        <v>155</v>
      </c>
      <c r="G9" t="s">
        <v>215</v>
      </c>
      <c r="H9">
        <v>17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26</v>
      </c>
    </row>
    <row r="10" spans="1:16">
      <c r="A10" t="s">
        <v>24</v>
      </c>
      <c r="B10">
        <v>1860</v>
      </c>
      <c r="C10" t="s">
        <v>8</v>
      </c>
      <c r="D10">
        <v>270</v>
      </c>
      <c r="E10" t="s">
        <v>25</v>
      </c>
      <c r="F10">
        <v>170</v>
      </c>
      <c r="G10" t="s">
        <v>25</v>
      </c>
      <c r="H10">
        <v>36</v>
      </c>
      <c r="I10">
        <v>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51</v>
      </c>
    </row>
    <row r="11" spans="1:16">
      <c r="A11" t="s">
        <v>26</v>
      </c>
      <c r="B11">
        <v>1860</v>
      </c>
      <c r="C11" t="s">
        <v>8</v>
      </c>
      <c r="D11">
        <v>270</v>
      </c>
      <c r="E11" t="s">
        <v>27</v>
      </c>
      <c r="F11">
        <v>190</v>
      </c>
      <c r="G11" t="s">
        <v>27</v>
      </c>
      <c r="H11">
        <v>2795</v>
      </c>
      <c r="I11">
        <v>2311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5106</v>
      </c>
    </row>
    <row r="12" spans="1:16">
      <c r="A12" t="s">
        <v>28</v>
      </c>
      <c r="B12">
        <v>1860</v>
      </c>
      <c r="C12" t="s">
        <v>8</v>
      </c>
      <c r="D12">
        <v>270</v>
      </c>
      <c r="E12" t="s">
        <v>29</v>
      </c>
      <c r="F12">
        <v>210</v>
      </c>
      <c r="G12" t="s">
        <v>29</v>
      </c>
      <c r="H12">
        <v>39</v>
      </c>
      <c r="I12">
        <v>23</v>
      </c>
      <c r="J12">
        <v>6</v>
      </c>
      <c r="K12">
        <v>7</v>
      </c>
      <c r="L12">
        <v>0</v>
      </c>
      <c r="M12">
        <v>0</v>
      </c>
      <c r="N12">
        <v>38</v>
      </c>
      <c r="O12">
        <v>37</v>
      </c>
      <c r="P12">
        <v>150</v>
      </c>
    </row>
    <row r="13" spans="1:16">
      <c r="A13" t="s">
        <v>32</v>
      </c>
      <c r="B13">
        <v>1860</v>
      </c>
      <c r="C13" t="s">
        <v>8</v>
      </c>
      <c r="D13">
        <v>270</v>
      </c>
      <c r="E13" t="s">
        <v>33</v>
      </c>
      <c r="F13">
        <v>250</v>
      </c>
      <c r="G13" t="s">
        <v>33</v>
      </c>
      <c r="H13">
        <v>969</v>
      </c>
      <c r="I13">
        <v>760</v>
      </c>
      <c r="J13">
        <v>5</v>
      </c>
      <c r="K13">
        <v>7</v>
      </c>
      <c r="L13">
        <v>0</v>
      </c>
      <c r="M13">
        <v>0</v>
      </c>
      <c r="N13">
        <v>1</v>
      </c>
      <c r="O13">
        <v>1</v>
      </c>
      <c r="P13">
        <v>1743</v>
      </c>
    </row>
    <row r="14" spans="1:16">
      <c r="A14" t="s">
        <v>36</v>
      </c>
      <c r="B14">
        <v>1860</v>
      </c>
      <c r="C14" t="s">
        <v>8</v>
      </c>
      <c r="D14">
        <v>270</v>
      </c>
      <c r="E14" t="s">
        <v>37</v>
      </c>
      <c r="F14">
        <v>330</v>
      </c>
      <c r="G14" t="s">
        <v>37</v>
      </c>
      <c r="H14">
        <v>6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</v>
      </c>
    </row>
    <row r="15" spans="1:16">
      <c r="A15" t="s">
        <v>38</v>
      </c>
      <c r="B15">
        <v>1860</v>
      </c>
      <c r="C15" t="s">
        <v>8</v>
      </c>
      <c r="D15">
        <v>270</v>
      </c>
      <c r="E15" t="s">
        <v>39</v>
      </c>
      <c r="F15">
        <v>350</v>
      </c>
      <c r="G15" t="s">
        <v>39</v>
      </c>
      <c r="H15">
        <v>122</v>
      </c>
      <c r="I15">
        <v>67</v>
      </c>
      <c r="J15">
        <v>0</v>
      </c>
      <c r="K15">
        <v>0</v>
      </c>
      <c r="L15">
        <v>0</v>
      </c>
      <c r="M15">
        <v>0</v>
      </c>
      <c r="N15">
        <v>39</v>
      </c>
      <c r="O15">
        <v>41</v>
      </c>
      <c r="P15">
        <v>269</v>
      </c>
    </row>
    <row r="16" spans="1:16">
      <c r="A16" t="s">
        <v>40</v>
      </c>
      <c r="B16">
        <v>1860</v>
      </c>
      <c r="C16" t="s">
        <v>8</v>
      </c>
      <c r="D16">
        <v>270</v>
      </c>
      <c r="E16" t="s">
        <v>41</v>
      </c>
      <c r="F16">
        <v>370</v>
      </c>
      <c r="G16" t="s">
        <v>41</v>
      </c>
      <c r="H16">
        <v>4867</v>
      </c>
      <c r="I16">
        <v>4185</v>
      </c>
      <c r="J16">
        <v>21</v>
      </c>
      <c r="K16">
        <v>18</v>
      </c>
      <c r="L16">
        <v>0</v>
      </c>
      <c r="M16">
        <v>0</v>
      </c>
      <c r="N16">
        <v>0</v>
      </c>
      <c r="O16">
        <v>2</v>
      </c>
      <c r="P16">
        <v>9093</v>
      </c>
    </row>
    <row r="17" spans="1:16">
      <c r="A17" t="s">
        <v>42</v>
      </c>
      <c r="B17">
        <v>1860</v>
      </c>
      <c r="C17" t="s">
        <v>8</v>
      </c>
      <c r="D17">
        <v>270</v>
      </c>
      <c r="E17" t="s">
        <v>43</v>
      </c>
      <c r="F17">
        <v>390</v>
      </c>
      <c r="G17" t="s">
        <v>43</v>
      </c>
      <c r="H17">
        <v>2074</v>
      </c>
      <c r="I17">
        <v>1723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3797</v>
      </c>
    </row>
    <row r="18" spans="1:16">
      <c r="A18" t="s">
        <v>44</v>
      </c>
      <c r="B18">
        <v>1860</v>
      </c>
      <c r="C18" t="s">
        <v>8</v>
      </c>
      <c r="D18">
        <v>270</v>
      </c>
      <c r="E18" t="s">
        <v>45</v>
      </c>
      <c r="F18">
        <v>410</v>
      </c>
      <c r="G18" t="s">
        <v>45</v>
      </c>
      <c r="H18">
        <v>122</v>
      </c>
      <c r="I18">
        <v>73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195</v>
      </c>
    </row>
    <row r="19" spans="1:16">
      <c r="A19" t="s">
        <v>46</v>
      </c>
      <c r="B19">
        <v>1860</v>
      </c>
      <c r="C19" t="s">
        <v>8</v>
      </c>
      <c r="D19">
        <v>270</v>
      </c>
      <c r="E19" t="s">
        <v>47</v>
      </c>
      <c r="F19">
        <v>430</v>
      </c>
      <c r="G19" t="s">
        <v>47</v>
      </c>
      <c r="H19">
        <v>746</v>
      </c>
      <c r="I19">
        <v>589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1335</v>
      </c>
    </row>
    <row r="20" spans="1:16">
      <c r="A20" t="s">
        <v>48</v>
      </c>
      <c r="B20">
        <v>1860</v>
      </c>
      <c r="C20" t="s">
        <v>8</v>
      </c>
      <c r="D20">
        <v>270</v>
      </c>
      <c r="E20" t="s">
        <v>49</v>
      </c>
      <c r="F20">
        <v>450</v>
      </c>
      <c r="G20" t="s">
        <v>49</v>
      </c>
      <c r="H20">
        <v>7294</v>
      </c>
      <c r="I20">
        <v>6248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13542</v>
      </c>
    </row>
    <row r="21" spans="1:16">
      <c r="A21" t="s">
        <v>50</v>
      </c>
      <c r="B21">
        <v>1860</v>
      </c>
      <c r="C21" t="s">
        <v>8</v>
      </c>
      <c r="D21">
        <v>270</v>
      </c>
      <c r="E21" t="s">
        <v>51</v>
      </c>
      <c r="F21">
        <v>470</v>
      </c>
      <c r="G21" t="s">
        <v>51</v>
      </c>
      <c r="H21">
        <v>1811</v>
      </c>
      <c r="I21">
        <v>1556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3367</v>
      </c>
    </row>
    <row r="22" spans="1:16">
      <c r="A22" t="s">
        <v>52</v>
      </c>
      <c r="B22">
        <v>1860</v>
      </c>
      <c r="C22" t="s">
        <v>8</v>
      </c>
      <c r="D22">
        <v>270</v>
      </c>
      <c r="E22" t="s">
        <v>53</v>
      </c>
      <c r="F22">
        <v>490</v>
      </c>
      <c r="G22" t="s">
        <v>53</v>
      </c>
      <c r="H22">
        <v>4812</v>
      </c>
      <c r="I22">
        <v>4159</v>
      </c>
      <c r="J22">
        <v>3</v>
      </c>
      <c r="K22">
        <v>3</v>
      </c>
      <c r="L22">
        <v>0</v>
      </c>
      <c r="M22">
        <v>0</v>
      </c>
      <c r="N22">
        <v>0</v>
      </c>
      <c r="O22">
        <v>0</v>
      </c>
      <c r="P22">
        <v>8977</v>
      </c>
    </row>
    <row r="23" spans="1:16">
      <c r="A23" t="s">
        <v>56</v>
      </c>
      <c r="B23">
        <v>1860</v>
      </c>
      <c r="C23" t="s">
        <v>8</v>
      </c>
      <c r="D23">
        <v>270</v>
      </c>
      <c r="E23" t="s">
        <v>57</v>
      </c>
      <c r="F23">
        <v>530</v>
      </c>
      <c r="G23" t="s">
        <v>57</v>
      </c>
      <c r="H23">
        <v>6882</v>
      </c>
      <c r="I23">
        <v>5953</v>
      </c>
      <c r="J23">
        <v>6</v>
      </c>
      <c r="K23">
        <v>7</v>
      </c>
      <c r="L23">
        <v>0</v>
      </c>
      <c r="M23">
        <v>0</v>
      </c>
      <c r="N23">
        <v>0</v>
      </c>
      <c r="O23">
        <v>1</v>
      </c>
      <c r="P23">
        <v>12849</v>
      </c>
    </row>
    <row r="24" spans="1:16">
      <c r="A24" t="s">
        <v>58</v>
      </c>
      <c r="B24">
        <v>1860</v>
      </c>
      <c r="C24" t="s">
        <v>8</v>
      </c>
      <c r="D24">
        <v>270</v>
      </c>
      <c r="E24" t="s">
        <v>59</v>
      </c>
      <c r="F24">
        <v>550</v>
      </c>
      <c r="G24" t="s">
        <v>59</v>
      </c>
      <c r="H24">
        <v>3505</v>
      </c>
      <c r="I24">
        <v>3140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6645</v>
      </c>
    </row>
    <row r="25" spans="1:16">
      <c r="A25" t="s">
        <v>60</v>
      </c>
      <c r="B25">
        <v>1860</v>
      </c>
      <c r="C25" t="s">
        <v>8</v>
      </c>
      <c r="D25">
        <v>270</v>
      </c>
      <c r="E25" t="s">
        <v>61</v>
      </c>
      <c r="F25">
        <v>590</v>
      </c>
      <c r="G25" t="s">
        <v>61</v>
      </c>
      <c r="H25">
        <v>174</v>
      </c>
      <c r="I25">
        <v>110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284</v>
      </c>
    </row>
    <row r="26" spans="1:16">
      <c r="A26" t="s">
        <v>62</v>
      </c>
      <c r="B26">
        <v>1860</v>
      </c>
      <c r="C26" t="s">
        <v>8</v>
      </c>
      <c r="D26">
        <v>270</v>
      </c>
      <c r="E26" t="s">
        <v>63</v>
      </c>
      <c r="F26">
        <v>610</v>
      </c>
      <c r="G26" t="s">
        <v>63</v>
      </c>
      <c r="H26">
        <v>5</v>
      </c>
      <c r="I26">
        <v>2</v>
      </c>
      <c r="J26">
        <v>0</v>
      </c>
      <c r="K26">
        <v>1</v>
      </c>
      <c r="L26">
        <v>0</v>
      </c>
      <c r="M26">
        <v>0</v>
      </c>
      <c r="N26">
        <v>24</v>
      </c>
      <c r="O26">
        <v>19</v>
      </c>
      <c r="P26">
        <v>51</v>
      </c>
    </row>
    <row r="27" spans="1:16">
      <c r="A27" t="s">
        <v>64</v>
      </c>
      <c r="B27">
        <v>1860</v>
      </c>
      <c r="C27" t="s">
        <v>8</v>
      </c>
      <c r="D27">
        <v>270</v>
      </c>
      <c r="E27" t="s">
        <v>65</v>
      </c>
      <c r="F27">
        <v>630</v>
      </c>
      <c r="G27" t="s">
        <v>65</v>
      </c>
      <c r="H27">
        <v>107</v>
      </c>
      <c r="I27">
        <v>74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181</v>
      </c>
    </row>
    <row r="28" spans="1:16">
      <c r="A28" t="s">
        <v>66</v>
      </c>
      <c r="B28">
        <v>1860</v>
      </c>
      <c r="C28" t="s">
        <v>8</v>
      </c>
      <c r="D28">
        <v>270</v>
      </c>
      <c r="E28" t="s">
        <v>67</v>
      </c>
      <c r="F28">
        <v>650</v>
      </c>
      <c r="G28" t="s">
        <v>67</v>
      </c>
      <c r="H28">
        <v>23</v>
      </c>
      <c r="I28">
        <v>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30</v>
      </c>
    </row>
    <row r="29" spans="1:16">
      <c r="A29" t="s">
        <v>68</v>
      </c>
      <c r="B29">
        <v>1860</v>
      </c>
      <c r="C29" t="s">
        <v>8</v>
      </c>
      <c r="D29">
        <v>270</v>
      </c>
      <c r="E29" t="s">
        <v>69</v>
      </c>
      <c r="F29">
        <v>670</v>
      </c>
      <c r="G29" t="s">
        <v>69</v>
      </c>
      <c r="H29">
        <v>46</v>
      </c>
      <c r="I29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76</v>
      </c>
    </row>
    <row r="30" spans="1:16">
      <c r="A30" t="s">
        <v>73</v>
      </c>
      <c r="B30">
        <v>1860</v>
      </c>
      <c r="C30" t="s">
        <v>8</v>
      </c>
      <c r="D30">
        <v>270</v>
      </c>
      <c r="E30" t="s">
        <v>74</v>
      </c>
      <c r="F30">
        <v>750</v>
      </c>
      <c r="G30" t="s">
        <v>74</v>
      </c>
      <c r="H30">
        <v>130</v>
      </c>
      <c r="I30">
        <v>118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248</v>
      </c>
    </row>
    <row r="31" spans="1:16">
      <c r="A31" t="s">
        <v>75</v>
      </c>
      <c r="B31">
        <v>1860</v>
      </c>
      <c r="C31" t="s">
        <v>8</v>
      </c>
      <c r="D31">
        <v>270</v>
      </c>
      <c r="E31" t="s">
        <v>76</v>
      </c>
      <c r="F31">
        <v>790</v>
      </c>
      <c r="G31" t="s">
        <v>76</v>
      </c>
      <c r="H31">
        <v>2870</v>
      </c>
      <c r="I31">
        <v>2408</v>
      </c>
      <c r="J31">
        <v>10</v>
      </c>
      <c r="K31">
        <v>10</v>
      </c>
      <c r="L31">
        <v>0</v>
      </c>
      <c r="M31">
        <v>0</v>
      </c>
      <c r="N31">
        <v>10</v>
      </c>
      <c r="O31">
        <v>10</v>
      </c>
      <c r="P31">
        <v>5318</v>
      </c>
    </row>
    <row r="32" spans="1:16">
      <c r="A32" t="s">
        <v>79</v>
      </c>
      <c r="B32">
        <v>1860</v>
      </c>
      <c r="C32" t="s">
        <v>8</v>
      </c>
      <c r="D32">
        <v>270</v>
      </c>
      <c r="E32" t="s">
        <v>80</v>
      </c>
      <c r="F32">
        <v>850</v>
      </c>
      <c r="G32" t="s">
        <v>81</v>
      </c>
      <c r="H32">
        <v>707</v>
      </c>
      <c r="I32">
        <v>579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1286</v>
      </c>
    </row>
    <row r="33" spans="1:16">
      <c r="A33" t="s">
        <v>216</v>
      </c>
      <c r="B33">
        <v>1860</v>
      </c>
      <c r="C33" t="s">
        <v>8</v>
      </c>
      <c r="D33">
        <v>270</v>
      </c>
      <c r="E33" t="s">
        <v>217</v>
      </c>
      <c r="F33">
        <v>877</v>
      </c>
      <c r="G33" t="s">
        <v>217</v>
      </c>
      <c r="H33">
        <v>85</v>
      </c>
      <c r="I33">
        <v>50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136</v>
      </c>
    </row>
    <row r="34" spans="1:16">
      <c r="A34" t="s">
        <v>82</v>
      </c>
      <c r="B34">
        <v>1860</v>
      </c>
      <c r="C34" t="s">
        <v>8</v>
      </c>
      <c r="D34">
        <v>270</v>
      </c>
      <c r="E34" t="s">
        <v>83</v>
      </c>
      <c r="F34">
        <v>910</v>
      </c>
      <c r="G34" t="s">
        <v>83</v>
      </c>
      <c r="H34">
        <v>80</v>
      </c>
      <c r="I34">
        <v>71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151</v>
      </c>
    </row>
    <row r="35" spans="1:16">
      <c r="A35" t="s">
        <v>84</v>
      </c>
      <c r="B35">
        <v>1860</v>
      </c>
      <c r="C35" t="s">
        <v>8</v>
      </c>
      <c r="D35">
        <v>270</v>
      </c>
      <c r="E35" t="s">
        <v>85</v>
      </c>
      <c r="F35">
        <v>930</v>
      </c>
      <c r="G35" t="s">
        <v>85</v>
      </c>
      <c r="H35">
        <v>518</v>
      </c>
      <c r="I35">
        <v>410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928</v>
      </c>
    </row>
    <row r="36" spans="1:16">
      <c r="A36" t="s">
        <v>86</v>
      </c>
      <c r="B36">
        <v>1860</v>
      </c>
      <c r="C36" t="s">
        <v>8</v>
      </c>
      <c r="D36">
        <v>270</v>
      </c>
      <c r="E36" t="s">
        <v>87</v>
      </c>
      <c r="F36">
        <v>950</v>
      </c>
      <c r="G36" t="s">
        <v>87</v>
      </c>
      <c r="H36">
        <v>40</v>
      </c>
      <c r="I36">
        <v>30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  <c r="P36">
        <v>73</v>
      </c>
    </row>
    <row r="37" spans="1:16">
      <c r="A37" t="s">
        <v>88</v>
      </c>
      <c r="B37">
        <v>1860</v>
      </c>
      <c r="C37" t="s">
        <v>8</v>
      </c>
      <c r="D37">
        <v>270</v>
      </c>
      <c r="E37" t="s">
        <v>89</v>
      </c>
      <c r="F37">
        <v>955</v>
      </c>
      <c r="G37" t="s">
        <v>89</v>
      </c>
      <c r="H37">
        <v>203</v>
      </c>
      <c r="I37">
        <v>147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350</v>
      </c>
    </row>
    <row r="38" spans="1:16">
      <c r="A38" t="s">
        <v>90</v>
      </c>
      <c r="B38">
        <v>1860</v>
      </c>
      <c r="C38" t="s">
        <v>8</v>
      </c>
      <c r="D38">
        <v>270</v>
      </c>
      <c r="E38" t="s">
        <v>91</v>
      </c>
      <c r="F38">
        <v>970</v>
      </c>
      <c r="G38" t="s">
        <v>91</v>
      </c>
      <c r="H38">
        <v>333</v>
      </c>
      <c r="I38">
        <v>254</v>
      </c>
      <c r="J38">
        <v>0</v>
      </c>
      <c r="K38">
        <v>1</v>
      </c>
      <c r="L38">
        <v>0</v>
      </c>
      <c r="M38">
        <v>0</v>
      </c>
      <c r="N38">
        <v>17</v>
      </c>
      <c r="O38">
        <v>13</v>
      </c>
      <c r="P38">
        <v>618</v>
      </c>
    </row>
    <row r="39" spans="1:16">
      <c r="A39" t="s">
        <v>92</v>
      </c>
      <c r="B39">
        <v>1860</v>
      </c>
      <c r="C39" t="s">
        <v>8</v>
      </c>
      <c r="D39">
        <v>270</v>
      </c>
      <c r="E39" t="s">
        <v>93</v>
      </c>
      <c r="F39">
        <v>990</v>
      </c>
      <c r="G39" t="s">
        <v>93</v>
      </c>
      <c r="H39">
        <v>1662</v>
      </c>
      <c r="I39">
        <v>1554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3217</v>
      </c>
    </row>
    <row r="40" spans="1:16">
      <c r="A40" t="s">
        <v>94</v>
      </c>
      <c r="B40">
        <v>1860</v>
      </c>
      <c r="C40" t="s">
        <v>8</v>
      </c>
      <c r="D40">
        <v>270</v>
      </c>
      <c r="E40" t="s">
        <v>95</v>
      </c>
      <c r="F40">
        <v>1010</v>
      </c>
      <c r="G40" t="s">
        <v>95</v>
      </c>
      <c r="H40">
        <v>14</v>
      </c>
      <c r="I40">
        <v>15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29</v>
      </c>
    </row>
    <row r="41" spans="1:16">
      <c r="A41" t="s">
        <v>96</v>
      </c>
      <c r="B41">
        <v>1860</v>
      </c>
      <c r="C41" t="s">
        <v>8</v>
      </c>
      <c r="D41">
        <v>270</v>
      </c>
      <c r="E41" t="s">
        <v>97</v>
      </c>
      <c r="F41">
        <v>1030</v>
      </c>
      <c r="G41" t="s">
        <v>97</v>
      </c>
      <c r="H41">
        <v>2098</v>
      </c>
      <c r="I41">
        <v>1614</v>
      </c>
      <c r="J41">
        <v>1</v>
      </c>
      <c r="K41">
        <v>0</v>
      </c>
      <c r="L41">
        <v>0</v>
      </c>
      <c r="M41">
        <v>0</v>
      </c>
      <c r="N41">
        <v>29</v>
      </c>
      <c r="O41">
        <v>31</v>
      </c>
      <c r="P41">
        <v>3773</v>
      </c>
    </row>
    <row r="42" spans="1:16">
      <c r="A42" t="s">
        <v>98</v>
      </c>
      <c r="B42">
        <v>1860</v>
      </c>
      <c r="C42" t="s">
        <v>8</v>
      </c>
      <c r="D42">
        <v>270</v>
      </c>
      <c r="E42" t="s">
        <v>99</v>
      </c>
      <c r="F42">
        <v>1050</v>
      </c>
      <c r="G42" t="s">
        <v>99</v>
      </c>
      <c r="H42">
        <v>21</v>
      </c>
      <c r="I42">
        <v>14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35</v>
      </c>
    </row>
    <row r="43" spans="1:16">
      <c r="A43" t="s">
        <v>100</v>
      </c>
      <c r="B43">
        <v>1860</v>
      </c>
      <c r="C43" t="s">
        <v>8</v>
      </c>
      <c r="D43">
        <v>270</v>
      </c>
      <c r="E43" t="s">
        <v>101</v>
      </c>
      <c r="F43">
        <v>1090</v>
      </c>
      <c r="G43" t="s">
        <v>101</v>
      </c>
      <c r="H43">
        <v>5047</v>
      </c>
      <c r="I43">
        <v>4477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9524</v>
      </c>
    </row>
    <row r="44" spans="1:16">
      <c r="A44" t="s">
        <v>102</v>
      </c>
      <c r="B44">
        <v>1860</v>
      </c>
      <c r="C44" t="s">
        <v>8</v>
      </c>
      <c r="D44">
        <v>270</v>
      </c>
      <c r="E44" t="s">
        <v>103</v>
      </c>
      <c r="F44">
        <v>1110</v>
      </c>
      <c r="G44" t="s">
        <v>103</v>
      </c>
      <c r="H44">
        <v>125</v>
      </c>
      <c r="I44">
        <v>53</v>
      </c>
      <c r="J44">
        <v>0</v>
      </c>
      <c r="K44">
        <v>0</v>
      </c>
      <c r="L44">
        <v>0</v>
      </c>
      <c r="M44">
        <v>0</v>
      </c>
      <c r="N44">
        <v>28</v>
      </c>
      <c r="O44">
        <v>34</v>
      </c>
      <c r="P44">
        <v>240</v>
      </c>
    </row>
    <row r="45" spans="1:16">
      <c r="A45" t="s">
        <v>104</v>
      </c>
      <c r="B45">
        <v>1860</v>
      </c>
      <c r="C45" t="s">
        <v>8</v>
      </c>
      <c r="D45">
        <v>270</v>
      </c>
      <c r="E45" t="s">
        <v>105</v>
      </c>
      <c r="F45">
        <v>1115</v>
      </c>
      <c r="G45" t="s">
        <v>105</v>
      </c>
      <c r="H45">
        <v>225</v>
      </c>
      <c r="I45">
        <v>113</v>
      </c>
      <c r="J45">
        <v>0</v>
      </c>
      <c r="K45">
        <v>0</v>
      </c>
      <c r="L45">
        <v>0</v>
      </c>
      <c r="M45">
        <v>0</v>
      </c>
      <c r="N45">
        <v>670</v>
      </c>
      <c r="O45">
        <v>604</v>
      </c>
      <c r="P45">
        <v>1612</v>
      </c>
    </row>
    <row r="46" spans="1:16">
      <c r="A46" t="s">
        <v>218</v>
      </c>
      <c r="B46">
        <v>1860</v>
      </c>
      <c r="C46" t="s">
        <v>8</v>
      </c>
      <c r="D46">
        <v>270</v>
      </c>
      <c r="E46" t="s">
        <v>219</v>
      </c>
      <c r="F46">
        <v>1135</v>
      </c>
      <c r="G46" t="s">
        <v>219</v>
      </c>
      <c r="H46">
        <v>6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11</v>
      </c>
    </row>
    <row r="47" spans="1:16">
      <c r="A47" t="s">
        <v>106</v>
      </c>
      <c r="B47">
        <v>1860</v>
      </c>
      <c r="C47" t="s">
        <v>8</v>
      </c>
      <c r="D47">
        <v>270</v>
      </c>
      <c r="E47" t="s">
        <v>107</v>
      </c>
      <c r="F47">
        <v>1150</v>
      </c>
      <c r="G47" t="s">
        <v>107</v>
      </c>
      <c r="H47">
        <v>45</v>
      </c>
      <c r="I47">
        <v>30</v>
      </c>
      <c r="J47">
        <v>11</v>
      </c>
      <c r="K47">
        <v>5</v>
      </c>
      <c r="L47">
        <v>0</v>
      </c>
      <c r="M47">
        <v>0</v>
      </c>
      <c r="N47">
        <v>1</v>
      </c>
      <c r="O47">
        <v>0</v>
      </c>
      <c r="P47">
        <v>92</v>
      </c>
    </row>
    <row r="48" spans="1:16">
      <c r="A48" t="s">
        <v>220</v>
      </c>
      <c r="B48">
        <v>1860</v>
      </c>
      <c r="C48" t="s">
        <v>8</v>
      </c>
      <c r="D48">
        <v>270</v>
      </c>
      <c r="E48" t="s">
        <v>221</v>
      </c>
      <c r="F48">
        <v>1175</v>
      </c>
      <c r="G48" t="s">
        <v>221</v>
      </c>
      <c r="H48">
        <v>18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23</v>
      </c>
    </row>
    <row r="49" spans="1:16">
      <c r="A49" t="s">
        <v>108</v>
      </c>
      <c r="B49">
        <v>1860</v>
      </c>
      <c r="C49" t="s">
        <v>8</v>
      </c>
      <c r="D49">
        <v>270</v>
      </c>
      <c r="E49" t="s">
        <v>109</v>
      </c>
      <c r="F49">
        <v>1190</v>
      </c>
      <c r="G49" t="s">
        <v>109</v>
      </c>
      <c r="H49">
        <v>94</v>
      </c>
      <c r="I49">
        <v>52</v>
      </c>
      <c r="J49">
        <v>0</v>
      </c>
      <c r="K49">
        <v>0</v>
      </c>
      <c r="L49">
        <v>0</v>
      </c>
      <c r="M49">
        <v>0</v>
      </c>
      <c r="N49">
        <v>46</v>
      </c>
      <c r="O49">
        <v>48</v>
      </c>
      <c r="P49">
        <v>240</v>
      </c>
    </row>
    <row r="50" spans="1:16">
      <c r="A50" t="s">
        <v>112</v>
      </c>
      <c r="B50">
        <v>1860</v>
      </c>
      <c r="C50" t="s">
        <v>8</v>
      </c>
      <c r="D50">
        <v>270</v>
      </c>
      <c r="E50" t="s">
        <v>113</v>
      </c>
      <c r="F50">
        <v>1230</v>
      </c>
      <c r="G50" t="s">
        <v>113</v>
      </c>
      <c r="H50">
        <v>6230</v>
      </c>
      <c r="I50">
        <v>5850</v>
      </c>
      <c r="J50">
        <v>30</v>
      </c>
      <c r="K50">
        <v>40</v>
      </c>
      <c r="L50">
        <v>0</v>
      </c>
      <c r="M50">
        <v>0</v>
      </c>
      <c r="N50">
        <v>0</v>
      </c>
      <c r="O50">
        <v>0</v>
      </c>
      <c r="P50">
        <v>12150</v>
      </c>
    </row>
    <row r="51" spans="1:16">
      <c r="A51" t="s">
        <v>116</v>
      </c>
      <c r="B51">
        <v>1860</v>
      </c>
      <c r="C51" t="s">
        <v>8</v>
      </c>
      <c r="D51">
        <v>270</v>
      </c>
      <c r="E51" t="s">
        <v>117</v>
      </c>
      <c r="F51">
        <v>1290</v>
      </c>
      <c r="G51" t="s">
        <v>117</v>
      </c>
      <c r="H51">
        <v>138</v>
      </c>
      <c r="I51">
        <v>102</v>
      </c>
      <c r="J51">
        <v>0</v>
      </c>
      <c r="K51">
        <v>0</v>
      </c>
      <c r="L51">
        <v>0</v>
      </c>
      <c r="M51">
        <v>0</v>
      </c>
      <c r="N51">
        <v>5</v>
      </c>
      <c r="O51">
        <v>0</v>
      </c>
      <c r="P51">
        <v>245</v>
      </c>
    </row>
    <row r="52" spans="1:16">
      <c r="A52" t="s">
        <v>118</v>
      </c>
      <c r="B52">
        <v>1860</v>
      </c>
      <c r="C52" t="s">
        <v>8</v>
      </c>
      <c r="D52">
        <v>270</v>
      </c>
      <c r="E52" t="s">
        <v>119</v>
      </c>
      <c r="F52">
        <v>1310</v>
      </c>
      <c r="G52" t="s">
        <v>119</v>
      </c>
      <c r="H52">
        <v>4042</v>
      </c>
      <c r="I52">
        <v>3490</v>
      </c>
      <c r="J52">
        <v>4</v>
      </c>
      <c r="K52">
        <v>7</v>
      </c>
      <c r="L52">
        <v>0</v>
      </c>
      <c r="M52">
        <v>0</v>
      </c>
      <c r="N52">
        <v>0</v>
      </c>
      <c r="O52">
        <v>0</v>
      </c>
      <c r="P52">
        <v>7543</v>
      </c>
    </row>
    <row r="53" spans="1:16">
      <c r="A53" t="s">
        <v>122</v>
      </c>
      <c r="B53">
        <v>1860</v>
      </c>
      <c r="C53" t="s">
        <v>8</v>
      </c>
      <c r="D53">
        <v>270</v>
      </c>
      <c r="E53" t="s">
        <v>123</v>
      </c>
      <c r="F53">
        <v>1370</v>
      </c>
      <c r="G53" t="s">
        <v>123</v>
      </c>
      <c r="H53">
        <v>164</v>
      </c>
      <c r="I53">
        <v>98</v>
      </c>
      <c r="J53">
        <v>0</v>
      </c>
      <c r="K53">
        <v>0</v>
      </c>
      <c r="L53">
        <v>0</v>
      </c>
      <c r="M53">
        <v>0</v>
      </c>
      <c r="N53">
        <v>79</v>
      </c>
      <c r="O53">
        <v>65</v>
      </c>
      <c r="P53">
        <v>406</v>
      </c>
    </row>
    <row r="54" spans="1:16">
      <c r="A54" t="s">
        <v>124</v>
      </c>
      <c r="B54">
        <v>1860</v>
      </c>
      <c r="C54" t="s">
        <v>8</v>
      </c>
      <c r="D54">
        <v>270</v>
      </c>
      <c r="E54" t="s">
        <v>125</v>
      </c>
      <c r="F54">
        <v>1390</v>
      </c>
      <c r="G54" t="s">
        <v>125</v>
      </c>
      <c r="H54">
        <v>2454</v>
      </c>
      <c r="I54">
        <v>2140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4595</v>
      </c>
    </row>
    <row r="55" spans="1:16">
      <c r="A55" t="s">
        <v>126</v>
      </c>
      <c r="B55">
        <v>1860</v>
      </c>
      <c r="C55" t="s">
        <v>8</v>
      </c>
      <c r="D55">
        <v>270</v>
      </c>
      <c r="E55" t="s">
        <v>127</v>
      </c>
      <c r="F55">
        <v>1410</v>
      </c>
      <c r="G55" t="s">
        <v>127</v>
      </c>
      <c r="H55">
        <v>406</v>
      </c>
      <c r="I55">
        <v>317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723</v>
      </c>
    </row>
    <row r="56" spans="1:16">
      <c r="A56" t="s">
        <v>128</v>
      </c>
      <c r="B56">
        <v>1860</v>
      </c>
      <c r="C56" t="s">
        <v>8</v>
      </c>
      <c r="D56">
        <v>270</v>
      </c>
      <c r="E56" t="s">
        <v>129</v>
      </c>
      <c r="F56">
        <v>1430</v>
      </c>
      <c r="G56" t="s">
        <v>129</v>
      </c>
      <c r="H56">
        <v>1984</v>
      </c>
      <c r="I56">
        <v>1625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3609</v>
      </c>
    </row>
    <row r="57" spans="1:16">
      <c r="A57" t="s">
        <v>130</v>
      </c>
      <c r="B57">
        <v>1860</v>
      </c>
      <c r="C57" t="s">
        <v>8</v>
      </c>
      <c r="D57">
        <v>270</v>
      </c>
      <c r="E57" t="s">
        <v>131</v>
      </c>
      <c r="F57">
        <v>1450</v>
      </c>
      <c r="G57" t="s">
        <v>131</v>
      </c>
      <c r="H57">
        <v>2442</v>
      </c>
      <c r="I57">
        <v>2060</v>
      </c>
      <c r="J57">
        <v>1</v>
      </c>
      <c r="K57">
        <v>2</v>
      </c>
      <c r="L57">
        <v>0</v>
      </c>
      <c r="M57">
        <v>0</v>
      </c>
      <c r="N57">
        <v>0</v>
      </c>
      <c r="O57">
        <v>0</v>
      </c>
      <c r="P57">
        <v>4505</v>
      </c>
    </row>
    <row r="58" spans="1:16">
      <c r="A58" t="s">
        <v>132</v>
      </c>
      <c r="B58">
        <v>1860</v>
      </c>
      <c r="C58" t="s">
        <v>8</v>
      </c>
      <c r="D58">
        <v>270</v>
      </c>
      <c r="E58" t="s">
        <v>133</v>
      </c>
      <c r="F58">
        <v>1470</v>
      </c>
      <c r="G58" t="s">
        <v>133</v>
      </c>
      <c r="H58">
        <v>1539</v>
      </c>
      <c r="I58">
        <v>1324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2863</v>
      </c>
    </row>
    <row r="59" spans="1:16">
      <c r="A59" t="s">
        <v>136</v>
      </c>
      <c r="B59">
        <v>1860</v>
      </c>
      <c r="C59" t="s">
        <v>8</v>
      </c>
      <c r="D59">
        <v>270</v>
      </c>
      <c r="E59" t="s">
        <v>137</v>
      </c>
      <c r="F59">
        <v>1530</v>
      </c>
      <c r="G59" t="s">
        <v>137</v>
      </c>
      <c r="H59">
        <v>293</v>
      </c>
      <c r="I59">
        <v>137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430</v>
      </c>
    </row>
    <row r="60" spans="1:16">
      <c r="A60" t="s">
        <v>222</v>
      </c>
      <c r="B60">
        <v>1860</v>
      </c>
      <c r="C60" t="s">
        <v>8</v>
      </c>
      <c r="D60">
        <v>270</v>
      </c>
      <c r="E60" t="s">
        <v>223</v>
      </c>
      <c r="F60">
        <v>1535</v>
      </c>
      <c r="G60" t="s">
        <v>223</v>
      </c>
      <c r="H60">
        <v>29</v>
      </c>
      <c r="I60">
        <v>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40</v>
      </c>
    </row>
    <row r="61" spans="1:16">
      <c r="A61" t="s">
        <v>140</v>
      </c>
      <c r="B61">
        <v>1860</v>
      </c>
      <c r="C61" t="s">
        <v>8</v>
      </c>
      <c r="D61">
        <v>270</v>
      </c>
      <c r="E61" t="s">
        <v>141</v>
      </c>
      <c r="F61">
        <v>1570</v>
      </c>
      <c r="G61" t="s">
        <v>141</v>
      </c>
      <c r="H61">
        <v>3976</v>
      </c>
      <c r="I61">
        <v>3238</v>
      </c>
      <c r="J61">
        <v>7</v>
      </c>
      <c r="K61">
        <v>7</v>
      </c>
      <c r="L61">
        <v>0</v>
      </c>
      <c r="M61">
        <v>0</v>
      </c>
      <c r="N61">
        <v>0</v>
      </c>
      <c r="O61">
        <v>0</v>
      </c>
      <c r="P61">
        <v>7228</v>
      </c>
    </row>
    <row r="62" spans="1:16">
      <c r="A62" t="s">
        <v>144</v>
      </c>
      <c r="B62">
        <v>1860</v>
      </c>
      <c r="C62" t="s">
        <v>8</v>
      </c>
      <c r="D62">
        <v>270</v>
      </c>
      <c r="E62" t="s">
        <v>145</v>
      </c>
      <c r="F62">
        <v>1610</v>
      </c>
      <c r="G62" t="s">
        <v>145</v>
      </c>
      <c r="H62">
        <v>1370</v>
      </c>
      <c r="I62">
        <v>1228</v>
      </c>
      <c r="J62">
        <v>1</v>
      </c>
      <c r="K62">
        <v>0</v>
      </c>
      <c r="L62">
        <v>0</v>
      </c>
      <c r="M62">
        <v>0</v>
      </c>
      <c r="N62">
        <v>0</v>
      </c>
      <c r="O62">
        <v>2</v>
      </c>
      <c r="P62">
        <v>2601</v>
      </c>
    </row>
    <row r="63" spans="1:16">
      <c r="A63" t="s">
        <v>146</v>
      </c>
      <c r="B63">
        <v>1860</v>
      </c>
      <c r="C63" t="s">
        <v>8</v>
      </c>
      <c r="D63">
        <v>270</v>
      </c>
      <c r="E63" t="s">
        <v>147</v>
      </c>
      <c r="F63">
        <v>1630</v>
      </c>
      <c r="G63" t="s">
        <v>147</v>
      </c>
      <c r="H63">
        <v>3436</v>
      </c>
      <c r="I63">
        <v>2607</v>
      </c>
      <c r="J63">
        <v>3</v>
      </c>
      <c r="K63">
        <v>4</v>
      </c>
      <c r="L63">
        <v>0</v>
      </c>
      <c r="M63">
        <v>0</v>
      </c>
      <c r="N63">
        <v>42</v>
      </c>
      <c r="O63">
        <v>31</v>
      </c>
      <c r="P63">
        <v>6123</v>
      </c>
    </row>
    <row r="64" spans="1:16">
      <c r="A64" t="s">
        <v>152</v>
      </c>
      <c r="B64">
        <v>1860</v>
      </c>
      <c r="C64" t="s">
        <v>8</v>
      </c>
      <c r="D64">
        <v>270</v>
      </c>
      <c r="E64" t="s">
        <v>153</v>
      </c>
      <c r="F64">
        <v>1690</v>
      </c>
      <c r="G64" t="s">
        <v>153</v>
      </c>
      <c r="H64">
        <v>4921</v>
      </c>
      <c r="I64">
        <v>4268</v>
      </c>
      <c r="J64">
        <v>10</v>
      </c>
      <c r="K64">
        <v>9</v>
      </c>
      <c r="L64">
        <v>0</v>
      </c>
      <c r="M64">
        <v>0</v>
      </c>
      <c r="N64">
        <v>0</v>
      </c>
      <c r="O64">
        <v>0</v>
      </c>
      <c r="P64">
        <v>9208</v>
      </c>
    </row>
    <row r="65" spans="1:16">
      <c r="A65" t="s">
        <v>154</v>
      </c>
      <c r="B65">
        <v>1860</v>
      </c>
      <c r="C65" t="s">
        <v>8</v>
      </c>
      <c r="D65">
        <v>270</v>
      </c>
      <c r="E65" t="s">
        <v>155</v>
      </c>
      <c r="F65">
        <v>1710</v>
      </c>
      <c r="G65" t="s">
        <v>155</v>
      </c>
      <c r="H65">
        <v>2081</v>
      </c>
      <c r="I65">
        <v>1641</v>
      </c>
      <c r="J65">
        <v>5</v>
      </c>
      <c r="K65">
        <v>2</v>
      </c>
      <c r="L65">
        <v>0</v>
      </c>
      <c r="M65">
        <v>0</v>
      </c>
      <c r="N65">
        <v>0</v>
      </c>
      <c r="O65">
        <v>0</v>
      </c>
      <c r="P65">
        <v>3729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opLeftCell="S1" workbookViewId="0">
      <pane ySplit="1" topLeftCell="A2" activePane="bottomLeft" state="frozen"/>
      <selection pane="bottomLeft" activeCell="AK7" sqref="AK7"/>
    </sheetView>
  </sheetViews>
  <sheetFormatPr baseColWidth="10" defaultColWidth="8.83203125" defaultRowHeight="14" x14ac:dyDescent="0"/>
  <cols>
    <col min="6" max="11" width="9" customWidth="1"/>
    <col min="12" max="14" width="9" style="1" customWidth="1"/>
    <col min="15" max="16" width="10.5" customWidth="1"/>
    <col min="17" max="33" width="9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</v>
      </c>
      <c r="I1" t="s">
        <v>157</v>
      </c>
      <c r="J1" t="s">
        <v>158</v>
      </c>
      <c r="K1" t="s">
        <v>159</v>
      </c>
      <c r="L1" s="1" t="s">
        <v>178</v>
      </c>
      <c r="M1" s="1" t="s">
        <v>180</v>
      </c>
      <c r="N1" s="1" t="s">
        <v>183</v>
      </c>
      <c r="O1" t="s">
        <v>201</v>
      </c>
      <c r="P1" s="1" t="s">
        <v>181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199</v>
      </c>
      <c r="AI1" t="s">
        <v>200</v>
      </c>
      <c r="AJ1" t="s">
        <v>203</v>
      </c>
    </row>
    <row r="2" spans="1:36">
      <c r="A2" t="s">
        <v>7</v>
      </c>
      <c r="B2">
        <v>1870</v>
      </c>
      <c r="C2" t="s">
        <v>8</v>
      </c>
      <c r="D2">
        <v>270</v>
      </c>
      <c r="E2" t="s">
        <v>9</v>
      </c>
      <c r="F2">
        <v>10</v>
      </c>
      <c r="G2" t="s">
        <v>9</v>
      </c>
      <c r="H2">
        <v>18</v>
      </c>
      <c r="I2">
        <v>0</v>
      </c>
      <c r="J2">
        <v>0</v>
      </c>
      <c r="K2">
        <v>160</v>
      </c>
      <c r="L2" s="1">
        <v>0.10112359550561797</v>
      </c>
      <c r="M2" s="1">
        <v>0.898876404494382</v>
      </c>
      <c r="N2" s="1">
        <v>0</v>
      </c>
      <c r="O2">
        <v>178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 t="shared" ref="AH2:AH35" si="0">SUM(V2:AG2)/AJ2</f>
        <v>0</v>
      </c>
      <c r="AI2">
        <f t="shared" ref="AI2:AI35" si="1">SUM(Q2:U2)/AJ2</f>
        <v>0</v>
      </c>
      <c r="AJ2">
        <v>178</v>
      </c>
    </row>
    <row r="3" spans="1:36">
      <c r="A3" t="s">
        <v>10</v>
      </c>
      <c r="B3">
        <v>1870</v>
      </c>
      <c r="C3" t="s">
        <v>8</v>
      </c>
      <c r="D3">
        <v>270</v>
      </c>
      <c r="E3" t="s">
        <v>11</v>
      </c>
      <c r="F3">
        <v>30</v>
      </c>
      <c r="G3" t="s">
        <v>11</v>
      </c>
      <c r="H3">
        <v>3925</v>
      </c>
      <c r="I3">
        <v>15</v>
      </c>
      <c r="J3">
        <v>0</v>
      </c>
      <c r="K3">
        <v>0</v>
      </c>
      <c r="L3" s="1">
        <v>0.99619289340101524</v>
      </c>
      <c r="M3" s="1">
        <v>0</v>
      </c>
      <c r="N3" s="1">
        <v>3.8071065989847717E-3</v>
      </c>
      <c r="O3">
        <v>1314</v>
      </c>
      <c r="P3">
        <v>0.333502538071066</v>
      </c>
      <c r="Q3">
        <v>52</v>
      </c>
      <c r="R3">
        <v>294</v>
      </c>
      <c r="S3">
        <v>126</v>
      </c>
      <c r="T3">
        <v>77</v>
      </c>
      <c r="U3">
        <v>82</v>
      </c>
      <c r="V3">
        <v>8</v>
      </c>
      <c r="W3">
        <v>4</v>
      </c>
      <c r="X3">
        <v>466</v>
      </c>
      <c r="Y3">
        <v>1</v>
      </c>
      <c r="Z3">
        <v>48</v>
      </c>
      <c r="AA3">
        <v>8</v>
      </c>
      <c r="AB3">
        <v>96</v>
      </c>
      <c r="AC3">
        <v>0</v>
      </c>
      <c r="AD3">
        <v>194</v>
      </c>
      <c r="AE3">
        <v>12</v>
      </c>
      <c r="AF3">
        <v>203</v>
      </c>
      <c r="AG3">
        <v>10</v>
      </c>
      <c r="AH3">
        <f t="shared" si="0"/>
        <v>0.26649746192893403</v>
      </c>
      <c r="AI3">
        <f t="shared" si="1"/>
        <v>0.16015228426395939</v>
      </c>
      <c r="AJ3">
        <v>3940</v>
      </c>
    </row>
    <row r="4" spans="1:36">
      <c r="A4" t="s">
        <v>12</v>
      </c>
      <c r="B4">
        <v>1870</v>
      </c>
      <c r="C4" t="s">
        <v>8</v>
      </c>
      <c r="D4">
        <v>270</v>
      </c>
      <c r="E4" t="s">
        <v>13</v>
      </c>
      <c r="F4">
        <v>50</v>
      </c>
      <c r="G4" t="s">
        <v>13</v>
      </c>
      <c r="H4">
        <v>308</v>
      </c>
      <c r="I4">
        <v>0</v>
      </c>
      <c r="J4">
        <v>0</v>
      </c>
      <c r="K4">
        <v>0</v>
      </c>
      <c r="L4" s="1">
        <v>1</v>
      </c>
      <c r="M4" s="1">
        <v>0</v>
      </c>
      <c r="N4" s="1">
        <v>0</v>
      </c>
      <c r="O4">
        <v>97</v>
      </c>
      <c r="P4">
        <v>0.31493506493506496</v>
      </c>
      <c r="Q4">
        <v>7</v>
      </c>
      <c r="R4">
        <v>11</v>
      </c>
      <c r="S4">
        <v>2</v>
      </c>
      <c r="T4">
        <v>9</v>
      </c>
      <c r="U4">
        <v>7</v>
      </c>
      <c r="V4">
        <v>0</v>
      </c>
      <c r="W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102</v>
      </c>
      <c r="AG4">
        <v>0</v>
      </c>
      <c r="AH4">
        <f t="shared" si="0"/>
        <v>0.39610389610389612</v>
      </c>
      <c r="AI4">
        <f t="shared" si="1"/>
        <v>0.11688311688311688</v>
      </c>
      <c r="AJ4">
        <v>308</v>
      </c>
    </row>
    <row r="5" spans="1:36">
      <c r="A5" t="s">
        <v>14</v>
      </c>
      <c r="B5">
        <v>1870</v>
      </c>
      <c r="C5" t="s">
        <v>8</v>
      </c>
      <c r="D5">
        <v>270</v>
      </c>
      <c r="E5" t="s">
        <v>15</v>
      </c>
      <c r="F5">
        <v>70</v>
      </c>
      <c r="G5" t="s">
        <v>15</v>
      </c>
      <c r="H5">
        <v>80</v>
      </c>
      <c r="I5">
        <v>0</v>
      </c>
      <c r="J5">
        <v>0</v>
      </c>
      <c r="K5">
        <v>0</v>
      </c>
      <c r="L5" s="1">
        <v>1</v>
      </c>
      <c r="M5" s="1">
        <v>0</v>
      </c>
      <c r="N5" s="1">
        <v>0</v>
      </c>
      <c r="O5">
        <v>71</v>
      </c>
      <c r="P5">
        <v>0.88749999999999996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8.7499999999999994E-2</v>
      </c>
      <c r="AI5">
        <f t="shared" si="1"/>
        <v>1.2500000000000001E-2</v>
      </c>
      <c r="AJ5">
        <v>80</v>
      </c>
    </row>
    <row r="6" spans="1:36">
      <c r="A6" t="s">
        <v>16</v>
      </c>
      <c r="B6">
        <v>1870</v>
      </c>
      <c r="C6" t="s">
        <v>8</v>
      </c>
      <c r="D6">
        <v>270</v>
      </c>
      <c r="E6" t="s">
        <v>17</v>
      </c>
      <c r="F6">
        <v>90</v>
      </c>
      <c r="G6" t="s">
        <v>17</v>
      </c>
      <c r="H6">
        <v>1556</v>
      </c>
      <c r="I6">
        <v>1</v>
      </c>
      <c r="J6">
        <v>0</v>
      </c>
      <c r="K6">
        <v>1</v>
      </c>
      <c r="L6" s="1">
        <v>0.99871630295250324</v>
      </c>
      <c r="M6" s="1">
        <v>6.4184852374839533E-4</v>
      </c>
      <c r="N6" s="1">
        <v>6.4184852374839533E-4</v>
      </c>
      <c r="O6">
        <v>415</v>
      </c>
      <c r="P6">
        <v>0.26636713735558409</v>
      </c>
      <c r="Q6">
        <v>36</v>
      </c>
      <c r="R6">
        <v>159</v>
      </c>
      <c r="S6">
        <v>47</v>
      </c>
      <c r="T6">
        <v>55</v>
      </c>
      <c r="U6">
        <v>65</v>
      </c>
      <c r="V6">
        <v>0</v>
      </c>
      <c r="W6">
        <v>0</v>
      </c>
      <c r="X6">
        <v>159</v>
      </c>
      <c r="Y6">
        <v>2</v>
      </c>
      <c r="Z6">
        <v>22</v>
      </c>
      <c r="AA6">
        <v>14</v>
      </c>
      <c r="AB6">
        <v>78</v>
      </c>
      <c r="AC6">
        <v>0</v>
      </c>
      <c r="AD6">
        <v>83</v>
      </c>
      <c r="AE6">
        <v>9</v>
      </c>
      <c r="AF6">
        <v>18</v>
      </c>
      <c r="AG6">
        <v>4</v>
      </c>
      <c r="AH6">
        <f t="shared" si="0"/>
        <v>0.24967907573812581</v>
      </c>
      <c r="AI6">
        <f t="shared" si="1"/>
        <v>0.23234916559691912</v>
      </c>
      <c r="AJ6">
        <v>1558</v>
      </c>
    </row>
    <row r="7" spans="1:36">
      <c r="A7" t="s">
        <v>18</v>
      </c>
      <c r="B7">
        <v>1870</v>
      </c>
      <c r="C7" t="s">
        <v>8</v>
      </c>
      <c r="D7">
        <v>270</v>
      </c>
      <c r="E7" t="s">
        <v>19</v>
      </c>
      <c r="F7">
        <v>110</v>
      </c>
      <c r="G7" t="s">
        <v>19</v>
      </c>
      <c r="H7">
        <v>24</v>
      </c>
      <c r="I7">
        <v>0</v>
      </c>
      <c r="J7">
        <v>0</v>
      </c>
      <c r="K7">
        <v>0</v>
      </c>
      <c r="L7" s="1">
        <v>1</v>
      </c>
      <c r="M7" s="1">
        <v>0</v>
      </c>
      <c r="N7" s="1">
        <v>0</v>
      </c>
      <c r="O7">
        <v>8</v>
      </c>
      <c r="P7">
        <v>0.33333333333333331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</v>
      </c>
      <c r="AG7">
        <v>0</v>
      </c>
      <c r="AH7">
        <f t="shared" si="0"/>
        <v>0.20833333333333334</v>
      </c>
      <c r="AI7">
        <f t="shared" si="1"/>
        <v>8.3333333333333329E-2</v>
      </c>
      <c r="AJ7">
        <v>24</v>
      </c>
    </row>
    <row r="8" spans="1:36">
      <c r="A8" t="s">
        <v>20</v>
      </c>
      <c r="B8">
        <v>1870</v>
      </c>
      <c r="C8" t="s">
        <v>8</v>
      </c>
      <c r="D8">
        <v>270</v>
      </c>
      <c r="E8" t="s">
        <v>21</v>
      </c>
      <c r="F8">
        <v>130</v>
      </c>
      <c r="G8" t="s">
        <v>21</v>
      </c>
      <c r="H8">
        <v>17282</v>
      </c>
      <c r="I8">
        <v>20</v>
      </c>
      <c r="J8">
        <v>0</v>
      </c>
      <c r="K8">
        <v>0</v>
      </c>
      <c r="L8" s="1">
        <v>0.99884406427002659</v>
      </c>
      <c r="M8" s="1">
        <v>0</v>
      </c>
      <c r="N8" s="1">
        <v>1.1559357299734134E-3</v>
      </c>
      <c r="O8">
        <v>4239</v>
      </c>
      <c r="P8">
        <v>0.24500057796786498</v>
      </c>
      <c r="Q8">
        <v>452</v>
      </c>
      <c r="R8">
        <v>2121</v>
      </c>
      <c r="S8">
        <v>584</v>
      </c>
      <c r="T8">
        <v>436</v>
      </c>
      <c r="U8">
        <v>2087</v>
      </c>
      <c r="V8">
        <v>53</v>
      </c>
      <c r="W8">
        <v>57</v>
      </c>
      <c r="X8">
        <v>503</v>
      </c>
      <c r="Y8">
        <v>80</v>
      </c>
      <c r="Z8">
        <v>674</v>
      </c>
      <c r="AA8">
        <v>100</v>
      </c>
      <c r="AB8">
        <v>1579</v>
      </c>
      <c r="AC8">
        <v>0</v>
      </c>
      <c r="AD8">
        <v>523</v>
      </c>
      <c r="AE8">
        <v>84</v>
      </c>
      <c r="AF8">
        <v>1348</v>
      </c>
      <c r="AG8">
        <v>64</v>
      </c>
      <c r="AH8">
        <f t="shared" si="0"/>
        <v>0.29274072361576697</v>
      </c>
      <c r="AI8">
        <f t="shared" si="1"/>
        <v>0.32828574731244942</v>
      </c>
      <c r="AJ8">
        <v>17302</v>
      </c>
    </row>
    <row r="9" spans="1:36">
      <c r="A9" t="s">
        <v>22</v>
      </c>
      <c r="B9">
        <v>1870</v>
      </c>
      <c r="C9" t="s">
        <v>8</v>
      </c>
      <c r="D9">
        <v>270</v>
      </c>
      <c r="E9" t="s">
        <v>23</v>
      </c>
      <c r="F9">
        <v>150</v>
      </c>
      <c r="G9" t="s">
        <v>23</v>
      </c>
      <c r="H9">
        <v>6396</v>
      </c>
      <c r="I9">
        <v>0</v>
      </c>
      <c r="J9">
        <v>0</v>
      </c>
      <c r="K9">
        <v>0</v>
      </c>
      <c r="L9" s="1">
        <v>1</v>
      </c>
      <c r="M9" s="1">
        <v>0</v>
      </c>
      <c r="N9" s="1">
        <v>0</v>
      </c>
      <c r="O9">
        <v>1819</v>
      </c>
      <c r="P9">
        <v>0.28439649781113197</v>
      </c>
      <c r="Q9">
        <v>165</v>
      </c>
      <c r="R9">
        <v>251</v>
      </c>
      <c r="S9">
        <v>125</v>
      </c>
      <c r="T9">
        <v>113</v>
      </c>
      <c r="U9">
        <v>468</v>
      </c>
      <c r="V9">
        <v>64</v>
      </c>
      <c r="W9">
        <v>423</v>
      </c>
      <c r="X9">
        <v>136</v>
      </c>
      <c r="Y9">
        <v>216</v>
      </c>
      <c r="Z9">
        <v>46</v>
      </c>
      <c r="AA9">
        <v>38</v>
      </c>
      <c r="AB9">
        <v>1396</v>
      </c>
      <c r="AC9">
        <v>0</v>
      </c>
      <c r="AD9">
        <v>83</v>
      </c>
      <c r="AE9">
        <v>10</v>
      </c>
      <c r="AF9">
        <v>520</v>
      </c>
      <c r="AG9">
        <v>74</v>
      </c>
      <c r="AH9">
        <f t="shared" si="0"/>
        <v>0.46998123827392119</v>
      </c>
      <c r="AI9">
        <f t="shared" si="1"/>
        <v>0.17542213883677299</v>
      </c>
      <c r="AJ9">
        <v>6396</v>
      </c>
    </row>
    <row r="10" spans="1:36">
      <c r="A10" t="s">
        <v>24</v>
      </c>
      <c r="B10">
        <v>1870</v>
      </c>
      <c r="C10" t="s">
        <v>8</v>
      </c>
      <c r="D10">
        <v>270</v>
      </c>
      <c r="E10" t="s">
        <v>25</v>
      </c>
      <c r="F10">
        <v>170</v>
      </c>
      <c r="G10" t="s">
        <v>25</v>
      </c>
      <c r="H10">
        <v>274</v>
      </c>
      <c r="I10">
        <v>0</v>
      </c>
      <c r="J10">
        <v>0</v>
      </c>
      <c r="K10">
        <v>12</v>
      </c>
      <c r="L10" s="1">
        <v>0.95804195804195802</v>
      </c>
      <c r="M10" s="1">
        <v>4.195804195804196E-2</v>
      </c>
      <c r="N10" s="1">
        <v>0</v>
      </c>
      <c r="O10">
        <v>50</v>
      </c>
      <c r="P10">
        <v>0.17482517482517482</v>
      </c>
      <c r="Q10">
        <v>2</v>
      </c>
      <c r="R10">
        <v>10</v>
      </c>
      <c r="S10">
        <v>6</v>
      </c>
      <c r="T10">
        <v>15</v>
      </c>
      <c r="U10">
        <v>8</v>
      </c>
      <c r="V10">
        <v>0</v>
      </c>
      <c r="W10">
        <v>0</v>
      </c>
      <c r="X10">
        <v>35</v>
      </c>
      <c r="Y10">
        <v>0</v>
      </c>
      <c r="Z10">
        <v>6</v>
      </c>
      <c r="AA10">
        <v>8</v>
      </c>
      <c r="AB10">
        <v>11</v>
      </c>
      <c r="AC10">
        <v>0</v>
      </c>
      <c r="AD10">
        <v>25</v>
      </c>
      <c r="AE10">
        <v>7</v>
      </c>
      <c r="AF10">
        <v>55</v>
      </c>
      <c r="AG10">
        <v>6</v>
      </c>
      <c r="AH10">
        <f t="shared" si="0"/>
        <v>0.534965034965035</v>
      </c>
      <c r="AI10">
        <f t="shared" si="1"/>
        <v>0.14335664335664336</v>
      </c>
      <c r="AJ10">
        <v>286</v>
      </c>
    </row>
    <row r="11" spans="1:36">
      <c r="A11" t="s">
        <v>26</v>
      </c>
      <c r="B11">
        <v>1870</v>
      </c>
      <c r="C11" t="s">
        <v>8</v>
      </c>
      <c r="D11">
        <v>270</v>
      </c>
      <c r="E11" t="s">
        <v>27</v>
      </c>
      <c r="F11">
        <v>190</v>
      </c>
      <c r="G11" t="s">
        <v>27</v>
      </c>
      <c r="H11">
        <v>11585</v>
      </c>
      <c r="I11">
        <v>1</v>
      </c>
      <c r="J11">
        <v>0</v>
      </c>
      <c r="K11">
        <v>0</v>
      </c>
      <c r="L11" s="1">
        <v>0.9999136889349215</v>
      </c>
      <c r="M11" s="1">
        <v>0</v>
      </c>
      <c r="N11" s="1">
        <v>8.6311065078543067E-5</v>
      </c>
      <c r="O11">
        <v>4368</v>
      </c>
      <c r="P11">
        <v>0.37700673226307613</v>
      </c>
      <c r="Q11">
        <v>116</v>
      </c>
      <c r="R11">
        <v>145</v>
      </c>
      <c r="S11">
        <v>235</v>
      </c>
      <c r="T11">
        <v>226</v>
      </c>
      <c r="U11">
        <v>178</v>
      </c>
      <c r="V11">
        <v>92</v>
      </c>
      <c r="W11">
        <v>0</v>
      </c>
      <c r="X11">
        <v>65</v>
      </c>
      <c r="Y11">
        <v>5</v>
      </c>
      <c r="Z11">
        <v>65</v>
      </c>
      <c r="AA11">
        <v>94</v>
      </c>
      <c r="AB11">
        <v>3108</v>
      </c>
      <c r="AC11">
        <v>0</v>
      </c>
      <c r="AD11">
        <v>256</v>
      </c>
      <c r="AE11">
        <v>3</v>
      </c>
      <c r="AF11">
        <v>1440</v>
      </c>
      <c r="AG11">
        <v>131</v>
      </c>
      <c r="AH11">
        <f t="shared" si="0"/>
        <v>0.45390989124805803</v>
      </c>
      <c r="AI11">
        <f t="shared" si="1"/>
        <v>7.7679958570688767E-2</v>
      </c>
      <c r="AJ11">
        <v>11586</v>
      </c>
    </row>
    <row r="12" spans="1:36">
      <c r="A12" t="s">
        <v>28</v>
      </c>
      <c r="B12">
        <v>1870</v>
      </c>
      <c r="C12" t="s">
        <v>8</v>
      </c>
      <c r="D12">
        <v>270</v>
      </c>
      <c r="E12" t="s">
        <v>29</v>
      </c>
      <c r="F12">
        <v>210</v>
      </c>
      <c r="G12" t="s">
        <v>29</v>
      </c>
      <c r="H12">
        <v>172</v>
      </c>
      <c r="I12">
        <v>12</v>
      </c>
      <c r="J12">
        <v>0</v>
      </c>
      <c r="K12">
        <v>196</v>
      </c>
      <c r="L12" s="1">
        <v>0.45263157894736844</v>
      </c>
      <c r="M12" s="1">
        <v>0.51578947368421058</v>
      </c>
      <c r="N12" s="1">
        <v>3.1578947368421054E-2</v>
      </c>
      <c r="O12">
        <v>302</v>
      </c>
      <c r="P12">
        <v>0.79473684210526319</v>
      </c>
      <c r="Q12">
        <v>3</v>
      </c>
      <c r="R12">
        <v>9</v>
      </c>
      <c r="S12">
        <v>1</v>
      </c>
      <c r="T12">
        <v>5</v>
      </c>
      <c r="U12">
        <v>8</v>
      </c>
      <c r="V12">
        <v>0</v>
      </c>
      <c r="W12">
        <v>0</v>
      </c>
      <c r="X12">
        <v>11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2</v>
      </c>
      <c r="AG12">
        <v>0</v>
      </c>
      <c r="AH12">
        <f t="shared" si="0"/>
        <v>4.4736842105263158E-2</v>
      </c>
      <c r="AI12">
        <f t="shared" si="1"/>
        <v>6.8421052631578952E-2</v>
      </c>
      <c r="AJ12">
        <v>380</v>
      </c>
    </row>
    <row r="13" spans="1:36">
      <c r="A13" t="s">
        <v>30</v>
      </c>
      <c r="B13">
        <v>1870</v>
      </c>
      <c r="C13" t="s">
        <v>8</v>
      </c>
      <c r="D13">
        <v>270</v>
      </c>
      <c r="E13" t="s">
        <v>31</v>
      </c>
      <c r="F13">
        <v>230</v>
      </c>
      <c r="G13" t="s">
        <v>31</v>
      </c>
      <c r="H13">
        <v>1433</v>
      </c>
      <c r="I13">
        <v>0</v>
      </c>
      <c r="J13">
        <v>0</v>
      </c>
      <c r="K13">
        <v>34</v>
      </c>
      <c r="L13" s="1">
        <v>0.97682344921608721</v>
      </c>
      <c r="M13" s="1">
        <v>2.3176550783912748E-2</v>
      </c>
      <c r="N13" s="1">
        <v>0</v>
      </c>
      <c r="O13">
        <v>309</v>
      </c>
      <c r="P13">
        <v>0.21063394683026584</v>
      </c>
      <c r="Q13">
        <v>10</v>
      </c>
      <c r="R13">
        <v>75</v>
      </c>
      <c r="S13">
        <v>28</v>
      </c>
      <c r="T13">
        <v>17</v>
      </c>
      <c r="U13">
        <v>141</v>
      </c>
      <c r="V13">
        <v>0</v>
      </c>
      <c r="W13">
        <v>0</v>
      </c>
      <c r="X13">
        <v>38</v>
      </c>
      <c r="Y13">
        <v>21</v>
      </c>
      <c r="Z13">
        <v>2</v>
      </c>
      <c r="AA13">
        <v>0</v>
      </c>
      <c r="AB13">
        <v>11</v>
      </c>
      <c r="AC13">
        <v>0</v>
      </c>
      <c r="AD13">
        <v>0</v>
      </c>
      <c r="AE13">
        <v>4</v>
      </c>
      <c r="AF13">
        <v>691</v>
      </c>
      <c r="AG13">
        <v>0</v>
      </c>
      <c r="AH13">
        <f t="shared" si="0"/>
        <v>0.52283571915473759</v>
      </c>
      <c r="AI13">
        <f t="shared" si="1"/>
        <v>0.18473074301295161</v>
      </c>
      <c r="AJ13">
        <v>1467</v>
      </c>
    </row>
    <row r="14" spans="1:36">
      <c r="A14" t="s">
        <v>32</v>
      </c>
      <c r="B14">
        <v>1870</v>
      </c>
      <c r="C14" t="s">
        <v>8</v>
      </c>
      <c r="D14">
        <v>270</v>
      </c>
      <c r="E14" t="s">
        <v>33</v>
      </c>
      <c r="F14">
        <v>250</v>
      </c>
      <c r="G14" t="s">
        <v>33</v>
      </c>
      <c r="H14">
        <v>4309</v>
      </c>
      <c r="I14">
        <v>1</v>
      </c>
      <c r="J14">
        <v>0</v>
      </c>
      <c r="K14">
        <v>48</v>
      </c>
      <c r="L14" s="1">
        <v>0.9887563102340523</v>
      </c>
      <c r="M14" s="1">
        <v>1.101422670949977E-2</v>
      </c>
      <c r="N14" s="1">
        <v>2.2946305644791189E-4</v>
      </c>
      <c r="O14">
        <v>1223</v>
      </c>
      <c r="P14">
        <v>0.28063331803579622</v>
      </c>
      <c r="Q14">
        <v>98</v>
      </c>
      <c r="R14">
        <v>205</v>
      </c>
      <c r="S14">
        <v>98</v>
      </c>
      <c r="T14">
        <v>104</v>
      </c>
      <c r="U14">
        <v>98</v>
      </c>
      <c r="V14">
        <v>13</v>
      </c>
      <c r="W14">
        <v>0</v>
      </c>
      <c r="X14">
        <v>129</v>
      </c>
      <c r="Y14">
        <v>14</v>
      </c>
      <c r="Z14">
        <v>26</v>
      </c>
      <c r="AA14">
        <v>12</v>
      </c>
      <c r="AB14">
        <v>202</v>
      </c>
      <c r="AC14">
        <v>0</v>
      </c>
      <c r="AD14">
        <v>106</v>
      </c>
      <c r="AE14">
        <v>10</v>
      </c>
      <c r="AF14">
        <v>1674</v>
      </c>
      <c r="AG14">
        <v>7</v>
      </c>
      <c r="AH14">
        <f t="shared" si="0"/>
        <v>0.50321248279027075</v>
      </c>
      <c r="AI14">
        <f t="shared" si="1"/>
        <v>0.13836622303809087</v>
      </c>
      <c r="AJ14">
        <v>4358</v>
      </c>
    </row>
    <row r="15" spans="1:36">
      <c r="A15" t="s">
        <v>34</v>
      </c>
      <c r="B15">
        <v>1870</v>
      </c>
      <c r="C15" t="s">
        <v>8</v>
      </c>
      <c r="D15">
        <v>270</v>
      </c>
      <c r="E15" t="s">
        <v>35</v>
      </c>
      <c r="F15">
        <v>270</v>
      </c>
      <c r="G15" t="s">
        <v>35</v>
      </c>
      <c r="H15">
        <v>92</v>
      </c>
      <c r="I15">
        <v>0</v>
      </c>
      <c r="J15">
        <v>0</v>
      </c>
      <c r="K15">
        <v>0</v>
      </c>
      <c r="L15" s="1">
        <v>1</v>
      </c>
      <c r="M15" s="1">
        <v>0</v>
      </c>
      <c r="N15" s="1">
        <v>0</v>
      </c>
      <c r="O15">
        <v>32</v>
      </c>
      <c r="P15">
        <v>0.34782608695652173</v>
      </c>
      <c r="Q15">
        <v>1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31</v>
      </c>
      <c r="Y15">
        <v>0</v>
      </c>
      <c r="Z15">
        <v>2</v>
      </c>
      <c r="AA15">
        <v>0</v>
      </c>
      <c r="AB15">
        <v>5</v>
      </c>
      <c r="AC15">
        <v>0</v>
      </c>
      <c r="AD15">
        <v>1</v>
      </c>
      <c r="AE15">
        <v>1</v>
      </c>
      <c r="AF15">
        <v>3</v>
      </c>
      <c r="AG15">
        <v>0</v>
      </c>
      <c r="AH15">
        <f t="shared" si="0"/>
        <v>0.46739130434782611</v>
      </c>
      <c r="AI15">
        <f t="shared" si="1"/>
        <v>3.2608695652173912E-2</v>
      </c>
      <c r="AJ15">
        <v>92</v>
      </c>
    </row>
    <row r="16" spans="1:36">
      <c r="A16" t="s">
        <v>36</v>
      </c>
      <c r="B16">
        <v>1870</v>
      </c>
      <c r="C16" t="s">
        <v>8</v>
      </c>
      <c r="D16">
        <v>270</v>
      </c>
      <c r="E16" t="s">
        <v>37</v>
      </c>
      <c r="F16">
        <v>330</v>
      </c>
      <c r="G16" t="s">
        <v>37</v>
      </c>
      <c r="H16">
        <v>534</v>
      </c>
      <c r="I16">
        <v>0</v>
      </c>
      <c r="J16">
        <v>0</v>
      </c>
      <c r="K16">
        <v>0</v>
      </c>
      <c r="L16" s="1">
        <v>1</v>
      </c>
      <c r="M16" s="1">
        <v>0</v>
      </c>
      <c r="N16" s="1">
        <v>0</v>
      </c>
      <c r="O16">
        <v>76</v>
      </c>
      <c r="P16">
        <v>0.14232209737827714</v>
      </c>
      <c r="Q16">
        <v>11</v>
      </c>
      <c r="R16">
        <v>55</v>
      </c>
      <c r="S16">
        <v>23</v>
      </c>
      <c r="T16">
        <v>22</v>
      </c>
      <c r="U16">
        <v>56</v>
      </c>
      <c r="V16">
        <v>0</v>
      </c>
      <c r="W16">
        <v>0</v>
      </c>
      <c r="X16">
        <v>42</v>
      </c>
      <c r="Y16">
        <v>0</v>
      </c>
      <c r="Z16">
        <v>6</v>
      </c>
      <c r="AA16">
        <v>0</v>
      </c>
      <c r="AB16">
        <v>6</v>
      </c>
      <c r="AC16">
        <v>0</v>
      </c>
      <c r="AD16">
        <v>7</v>
      </c>
      <c r="AE16">
        <v>0</v>
      </c>
      <c r="AF16">
        <v>155</v>
      </c>
      <c r="AG16">
        <v>0</v>
      </c>
      <c r="AH16">
        <f t="shared" si="0"/>
        <v>0.4044943820224719</v>
      </c>
      <c r="AI16">
        <f t="shared" si="1"/>
        <v>0.31273408239700373</v>
      </c>
      <c r="AJ16">
        <v>534</v>
      </c>
    </row>
    <row r="17" spans="1:36">
      <c r="A17" t="s">
        <v>38</v>
      </c>
      <c r="B17">
        <v>1870</v>
      </c>
      <c r="C17" t="s">
        <v>8</v>
      </c>
      <c r="D17">
        <v>270</v>
      </c>
      <c r="E17" t="s">
        <v>39</v>
      </c>
      <c r="F17">
        <v>350</v>
      </c>
      <c r="G17" t="s">
        <v>39</v>
      </c>
      <c r="H17">
        <v>199</v>
      </c>
      <c r="I17">
        <v>0</v>
      </c>
      <c r="J17">
        <v>0</v>
      </c>
      <c r="K17">
        <v>1</v>
      </c>
      <c r="L17" s="1">
        <v>0.995</v>
      </c>
      <c r="M17" s="1">
        <v>5.0000000000000001E-3</v>
      </c>
      <c r="N17" s="1">
        <v>0</v>
      </c>
      <c r="O17">
        <v>126</v>
      </c>
      <c r="P17">
        <v>0.63</v>
      </c>
      <c r="Q17">
        <v>1</v>
      </c>
      <c r="R17">
        <v>11</v>
      </c>
      <c r="S17">
        <v>3</v>
      </c>
      <c r="T17">
        <v>1</v>
      </c>
      <c r="U17">
        <v>6</v>
      </c>
      <c r="V17">
        <v>0</v>
      </c>
      <c r="W17">
        <v>0</v>
      </c>
      <c r="X17">
        <v>26</v>
      </c>
      <c r="Y17">
        <v>1</v>
      </c>
      <c r="Z17">
        <v>1</v>
      </c>
      <c r="AA17">
        <v>0</v>
      </c>
      <c r="AB17">
        <v>1</v>
      </c>
      <c r="AC17">
        <v>0</v>
      </c>
      <c r="AD17">
        <v>4</v>
      </c>
      <c r="AE17">
        <v>1</v>
      </c>
      <c r="AF17">
        <v>0</v>
      </c>
      <c r="AG17">
        <v>0</v>
      </c>
      <c r="AH17">
        <f t="shared" si="0"/>
        <v>0.17</v>
      </c>
      <c r="AI17">
        <f t="shared" si="1"/>
        <v>0.11</v>
      </c>
      <c r="AJ17">
        <v>200</v>
      </c>
    </row>
    <row r="18" spans="1:36">
      <c r="A18" t="s">
        <v>40</v>
      </c>
      <c r="B18">
        <v>1870</v>
      </c>
      <c r="C18" t="s">
        <v>8</v>
      </c>
      <c r="D18">
        <v>270</v>
      </c>
      <c r="E18" t="s">
        <v>41</v>
      </c>
      <c r="F18">
        <v>370</v>
      </c>
      <c r="G18" t="s">
        <v>41</v>
      </c>
      <c r="H18">
        <v>16264</v>
      </c>
      <c r="I18">
        <v>46</v>
      </c>
      <c r="J18">
        <v>0</v>
      </c>
      <c r="K18">
        <v>2</v>
      </c>
      <c r="L18" s="1">
        <v>0.99705738106915154</v>
      </c>
      <c r="M18" s="1">
        <v>1.2260912211868564E-4</v>
      </c>
      <c r="N18" s="1">
        <v>2.8200098087297694E-3</v>
      </c>
      <c r="O18">
        <v>5731</v>
      </c>
      <c r="P18">
        <v>0.35133643943109366</v>
      </c>
      <c r="Q18">
        <v>445</v>
      </c>
      <c r="R18">
        <v>1388</v>
      </c>
      <c r="S18">
        <v>439</v>
      </c>
      <c r="T18">
        <v>314</v>
      </c>
      <c r="U18">
        <v>414</v>
      </c>
      <c r="V18">
        <v>4</v>
      </c>
      <c r="W18">
        <v>41</v>
      </c>
      <c r="X18">
        <v>644</v>
      </c>
      <c r="Y18">
        <v>17</v>
      </c>
      <c r="Z18">
        <v>267</v>
      </c>
      <c r="AA18">
        <v>53</v>
      </c>
      <c r="AB18">
        <v>1263</v>
      </c>
      <c r="AC18">
        <v>38</v>
      </c>
      <c r="AD18">
        <v>1699</v>
      </c>
      <c r="AE18">
        <v>85</v>
      </c>
      <c r="AF18">
        <v>1006</v>
      </c>
      <c r="AG18">
        <v>44</v>
      </c>
      <c r="AH18">
        <f t="shared" si="0"/>
        <v>0.31639283962726827</v>
      </c>
      <c r="AI18">
        <f t="shared" si="1"/>
        <v>0.18391368317802845</v>
      </c>
      <c r="AJ18">
        <v>16312</v>
      </c>
    </row>
    <row r="19" spans="1:36">
      <c r="A19" t="s">
        <v>42</v>
      </c>
      <c r="B19">
        <v>1870</v>
      </c>
      <c r="C19" t="s">
        <v>8</v>
      </c>
      <c r="D19">
        <v>270</v>
      </c>
      <c r="E19" t="s">
        <v>43</v>
      </c>
      <c r="F19">
        <v>390</v>
      </c>
      <c r="G19" t="s">
        <v>43</v>
      </c>
      <c r="H19">
        <v>8593</v>
      </c>
      <c r="I19">
        <v>5</v>
      </c>
      <c r="J19">
        <v>0</v>
      </c>
      <c r="K19">
        <v>0</v>
      </c>
      <c r="L19" s="1">
        <v>0.99941846941149104</v>
      </c>
      <c r="M19" s="1">
        <v>0</v>
      </c>
      <c r="N19" s="1">
        <v>5.8153058850895557E-4</v>
      </c>
      <c r="O19">
        <v>2199</v>
      </c>
      <c r="P19">
        <v>0.25575715282623868</v>
      </c>
      <c r="Q19">
        <v>159</v>
      </c>
      <c r="R19">
        <v>1435</v>
      </c>
      <c r="S19">
        <v>258</v>
      </c>
      <c r="T19">
        <v>294</v>
      </c>
      <c r="U19">
        <v>1130</v>
      </c>
      <c r="V19">
        <v>5</v>
      </c>
      <c r="W19">
        <v>0</v>
      </c>
      <c r="X19">
        <v>205</v>
      </c>
      <c r="Y19">
        <v>91</v>
      </c>
      <c r="Z19">
        <v>141</v>
      </c>
      <c r="AA19">
        <v>23</v>
      </c>
      <c r="AB19">
        <v>191</v>
      </c>
      <c r="AC19">
        <v>0</v>
      </c>
      <c r="AD19">
        <v>153</v>
      </c>
      <c r="AE19">
        <v>75</v>
      </c>
      <c r="AF19">
        <v>987</v>
      </c>
      <c r="AG19">
        <v>178</v>
      </c>
      <c r="AH19">
        <f t="shared" si="0"/>
        <v>0.23831123517097</v>
      </c>
      <c r="AI19">
        <f t="shared" si="1"/>
        <v>0.38101884159106769</v>
      </c>
      <c r="AJ19">
        <v>8598</v>
      </c>
    </row>
    <row r="20" spans="1:36">
      <c r="A20" t="s">
        <v>44</v>
      </c>
      <c r="B20">
        <v>1870</v>
      </c>
      <c r="C20" t="s">
        <v>8</v>
      </c>
      <c r="D20">
        <v>270</v>
      </c>
      <c r="E20" t="s">
        <v>45</v>
      </c>
      <c r="F20">
        <v>410</v>
      </c>
      <c r="G20" t="s">
        <v>45</v>
      </c>
      <c r="H20">
        <v>4230</v>
      </c>
      <c r="I20">
        <v>0</v>
      </c>
      <c r="J20">
        <v>0</v>
      </c>
      <c r="K20">
        <v>9</v>
      </c>
      <c r="L20" s="1">
        <v>0.99787685774946921</v>
      </c>
      <c r="M20" s="1">
        <v>2.1231422505307855E-3</v>
      </c>
      <c r="N20" s="1">
        <v>0</v>
      </c>
      <c r="O20">
        <v>854</v>
      </c>
      <c r="P20">
        <v>0.2014626091059212</v>
      </c>
      <c r="Q20">
        <v>109</v>
      </c>
      <c r="R20">
        <v>322</v>
      </c>
      <c r="S20">
        <v>117</v>
      </c>
      <c r="T20">
        <v>175</v>
      </c>
      <c r="U20">
        <v>265</v>
      </c>
      <c r="V20">
        <v>1</v>
      </c>
      <c r="W20">
        <v>14</v>
      </c>
      <c r="X20">
        <v>139</v>
      </c>
      <c r="Y20">
        <v>71</v>
      </c>
      <c r="Z20">
        <v>78</v>
      </c>
      <c r="AA20">
        <v>6</v>
      </c>
      <c r="AB20">
        <v>257</v>
      </c>
      <c r="AC20">
        <v>0</v>
      </c>
      <c r="AD20">
        <v>68</v>
      </c>
      <c r="AE20">
        <v>26</v>
      </c>
      <c r="AF20">
        <v>1227</v>
      </c>
      <c r="AG20">
        <v>7</v>
      </c>
      <c r="AH20">
        <f t="shared" si="0"/>
        <v>0.44680349138947867</v>
      </c>
      <c r="AI20">
        <f t="shared" si="1"/>
        <v>0.23307383816937957</v>
      </c>
      <c r="AJ20">
        <v>4239</v>
      </c>
    </row>
    <row r="21" spans="1:36">
      <c r="A21" t="s">
        <v>46</v>
      </c>
      <c r="B21">
        <v>1870</v>
      </c>
      <c r="C21" t="s">
        <v>8</v>
      </c>
      <c r="D21">
        <v>270</v>
      </c>
      <c r="E21" t="s">
        <v>47</v>
      </c>
      <c r="F21">
        <v>430</v>
      </c>
      <c r="G21" t="s">
        <v>47</v>
      </c>
      <c r="H21">
        <v>9938</v>
      </c>
      <c r="I21">
        <v>2</v>
      </c>
      <c r="J21">
        <v>0</v>
      </c>
      <c r="K21">
        <v>0</v>
      </c>
      <c r="L21" s="1">
        <v>0.99979879275653927</v>
      </c>
      <c r="M21" s="1">
        <v>0</v>
      </c>
      <c r="N21" s="1">
        <v>2.0120724346076458E-4</v>
      </c>
      <c r="O21">
        <v>2429</v>
      </c>
      <c r="P21">
        <v>0.2443661971830986</v>
      </c>
      <c r="Q21">
        <v>268</v>
      </c>
      <c r="R21">
        <v>1527</v>
      </c>
      <c r="S21">
        <v>252</v>
      </c>
      <c r="T21">
        <v>335</v>
      </c>
      <c r="U21">
        <v>1489</v>
      </c>
      <c r="V21">
        <v>20</v>
      </c>
      <c r="W21">
        <v>4</v>
      </c>
      <c r="X21">
        <v>432</v>
      </c>
      <c r="Y21">
        <v>34</v>
      </c>
      <c r="Z21">
        <v>171</v>
      </c>
      <c r="AA21">
        <v>42</v>
      </c>
      <c r="AB21">
        <v>660</v>
      </c>
      <c r="AC21">
        <v>0</v>
      </c>
      <c r="AD21">
        <v>191</v>
      </c>
      <c r="AE21">
        <v>76</v>
      </c>
      <c r="AF21">
        <v>861</v>
      </c>
      <c r="AG21">
        <v>3</v>
      </c>
      <c r="AH21">
        <f t="shared" si="0"/>
        <v>0.25090543259557346</v>
      </c>
      <c r="AI21">
        <f t="shared" si="1"/>
        <v>0.38943661971830984</v>
      </c>
      <c r="AJ21">
        <v>9940</v>
      </c>
    </row>
    <row r="22" spans="1:36">
      <c r="A22" t="s">
        <v>48</v>
      </c>
      <c r="B22">
        <v>1870</v>
      </c>
      <c r="C22" t="s">
        <v>8</v>
      </c>
      <c r="D22">
        <v>270</v>
      </c>
      <c r="E22" t="s">
        <v>49</v>
      </c>
      <c r="F22">
        <v>450</v>
      </c>
      <c r="G22" t="s">
        <v>49</v>
      </c>
      <c r="H22">
        <v>24870</v>
      </c>
      <c r="I22">
        <v>17</v>
      </c>
      <c r="J22">
        <v>0</v>
      </c>
      <c r="K22">
        <v>0</v>
      </c>
      <c r="L22" s="1">
        <v>0.99931691244424803</v>
      </c>
      <c r="M22" s="1">
        <v>0</v>
      </c>
      <c r="N22" s="1">
        <v>6.8308755575199908E-4</v>
      </c>
      <c r="O22">
        <v>7218</v>
      </c>
      <c r="P22">
        <v>0.29003093984811346</v>
      </c>
      <c r="Q22">
        <v>628</v>
      </c>
      <c r="R22">
        <v>2331</v>
      </c>
      <c r="S22">
        <v>691</v>
      </c>
      <c r="T22">
        <v>760</v>
      </c>
      <c r="U22">
        <v>1255</v>
      </c>
      <c r="V22">
        <v>0</v>
      </c>
      <c r="W22">
        <v>0</v>
      </c>
      <c r="X22">
        <v>637</v>
      </c>
      <c r="Y22">
        <v>13</v>
      </c>
      <c r="Z22">
        <v>417</v>
      </c>
      <c r="AA22">
        <v>34</v>
      </c>
      <c r="AB22">
        <v>577</v>
      </c>
      <c r="AC22">
        <v>0</v>
      </c>
      <c r="AD22">
        <v>969</v>
      </c>
      <c r="AE22">
        <v>170</v>
      </c>
      <c r="AF22">
        <v>6612</v>
      </c>
      <c r="AG22">
        <v>23</v>
      </c>
      <c r="AH22">
        <f t="shared" si="0"/>
        <v>0.37979668099811148</v>
      </c>
      <c r="AI22">
        <f t="shared" si="1"/>
        <v>0.22762888254912203</v>
      </c>
      <c r="AJ22">
        <v>24887</v>
      </c>
    </row>
    <row r="23" spans="1:36">
      <c r="A23" t="s">
        <v>50</v>
      </c>
      <c r="B23">
        <v>1870</v>
      </c>
      <c r="C23" t="s">
        <v>8</v>
      </c>
      <c r="D23">
        <v>270</v>
      </c>
      <c r="E23" t="s">
        <v>51</v>
      </c>
      <c r="F23">
        <v>470</v>
      </c>
      <c r="G23" t="s">
        <v>51</v>
      </c>
      <c r="H23">
        <v>10571</v>
      </c>
      <c r="I23">
        <v>7</v>
      </c>
      <c r="J23">
        <v>0</v>
      </c>
      <c r="K23">
        <v>0</v>
      </c>
      <c r="L23" s="1">
        <v>0.99933824919644543</v>
      </c>
      <c r="M23" s="1">
        <v>0</v>
      </c>
      <c r="N23" s="1">
        <v>6.6175080355454713E-4</v>
      </c>
      <c r="O23">
        <v>2668</v>
      </c>
      <c r="P23">
        <v>0.25222159198336169</v>
      </c>
      <c r="Q23">
        <v>266</v>
      </c>
      <c r="R23">
        <v>1171</v>
      </c>
      <c r="S23">
        <v>249</v>
      </c>
      <c r="T23">
        <v>192</v>
      </c>
      <c r="U23">
        <v>956</v>
      </c>
      <c r="V23">
        <v>0</v>
      </c>
      <c r="W23">
        <v>0</v>
      </c>
      <c r="X23">
        <v>197</v>
      </c>
      <c r="Y23">
        <v>427</v>
      </c>
      <c r="Z23">
        <v>103</v>
      </c>
      <c r="AA23">
        <v>10</v>
      </c>
      <c r="AB23">
        <v>240</v>
      </c>
      <c r="AC23">
        <v>0</v>
      </c>
      <c r="AD23">
        <v>391</v>
      </c>
      <c r="AE23">
        <v>45</v>
      </c>
      <c r="AF23">
        <v>2603</v>
      </c>
      <c r="AG23">
        <v>10</v>
      </c>
      <c r="AH23">
        <f t="shared" si="0"/>
        <v>0.38060124787294386</v>
      </c>
      <c r="AI23">
        <f t="shared" si="1"/>
        <v>0.26791453961051237</v>
      </c>
      <c r="AJ23">
        <v>10578</v>
      </c>
    </row>
    <row r="24" spans="1:36">
      <c r="A24" t="s">
        <v>52</v>
      </c>
      <c r="B24">
        <v>1870</v>
      </c>
      <c r="C24" t="s">
        <v>8</v>
      </c>
      <c r="D24">
        <v>270</v>
      </c>
      <c r="E24" t="s">
        <v>53</v>
      </c>
      <c r="F24">
        <v>490</v>
      </c>
      <c r="G24" t="s">
        <v>53</v>
      </c>
      <c r="H24">
        <v>22596</v>
      </c>
      <c r="I24">
        <v>22</v>
      </c>
      <c r="J24">
        <v>0</v>
      </c>
      <c r="K24">
        <v>0</v>
      </c>
      <c r="L24" s="1">
        <v>0.99902732337076661</v>
      </c>
      <c r="M24" s="1">
        <v>0</v>
      </c>
      <c r="N24" s="1">
        <v>9.7267662923335402E-4</v>
      </c>
      <c r="O24">
        <v>6270</v>
      </c>
      <c r="P24">
        <v>0.27721283933150587</v>
      </c>
      <c r="Q24">
        <v>479</v>
      </c>
      <c r="R24">
        <v>1771</v>
      </c>
      <c r="S24">
        <v>315</v>
      </c>
      <c r="T24">
        <v>460</v>
      </c>
      <c r="U24">
        <v>1103</v>
      </c>
      <c r="V24">
        <v>44</v>
      </c>
      <c r="W24">
        <v>1</v>
      </c>
      <c r="X24">
        <v>421</v>
      </c>
      <c r="Y24">
        <v>54</v>
      </c>
      <c r="Z24">
        <v>229</v>
      </c>
      <c r="AA24">
        <v>28</v>
      </c>
      <c r="AB24">
        <v>1564</v>
      </c>
      <c r="AC24">
        <v>0</v>
      </c>
      <c r="AD24">
        <v>506</v>
      </c>
      <c r="AE24">
        <v>59</v>
      </c>
      <c r="AF24">
        <v>7353</v>
      </c>
      <c r="AG24">
        <v>96</v>
      </c>
      <c r="AH24">
        <f t="shared" si="0"/>
        <v>0.45782120435051726</v>
      </c>
      <c r="AI24">
        <f t="shared" si="1"/>
        <v>0.18250950570342206</v>
      </c>
      <c r="AJ24">
        <v>22618</v>
      </c>
    </row>
    <row r="25" spans="1:36">
      <c r="A25" t="s">
        <v>54</v>
      </c>
      <c r="B25">
        <v>1870</v>
      </c>
      <c r="C25" t="s">
        <v>8</v>
      </c>
      <c r="D25">
        <v>270</v>
      </c>
      <c r="E25" t="s">
        <v>55</v>
      </c>
      <c r="F25">
        <v>510</v>
      </c>
      <c r="G25" t="s">
        <v>55</v>
      </c>
      <c r="H25">
        <v>321</v>
      </c>
      <c r="I25">
        <v>0</v>
      </c>
      <c r="J25">
        <v>0</v>
      </c>
      <c r="K25">
        <v>19</v>
      </c>
      <c r="L25" s="1">
        <v>0.94411764705882351</v>
      </c>
      <c r="M25" s="1">
        <v>5.5882352941176473E-2</v>
      </c>
      <c r="N25" s="1">
        <v>0</v>
      </c>
      <c r="O25">
        <v>86</v>
      </c>
      <c r="P25">
        <v>0.25294117647058822</v>
      </c>
      <c r="Q25">
        <v>4</v>
      </c>
      <c r="R25">
        <v>5</v>
      </c>
      <c r="S25">
        <v>1</v>
      </c>
      <c r="T25">
        <v>0</v>
      </c>
      <c r="U25">
        <v>24</v>
      </c>
      <c r="V25">
        <v>0</v>
      </c>
      <c r="W25">
        <v>0</v>
      </c>
      <c r="X25">
        <v>18</v>
      </c>
      <c r="Y25">
        <v>1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2</v>
      </c>
      <c r="AF25">
        <v>169</v>
      </c>
      <c r="AG25">
        <v>0</v>
      </c>
      <c r="AH25">
        <f t="shared" si="0"/>
        <v>0.56470588235294117</v>
      </c>
      <c r="AI25">
        <f t="shared" si="1"/>
        <v>0.1</v>
      </c>
      <c r="AJ25">
        <v>340</v>
      </c>
    </row>
    <row r="26" spans="1:36">
      <c r="A26" t="s">
        <v>56</v>
      </c>
      <c r="B26">
        <v>1870</v>
      </c>
      <c r="C26" t="s">
        <v>8</v>
      </c>
      <c r="D26">
        <v>270</v>
      </c>
      <c r="E26" t="s">
        <v>57</v>
      </c>
      <c r="F26">
        <v>530</v>
      </c>
      <c r="G26" t="s">
        <v>57</v>
      </c>
      <c r="H26">
        <v>31329</v>
      </c>
      <c r="I26">
        <v>190</v>
      </c>
      <c r="J26">
        <v>0</v>
      </c>
      <c r="K26">
        <v>47</v>
      </c>
      <c r="L26" s="1">
        <v>0.99249192168789202</v>
      </c>
      <c r="M26" s="1">
        <v>1.4889438002914528E-3</v>
      </c>
      <c r="N26" s="1">
        <v>6.0191345118165117E-3</v>
      </c>
      <c r="O26">
        <v>9148</v>
      </c>
      <c r="P26">
        <v>0.28980548691630237</v>
      </c>
      <c r="Q26">
        <v>731</v>
      </c>
      <c r="R26">
        <v>2332</v>
      </c>
      <c r="S26">
        <v>948</v>
      </c>
      <c r="T26">
        <v>894</v>
      </c>
      <c r="U26">
        <v>542</v>
      </c>
      <c r="V26">
        <v>35</v>
      </c>
      <c r="W26">
        <v>54</v>
      </c>
      <c r="X26">
        <v>2090</v>
      </c>
      <c r="Y26">
        <v>58</v>
      </c>
      <c r="Z26">
        <v>392</v>
      </c>
      <c r="AA26">
        <v>137</v>
      </c>
      <c r="AB26">
        <v>2906</v>
      </c>
      <c r="AC26">
        <v>0</v>
      </c>
      <c r="AD26">
        <v>1896</v>
      </c>
      <c r="AE26">
        <v>119</v>
      </c>
      <c r="AF26">
        <v>2158</v>
      </c>
      <c r="AG26">
        <v>186</v>
      </c>
      <c r="AH26">
        <f t="shared" si="0"/>
        <v>0.31777862256858647</v>
      </c>
      <c r="AI26">
        <f t="shared" si="1"/>
        <v>0.17255908255718178</v>
      </c>
      <c r="AJ26">
        <v>31566</v>
      </c>
    </row>
    <row r="27" spans="1:36">
      <c r="A27" t="s">
        <v>58</v>
      </c>
      <c r="B27">
        <v>1870</v>
      </c>
      <c r="C27" t="s">
        <v>8</v>
      </c>
      <c r="D27">
        <v>270</v>
      </c>
      <c r="E27" t="s">
        <v>59</v>
      </c>
      <c r="F27">
        <v>550</v>
      </c>
      <c r="G27" t="s">
        <v>59</v>
      </c>
      <c r="H27">
        <v>14926</v>
      </c>
      <c r="I27">
        <v>10</v>
      </c>
      <c r="J27">
        <v>0</v>
      </c>
      <c r="K27">
        <v>0</v>
      </c>
      <c r="L27" s="1">
        <v>0.99933047670058917</v>
      </c>
      <c r="M27" s="1">
        <v>0</v>
      </c>
      <c r="N27" s="1">
        <v>6.6952329941081948E-4</v>
      </c>
      <c r="O27">
        <v>4695</v>
      </c>
      <c r="P27">
        <v>0.31434118907337977</v>
      </c>
      <c r="Q27">
        <v>267</v>
      </c>
      <c r="R27">
        <v>746</v>
      </c>
      <c r="S27">
        <v>282</v>
      </c>
      <c r="T27">
        <v>319</v>
      </c>
      <c r="U27">
        <v>641</v>
      </c>
      <c r="V27">
        <v>15</v>
      </c>
      <c r="W27">
        <v>19</v>
      </c>
      <c r="X27">
        <v>351</v>
      </c>
      <c r="Y27">
        <v>17</v>
      </c>
      <c r="Z27">
        <v>158</v>
      </c>
      <c r="AA27">
        <v>44</v>
      </c>
      <c r="AB27">
        <v>1261</v>
      </c>
      <c r="AC27">
        <v>0</v>
      </c>
      <c r="AD27">
        <v>1053</v>
      </c>
      <c r="AE27">
        <v>87</v>
      </c>
      <c r="AF27">
        <v>3194</v>
      </c>
      <c r="AG27">
        <v>57</v>
      </c>
      <c r="AH27">
        <f t="shared" si="0"/>
        <v>0.41885377611140867</v>
      </c>
      <c r="AI27">
        <f t="shared" si="1"/>
        <v>0.1509775040171398</v>
      </c>
      <c r="AJ27">
        <v>14936</v>
      </c>
    </row>
    <row r="28" spans="1:36">
      <c r="A28" t="s">
        <v>60</v>
      </c>
      <c r="B28">
        <v>1870</v>
      </c>
      <c r="C28" t="s">
        <v>8</v>
      </c>
      <c r="D28">
        <v>270</v>
      </c>
      <c r="E28" t="s">
        <v>61</v>
      </c>
      <c r="F28">
        <v>590</v>
      </c>
      <c r="G28" t="s">
        <v>61</v>
      </c>
      <c r="H28">
        <v>2035</v>
      </c>
      <c r="I28">
        <v>0</v>
      </c>
      <c r="J28">
        <v>0</v>
      </c>
      <c r="K28">
        <v>0</v>
      </c>
      <c r="L28" s="1">
        <v>1</v>
      </c>
      <c r="M28" s="1">
        <v>0</v>
      </c>
      <c r="N28" s="1">
        <v>0</v>
      </c>
      <c r="O28">
        <v>418</v>
      </c>
      <c r="P28">
        <v>0.20540540540540542</v>
      </c>
      <c r="Q28">
        <v>12</v>
      </c>
      <c r="R28">
        <v>61</v>
      </c>
      <c r="S28">
        <v>57</v>
      </c>
      <c r="T28">
        <v>27</v>
      </c>
      <c r="U28">
        <v>38</v>
      </c>
      <c r="V28">
        <v>0</v>
      </c>
      <c r="W28">
        <v>0</v>
      </c>
      <c r="X28">
        <v>46</v>
      </c>
      <c r="Y28">
        <v>0</v>
      </c>
      <c r="Z28">
        <v>25</v>
      </c>
      <c r="AA28">
        <v>0</v>
      </c>
      <c r="AB28">
        <v>71</v>
      </c>
      <c r="AC28">
        <v>0</v>
      </c>
      <c r="AD28">
        <v>14</v>
      </c>
      <c r="AE28">
        <v>5</v>
      </c>
      <c r="AF28">
        <v>994</v>
      </c>
      <c r="AG28">
        <v>10</v>
      </c>
      <c r="AH28">
        <f t="shared" si="0"/>
        <v>0.5724815724815725</v>
      </c>
      <c r="AI28">
        <f t="shared" si="1"/>
        <v>9.5823095823095825E-2</v>
      </c>
      <c r="AJ28">
        <v>2035</v>
      </c>
    </row>
    <row r="29" spans="1:36">
      <c r="A29" t="s">
        <v>62</v>
      </c>
      <c r="B29">
        <v>1870</v>
      </c>
      <c r="C29" t="s">
        <v>8</v>
      </c>
      <c r="D29">
        <v>270</v>
      </c>
      <c r="E29" t="s">
        <v>63</v>
      </c>
      <c r="F29">
        <v>610</v>
      </c>
      <c r="G29" t="s">
        <v>63</v>
      </c>
      <c r="H29">
        <v>78</v>
      </c>
      <c r="I29">
        <v>0</v>
      </c>
      <c r="J29">
        <v>0</v>
      </c>
      <c r="K29">
        <v>18</v>
      </c>
      <c r="L29" s="1">
        <v>0.8125</v>
      </c>
      <c r="M29" s="1">
        <v>0.1875</v>
      </c>
      <c r="N29" s="1">
        <v>0</v>
      </c>
      <c r="O29">
        <v>84</v>
      </c>
      <c r="P29">
        <v>0.875</v>
      </c>
      <c r="Q29">
        <v>0</v>
      </c>
      <c r="R29">
        <v>0</v>
      </c>
      <c r="S29">
        <v>2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 t="shared" si="0"/>
        <v>4.1666666666666664E-2</v>
      </c>
      <c r="AI29">
        <f t="shared" si="1"/>
        <v>3.125E-2</v>
      </c>
      <c r="AJ29">
        <v>96</v>
      </c>
    </row>
    <row r="30" spans="1:36">
      <c r="A30" t="s">
        <v>64</v>
      </c>
      <c r="B30">
        <v>1870</v>
      </c>
      <c r="C30" t="s">
        <v>8</v>
      </c>
      <c r="D30">
        <v>270</v>
      </c>
      <c r="E30" t="s">
        <v>65</v>
      </c>
      <c r="F30">
        <v>630</v>
      </c>
      <c r="G30" t="s">
        <v>65</v>
      </c>
      <c r="H30">
        <v>1823</v>
      </c>
      <c r="I30">
        <v>2</v>
      </c>
      <c r="J30">
        <v>0</v>
      </c>
      <c r="K30">
        <v>0</v>
      </c>
      <c r="L30" s="1">
        <v>0.99890410958904108</v>
      </c>
      <c r="M30" s="1">
        <v>0</v>
      </c>
      <c r="N30" s="1">
        <v>1.095890410958904E-3</v>
      </c>
      <c r="O30">
        <v>381</v>
      </c>
      <c r="P30">
        <v>0.20876712328767122</v>
      </c>
      <c r="Q30">
        <v>59</v>
      </c>
      <c r="R30">
        <v>207</v>
      </c>
      <c r="S30">
        <v>58</v>
      </c>
      <c r="T30">
        <v>56</v>
      </c>
      <c r="U30">
        <v>205</v>
      </c>
      <c r="V30">
        <v>0</v>
      </c>
      <c r="W30">
        <v>0</v>
      </c>
      <c r="X30">
        <v>79</v>
      </c>
      <c r="Y30">
        <v>0</v>
      </c>
      <c r="Z30">
        <v>30</v>
      </c>
      <c r="AA30">
        <v>0</v>
      </c>
      <c r="AB30">
        <v>47</v>
      </c>
      <c r="AC30">
        <v>0</v>
      </c>
      <c r="AD30">
        <v>20</v>
      </c>
      <c r="AE30">
        <v>9</v>
      </c>
      <c r="AF30">
        <v>438</v>
      </c>
      <c r="AG30">
        <v>8</v>
      </c>
      <c r="AH30">
        <f t="shared" si="0"/>
        <v>0.34575342465753423</v>
      </c>
      <c r="AI30">
        <f t="shared" si="1"/>
        <v>0.32054794520547947</v>
      </c>
      <c r="AJ30">
        <v>1825</v>
      </c>
    </row>
    <row r="31" spans="1:36">
      <c r="A31" t="s">
        <v>66</v>
      </c>
      <c r="B31">
        <v>1870</v>
      </c>
      <c r="C31" t="s">
        <v>8</v>
      </c>
      <c r="D31">
        <v>270</v>
      </c>
      <c r="E31" t="s">
        <v>67</v>
      </c>
      <c r="F31">
        <v>650</v>
      </c>
      <c r="G31" t="s">
        <v>67</v>
      </c>
      <c r="H31">
        <v>93</v>
      </c>
      <c r="I31">
        <v>0</v>
      </c>
      <c r="J31">
        <v>0</v>
      </c>
      <c r="K31">
        <v>0</v>
      </c>
      <c r="L31" s="1">
        <v>1</v>
      </c>
      <c r="M31" s="1">
        <v>0</v>
      </c>
      <c r="N31" s="1">
        <v>0</v>
      </c>
      <c r="O31">
        <v>26</v>
      </c>
      <c r="P31">
        <v>0.27956989247311825</v>
      </c>
      <c r="Q31">
        <v>1</v>
      </c>
      <c r="R31">
        <v>11</v>
      </c>
      <c r="S31">
        <v>0</v>
      </c>
      <c r="T31">
        <v>5</v>
      </c>
      <c r="U31">
        <v>1</v>
      </c>
      <c r="V31">
        <v>0</v>
      </c>
      <c r="W31">
        <v>0</v>
      </c>
      <c r="X31">
        <v>2</v>
      </c>
      <c r="Y31">
        <v>0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f t="shared" si="0"/>
        <v>8.6021505376344093E-2</v>
      </c>
      <c r="AI31">
        <f t="shared" si="1"/>
        <v>0.19354838709677419</v>
      </c>
      <c r="AJ31">
        <v>93</v>
      </c>
    </row>
    <row r="32" spans="1:36">
      <c r="A32" t="s">
        <v>68</v>
      </c>
      <c r="B32">
        <v>1870</v>
      </c>
      <c r="C32" t="s">
        <v>8</v>
      </c>
      <c r="D32">
        <v>270</v>
      </c>
      <c r="E32" t="s">
        <v>69</v>
      </c>
      <c r="F32">
        <v>670</v>
      </c>
      <c r="G32" t="s">
        <v>69</v>
      </c>
      <c r="H32">
        <v>1760</v>
      </c>
      <c r="I32">
        <v>0</v>
      </c>
      <c r="J32">
        <v>0</v>
      </c>
      <c r="K32">
        <v>0</v>
      </c>
      <c r="L32" s="1">
        <v>1</v>
      </c>
      <c r="M32" s="1">
        <v>0</v>
      </c>
      <c r="N32" s="1">
        <v>0</v>
      </c>
      <c r="O32">
        <v>344</v>
      </c>
      <c r="P32">
        <v>0.19545454545454546</v>
      </c>
      <c r="Q32">
        <v>53</v>
      </c>
      <c r="R32">
        <v>53</v>
      </c>
      <c r="S32">
        <v>23</v>
      </c>
      <c r="T32">
        <v>15</v>
      </c>
      <c r="U32">
        <v>66</v>
      </c>
      <c r="V32">
        <v>2</v>
      </c>
      <c r="W32">
        <v>0</v>
      </c>
      <c r="X32">
        <v>26</v>
      </c>
      <c r="Y32">
        <v>28</v>
      </c>
      <c r="Z32">
        <v>11</v>
      </c>
      <c r="AA32">
        <v>0</v>
      </c>
      <c r="AB32">
        <v>13</v>
      </c>
      <c r="AC32">
        <v>0</v>
      </c>
      <c r="AD32">
        <v>35</v>
      </c>
      <c r="AE32">
        <v>1</v>
      </c>
      <c r="AF32">
        <v>967</v>
      </c>
      <c r="AG32">
        <v>0</v>
      </c>
      <c r="AH32">
        <f t="shared" si="0"/>
        <v>0.61534090909090911</v>
      </c>
      <c r="AI32">
        <f t="shared" si="1"/>
        <v>0.11931818181818182</v>
      </c>
      <c r="AJ32">
        <v>1760</v>
      </c>
    </row>
    <row r="33" spans="1:36">
      <c r="A33" t="s">
        <v>70</v>
      </c>
      <c r="B33">
        <v>1870</v>
      </c>
      <c r="C33" t="s">
        <v>8</v>
      </c>
      <c r="D33">
        <v>270</v>
      </c>
      <c r="E33" t="s">
        <v>71</v>
      </c>
      <c r="F33">
        <v>735</v>
      </c>
      <c r="G33" t="s">
        <v>72</v>
      </c>
      <c r="H33">
        <v>145</v>
      </c>
      <c r="I33">
        <v>0</v>
      </c>
      <c r="J33">
        <v>0</v>
      </c>
      <c r="K33">
        <v>0</v>
      </c>
      <c r="L33" s="1">
        <v>1</v>
      </c>
      <c r="M33" s="1">
        <v>0</v>
      </c>
      <c r="N33" s="1">
        <v>0</v>
      </c>
      <c r="O33">
        <v>41</v>
      </c>
      <c r="P33">
        <v>0.28275862068965518</v>
      </c>
      <c r="Q33">
        <v>13</v>
      </c>
      <c r="R33">
        <v>11</v>
      </c>
      <c r="S33">
        <v>13</v>
      </c>
      <c r="T33">
        <v>9</v>
      </c>
      <c r="U33">
        <v>7</v>
      </c>
      <c r="V33">
        <v>0</v>
      </c>
      <c r="W33">
        <v>0</v>
      </c>
      <c r="X33">
        <v>2</v>
      </c>
      <c r="Y33">
        <v>0</v>
      </c>
      <c r="Z33">
        <v>4</v>
      </c>
      <c r="AA33">
        <v>0</v>
      </c>
      <c r="AB33">
        <v>5</v>
      </c>
      <c r="AC33">
        <v>0</v>
      </c>
      <c r="AD33">
        <v>5</v>
      </c>
      <c r="AE33">
        <v>0</v>
      </c>
      <c r="AF33">
        <v>21</v>
      </c>
      <c r="AG33">
        <v>0</v>
      </c>
      <c r="AH33">
        <f t="shared" si="0"/>
        <v>0.25517241379310346</v>
      </c>
      <c r="AI33">
        <f t="shared" si="1"/>
        <v>0.36551724137931035</v>
      </c>
      <c r="AJ33">
        <v>145</v>
      </c>
    </row>
    <row r="34" spans="1:36">
      <c r="A34" t="s">
        <v>73</v>
      </c>
      <c r="B34">
        <v>1870</v>
      </c>
      <c r="C34" t="s">
        <v>8</v>
      </c>
      <c r="D34">
        <v>270</v>
      </c>
      <c r="E34" t="s">
        <v>74</v>
      </c>
      <c r="F34">
        <v>750</v>
      </c>
      <c r="G34" t="s">
        <v>74</v>
      </c>
      <c r="H34">
        <v>134</v>
      </c>
      <c r="I34">
        <v>0</v>
      </c>
      <c r="J34">
        <v>0</v>
      </c>
      <c r="K34">
        <v>1</v>
      </c>
      <c r="L34" s="1">
        <v>0.99259259259259258</v>
      </c>
      <c r="M34" s="1">
        <v>7.4074074074074077E-3</v>
      </c>
      <c r="N34" s="1">
        <v>0</v>
      </c>
      <c r="O34">
        <v>91</v>
      </c>
      <c r="P34">
        <v>0.67407407407407405</v>
      </c>
      <c r="Q34">
        <v>0</v>
      </c>
      <c r="R34">
        <v>2</v>
      </c>
      <c r="S34">
        <v>6</v>
      </c>
      <c r="T34">
        <v>3</v>
      </c>
      <c r="U34">
        <v>1</v>
      </c>
      <c r="V34">
        <v>0</v>
      </c>
      <c r="W34">
        <v>0</v>
      </c>
      <c r="X34">
        <v>4</v>
      </c>
      <c r="Y34">
        <v>0</v>
      </c>
      <c r="Z34">
        <v>0</v>
      </c>
      <c r="AA34">
        <v>0</v>
      </c>
      <c r="AB34">
        <v>10</v>
      </c>
      <c r="AC34">
        <v>0</v>
      </c>
      <c r="AD34">
        <v>0</v>
      </c>
      <c r="AE34">
        <v>1</v>
      </c>
      <c r="AF34">
        <v>0</v>
      </c>
      <c r="AG34">
        <v>6</v>
      </c>
      <c r="AH34">
        <f t="shared" si="0"/>
        <v>0.15555555555555556</v>
      </c>
      <c r="AI34">
        <f t="shared" si="1"/>
        <v>8.8888888888888892E-2</v>
      </c>
      <c r="AJ34">
        <v>135</v>
      </c>
    </row>
    <row r="35" spans="1:36">
      <c r="A35" t="s">
        <v>75</v>
      </c>
      <c r="B35">
        <v>1870</v>
      </c>
      <c r="C35" t="s">
        <v>8</v>
      </c>
      <c r="D35">
        <v>270</v>
      </c>
      <c r="E35" t="s">
        <v>76</v>
      </c>
      <c r="F35">
        <v>790</v>
      </c>
      <c r="G35" t="s">
        <v>76</v>
      </c>
      <c r="H35">
        <v>11590</v>
      </c>
      <c r="I35">
        <v>5</v>
      </c>
      <c r="J35">
        <v>0</v>
      </c>
      <c r="K35">
        <v>12</v>
      </c>
      <c r="L35" s="1">
        <v>0.99853536658912723</v>
      </c>
      <c r="M35" s="1">
        <v>1.0338588782631171E-3</v>
      </c>
      <c r="N35" s="1">
        <v>4.307745326096321E-4</v>
      </c>
      <c r="O35">
        <v>4125</v>
      </c>
      <c r="P35">
        <v>0.3553889894029465</v>
      </c>
      <c r="Q35">
        <v>290</v>
      </c>
      <c r="R35">
        <v>759</v>
      </c>
      <c r="S35">
        <v>571</v>
      </c>
      <c r="T35">
        <v>185</v>
      </c>
      <c r="U35">
        <v>357</v>
      </c>
      <c r="V35">
        <v>884</v>
      </c>
      <c r="W35">
        <v>55</v>
      </c>
      <c r="X35">
        <v>253</v>
      </c>
      <c r="Y35">
        <v>4</v>
      </c>
      <c r="Z35">
        <v>171</v>
      </c>
      <c r="AA35">
        <v>25</v>
      </c>
      <c r="AB35">
        <v>1288</v>
      </c>
      <c r="AC35">
        <v>0</v>
      </c>
      <c r="AD35">
        <v>930</v>
      </c>
      <c r="AE35">
        <v>24</v>
      </c>
      <c r="AF35">
        <v>125</v>
      </c>
      <c r="AG35">
        <v>103</v>
      </c>
      <c r="AH35">
        <f t="shared" si="0"/>
        <v>0.33273024898767983</v>
      </c>
      <c r="AI35">
        <f t="shared" si="1"/>
        <v>0.18626690790040493</v>
      </c>
      <c r="AJ35">
        <v>11607</v>
      </c>
    </row>
    <row r="36" spans="1:36">
      <c r="A36" t="s">
        <v>77</v>
      </c>
      <c r="B36">
        <v>1870</v>
      </c>
      <c r="C36" t="s">
        <v>8</v>
      </c>
      <c r="D36">
        <v>270</v>
      </c>
      <c r="E36" t="s">
        <v>78</v>
      </c>
      <c r="F36">
        <v>810</v>
      </c>
      <c r="G36" t="s">
        <v>78</v>
      </c>
      <c r="H36">
        <v>0</v>
      </c>
      <c r="I36">
        <v>0</v>
      </c>
      <c r="J36">
        <v>0</v>
      </c>
      <c r="K36">
        <v>0</v>
      </c>
    </row>
    <row r="37" spans="1:36">
      <c r="A37" t="s">
        <v>82</v>
      </c>
      <c r="B37">
        <v>1870</v>
      </c>
      <c r="C37" t="s">
        <v>8</v>
      </c>
      <c r="D37">
        <v>270</v>
      </c>
      <c r="E37" t="s">
        <v>83</v>
      </c>
      <c r="F37">
        <v>910</v>
      </c>
      <c r="G37" t="s">
        <v>83</v>
      </c>
      <c r="H37">
        <v>3867</v>
      </c>
      <c r="I37">
        <v>0</v>
      </c>
      <c r="J37">
        <v>0</v>
      </c>
      <c r="K37">
        <v>0</v>
      </c>
      <c r="L37" s="1">
        <v>1</v>
      </c>
      <c r="M37" s="1">
        <v>0</v>
      </c>
      <c r="N37" s="1">
        <v>0</v>
      </c>
      <c r="O37">
        <v>876</v>
      </c>
      <c r="P37">
        <v>0.22653219550038789</v>
      </c>
      <c r="Q37">
        <v>147</v>
      </c>
      <c r="R37">
        <v>819</v>
      </c>
      <c r="S37">
        <v>188</v>
      </c>
      <c r="T37">
        <v>129</v>
      </c>
      <c r="U37">
        <v>592</v>
      </c>
      <c r="V37">
        <v>4</v>
      </c>
      <c r="W37">
        <v>0</v>
      </c>
      <c r="X37">
        <v>193</v>
      </c>
      <c r="Y37">
        <v>3</v>
      </c>
      <c r="Z37">
        <v>110</v>
      </c>
      <c r="AA37">
        <v>2</v>
      </c>
      <c r="AB37">
        <v>61</v>
      </c>
      <c r="AC37">
        <v>0</v>
      </c>
      <c r="AD37">
        <v>86</v>
      </c>
      <c r="AE37">
        <v>19</v>
      </c>
      <c r="AF37">
        <v>45</v>
      </c>
      <c r="AG37">
        <v>2</v>
      </c>
      <c r="AH37">
        <f t="shared" ref="AH37:AH50" si="2">SUM(V37:AG37)/AJ37</f>
        <v>0.13576415826221877</v>
      </c>
      <c r="AI37">
        <f t="shared" ref="AI37:AI50" si="3">SUM(Q37:U37)/AJ37</f>
        <v>0.48487199379363849</v>
      </c>
      <c r="AJ37">
        <v>3867</v>
      </c>
    </row>
    <row r="38" spans="1:36">
      <c r="A38" t="s">
        <v>79</v>
      </c>
      <c r="B38">
        <v>1870</v>
      </c>
      <c r="C38" t="s">
        <v>8</v>
      </c>
      <c r="D38">
        <v>270</v>
      </c>
      <c r="E38" t="s">
        <v>80</v>
      </c>
      <c r="F38">
        <v>850</v>
      </c>
      <c r="G38" t="s">
        <v>81</v>
      </c>
      <c r="H38">
        <v>5643</v>
      </c>
      <c r="I38">
        <v>0</v>
      </c>
      <c r="J38">
        <v>0</v>
      </c>
      <c r="K38">
        <v>0</v>
      </c>
      <c r="L38" s="1">
        <v>1</v>
      </c>
      <c r="M38" s="1">
        <v>0</v>
      </c>
      <c r="N38" s="1">
        <v>0</v>
      </c>
      <c r="O38">
        <v>1657</v>
      </c>
      <c r="P38">
        <v>0.29363813574339892</v>
      </c>
      <c r="Q38">
        <v>202</v>
      </c>
      <c r="R38">
        <v>384</v>
      </c>
      <c r="S38">
        <v>205</v>
      </c>
      <c r="T38">
        <v>195</v>
      </c>
      <c r="U38">
        <v>350</v>
      </c>
      <c r="V38">
        <v>168</v>
      </c>
      <c r="W38">
        <v>54</v>
      </c>
      <c r="X38">
        <v>203</v>
      </c>
      <c r="Y38">
        <v>52</v>
      </c>
      <c r="Z38">
        <v>73</v>
      </c>
      <c r="AA38">
        <v>25</v>
      </c>
      <c r="AB38">
        <v>774</v>
      </c>
      <c r="AC38">
        <v>0</v>
      </c>
      <c r="AD38">
        <v>110</v>
      </c>
      <c r="AE38">
        <v>22</v>
      </c>
      <c r="AF38">
        <v>266</v>
      </c>
      <c r="AG38">
        <v>22</v>
      </c>
      <c r="AH38">
        <f t="shared" si="2"/>
        <v>0.31348573453836609</v>
      </c>
      <c r="AI38">
        <f t="shared" si="3"/>
        <v>0.23675349991139466</v>
      </c>
      <c r="AJ38">
        <v>5643</v>
      </c>
    </row>
    <row r="39" spans="1:36">
      <c r="A39" t="s">
        <v>84</v>
      </c>
      <c r="B39">
        <v>1870</v>
      </c>
      <c r="C39" t="s">
        <v>8</v>
      </c>
      <c r="D39">
        <v>270</v>
      </c>
      <c r="E39" t="s">
        <v>85</v>
      </c>
      <c r="F39">
        <v>930</v>
      </c>
      <c r="G39" t="s">
        <v>85</v>
      </c>
      <c r="H39">
        <v>6088</v>
      </c>
      <c r="I39">
        <v>2</v>
      </c>
      <c r="J39">
        <v>0</v>
      </c>
      <c r="K39">
        <v>0</v>
      </c>
      <c r="L39" s="1">
        <v>0.99967159277504103</v>
      </c>
      <c r="M39" s="1">
        <v>0</v>
      </c>
      <c r="N39" s="1">
        <v>3.2840722495894911E-4</v>
      </c>
      <c r="O39">
        <v>1368</v>
      </c>
      <c r="P39">
        <v>0.22463054187192119</v>
      </c>
      <c r="Q39">
        <v>211</v>
      </c>
      <c r="R39">
        <v>370</v>
      </c>
      <c r="S39">
        <v>193</v>
      </c>
      <c r="T39">
        <v>153</v>
      </c>
      <c r="U39">
        <v>251</v>
      </c>
      <c r="V39">
        <v>1</v>
      </c>
      <c r="W39">
        <v>3</v>
      </c>
      <c r="X39">
        <v>211</v>
      </c>
      <c r="Y39">
        <v>50</v>
      </c>
      <c r="Z39">
        <v>39</v>
      </c>
      <c r="AA39">
        <v>14</v>
      </c>
      <c r="AB39">
        <v>162</v>
      </c>
      <c r="AC39">
        <v>0</v>
      </c>
      <c r="AD39">
        <v>326</v>
      </c>
      <c r="AE39">
        <v>24</v>
      </c>
      <c r="AF39">
        <v>1501</v>
      </c>
      <c r="AG39">
        <v>2</v>
      </c>
      <c r="AH39">
        <f t="shared" si="2"/>
        <v>0.38308702791461413</v>
      </c>
      <c r="AI39">
        <f t="shared" si="3"/>
        <v>0.19343185550082101</v>
      </c>
      <c r="AJ39">
        <v>6090</v>
      </c>
    </row>
    <row r="40" spans="1:36">
      <c r="A40" t="s">
        <v>86</v>
      </c>
      <c r="B40">
        <v>1870</v>
      </c>
      <c r="C40" t="s">
        <v>8</v>
      </c>
      <c r="D40">
        <v>270</v>
      </c>
      <c r="E40" t="s">
        <v>87</v>
      </c>
      <c r="F40">
        <v>950</v>
      </c>
      <c r="G40" t="s">
        <v>87</v>
      </c>
      <c r="H40">
        <v>1107</v>
      </c>
      <c r="I40">
        <v>2</v>
      </c>
      <c r="J40">
        <v>0</v>
      </c>
      <c r="K40">
        <v>0</v>
      </c>
      <c r="L40" s="1">
        <v>0.99819657348963031</v>
      </c>
      <c r="M40" s="1">
        <v>0</v>
      </c>
      <c r="N40" s="1">
        <v>1.8034265103697023E-3</v>
      </c>
      <c r="O40">
        <v>295</v>
      </c>
      <c r="P40">
        <v>0.26600541027953112</v>
      </c>
      <c r="Q40">
        <v>33</v>
      </c>
      <c r="R40">
        <v>137</v>
      </c>
      <c r="S40">
        <v>68</v>
      </c>
      <c r="T40">
        <v>29</v>
      </c>
      <c r="U40">
        <v>37</v>
      </c>
      <c r="V40">
        <v>0</v>
      </c>
      <c r="W40">
        <v>0</v>
      </c>
      <c r="X40">
        <v>93</v>
      </c>
      <c r="Y40">
        <v>1</v>
      </c>
      <c r="Z40">
        <v>16</v>
      </c>
      <c r="AA40">
        <v>1</v>
      </c>
      <c r="AB40">
        <v>18</v>
      </c>
      <c r="AC40">
        <v>0</v>
      </c>
      <c r="AD40">
        <v>37</v>
      </c>
      <c r="AE40">
        <v>2</v>
      </c>
      <c r="AF40">
        <v>21</v>
      </c>
      <c r="AG40">
        <v>0</v>
      </c>
      <c r="AH40">
        <f t="shared" si="2"/>
        <v>0.17042380522993689</v>
      </c>
      <c r="AI40">
        <f t="shared" si="3"/>
        <v>0.27412082957619477</v>
      </c>
      <c r="AJ40">
        <v>1109</v>
      </c>
    </row>
    <row r="41" spans="1:36">
      <c r="A41" t="s">
        <v>88</v>
      </c>
      <c r="B41">
        <v>1870</v>
      </c>
      <c r="C41" t="s">
        <v>8</v>
      </c>
      <c r="D41">
        <v>270</v>
      </c>
      <c r="E41" t="s">
        <v>89</v>
      </c>
      <c r="F41">
        <v>955</v>
      </c>
      <c r="G41" t="s">
        <v>89</v>
      </c>
      <c r="H41">
        <v>3161</v>
      </c>
      <c r="I41">
        <v>0</v>
      </c>
      <c r="J41">
        <v>0</v>
      </c>
      <c r="K41">
        <v>0</v>
      </c>
      <c r="L41" s="1">
        <v>1</v>
      </c>
      <c r="M41" s="1">
        <v>0</v>
      </c>
      <c r="N41" s="1">
        <v>0</v>
      </c>
      <c r="O41">
        <v>693</v>
      </c>
      <c r="P41">
        <v>0.21923441948750397</v>
      </c>
      <c r="Q41">
        <v>78</v>
      </c>
      <c r="R41">
        <v>159</v>
      </c>
      <c r="S41">
        <v>62</v>
      </c>
      <c r="T41">
        <v>46</v>
      </c>
      <c r="U41">
        <v>191</v>
      </c>
      <c r="V41">
        <v>0</v>
      </c>
      <c r="W41">
        <v>0</v>
      </c>
      <c r="X41">
        <v>88</v>
      </c>
      <c r="Y41">
        <v>18</v>
      </c>
      <c r="Z41">
        <v>38</v>
      </c>
      <c r="AA41">
        <v>2</v>
      </c>
      <c r="AB41">
        <v>11</v>
      </c>
      <c r="AC41">
        <v>0</v>
      </c>
      <c r="AD41">
        <v>50</v>
      </c>
      <c r="AE41">
        <v>22</v>
      </c>
      <c r="AF41">
        <v>1465</v>
      </c>
      <c r="AG41">
        <v>1</v>
      </c>
      <c r="AH41">
        <f t="shared" si="2"/>
        <v>0.53622271433090796</v>
      </c>
      <c r="AI41">
        <f t="shared" si="3"/>
        <v>0.1695665928503638</v>
      </c>
      <c r="AJ41">
        <v>3161</v>
      </c>
    </row>
    <row r="42" spans="1:36">
      <c r="A42" t="s">
        <v>90</v>
      </c>
      <c r="B42">
        <v>1870</v>
      </c>
      <c r="C42" t="s">
        <v>8</v>
      </c>
      <c r="D42">
        <v>270</v>
      </c>
      <c r="E42" t="s">
        <v>91</v>
      </c>
      <c r="F42">
        <v>970</v>
      </c>
      <c r="G42" t="s">
        <v>91</v>
      </c>
      <c r="H42">
        <v>1681</v>
      </c>
      <c r="I42">
        <v>0</v>
      </c>
      <c r="J42">
        <v>0</v>
      </c>
      <c r="K42">
        <v>0</v>
      </c>
      <c r="L42" s="1">
        <v>1</v>
      </c>
      <c r="M42" s="1">
        <v>0</v>
      </c>
      <c r="N42" s="1">
        <v>0</v>
      </c>
      <c r="O42">
        <v>515</v>
      </c>
      <c r="P42">
        <v>0.30636525877453896</v>
      </c>
      <c r="Q42">
        <v>33</v>
      </c>
      <c r="R42">
        <v>134</v>
      </c>
      <c r="S42">
        <v>73</v>
      </c>
      <c r="T42">
        <v>34</v>
      </c>
      <c r="U42">
        <v>78</v>
      </c>
      <c r="V42">
        <v>18</v>
      </c>
      <c r="W42">
        <v>0</v>
      </c>
      <c r="X42">
        <v>253</v>
      </c>
      <c r="Y42">
        <v>19</v>
      </c>
      <c r="Z42">
        <v>23</v>
      </c>
      <c r="AA42">
        <v>1</v>
      </c>
      <c r="AB42">
        <v>173</v>
      </c>
      <c r="AC42">
        <v>0</v>
      </c>
      <c r="AD42">
        <v>48</v>
      </c>
      <c r="AE42">
        <v>9</v>
      </c>
      <c r="AF42">
        <v>2</v>
      </c>
      <c r="AG42">
        <v>10</v>
      </c>
      <c r="AH42">
        <f t="shared" si="2"/>
        <v>0.33075550267697801</v>
      </c>
      <c r="AI42">
        <f t="shared" si="3"/>
        <v>0.20939916716240334</v>
      </c>
      <c r="AJ42">
        <v>1681</v>
      </c>
    </row>
    <row r="43" spans="1:36">
      <c r="A43" t="s">
        <v>92</v>
      </c>
      <c r="B43">
        <v>1870</v>
      </c>
      <c r="C43" t="s">
        <v>8</v>
      </c>
      <c r="D43">
        <v>270</v>
      </c>
      <c r="E43" t="s">
        <v>93</v>
      </c>
      <c r="F43">
        <v>990</v>
      </c>
      <c r="G43" t="s">
        <v>93</v>
      </c>
      <c r="H43">
        <v>10447</v>
      </c>
      <c r="I43">
        <v>0</v>
      </c>
      <c r="J43">
        <v>0</v>
      </c>
      <c r="K43">
        <v>0</v>
      </c>
      <c r="L43" s="1">
        <v>1</v>
      </c>
      <c r="M43" s="1">
        <v>0</v>
      </c>
      <c r="N43" s="1">
        <v>0</v>
      </c>
      <c r="O43">
        <v>2434</v>
      </c>
      <c r="P43">
        <v>0.23298554608978655</v>
      </c>
      <c r="Q43">
        <v>317</v>
      </c>
      <c r="R43">
        <v>1584</v>
      </c>
      <c r="S43">
        <v>318</v>
      </c>
      <c r="T43">
        <v>331</v>
      </c>
      <c r="U43">
        <v>676</v>
      </c>
      <c r="V43">
        <v>8</v>
      </c>
      <c r="W43">
        <v>14</v>
      </c>
      <c r="X43">
        <v>383</v>
      </c>
      <c r="Y43">
        <v>23</v>
      </c>
      <c r="Z43">
        <v>200</v>
      </c>
      <c r="AA43">
        <v>9</v>
      </c>
      <c r="AB43">
        <v>300</v>
      </c>
      <c r="AC43">
        <v>0</v>
      </c>
      <c r="AD43">
        <v>416</v>
      </c>
      <c r="AE43">
        <v>55</v>
      </c>
      <c r="AF43">
        <v>1790</v>
      </c>
      <c r="AG43">
        <v>4</v>
      </c>
      <c r="AH43">
        <f t="shared" si="2"/>
        <v>0.30649947353307172</v>
      </c>
      <c r="AI43">
        <f t="shared" si="3"/>
        <v>0.30879678376567438</v>
      </c>
      <c r="AJ43">
        <v>10447</v>
      </c>
    </row>
    <row r="44" spans="1:36">
      <c r="A44" t="s">
        <v>94</v>
      </c>
      <c r="B44">
        <v>1870</v>
      </c>
      <c r="C44" t="s">
        <v>8</v>
      </c>
      <c r="D44">
        <v>270</v>
      </c>
      <c r="E44" t="s">
        <v>95</v>
      </c>
      <c r="F44">
        <v>1010</v>
      </c>
      <c r="G44" t="s">
        <v>95</v>
      </c>
      <c r="H44">
        <v>209</v>
      </c>
      <c r="I44">
        <v>0</v>
      </c>
      <c r="J44">
        <v>0</v>
      </c>
      <c r="K44">
        <v>0</v>
      </c>
      <c r="L44" s="1">
        <v>1</v>
      </c>
      <c r="M44" s="1">
        <v>0</v>
      </c>
      <c r="N44" s="1">
        <v>0</v>
      </c>
      <c r="O44">
        <v>34</v>
      </c>
      <c r="P44">
        <v>0.16267942583732056</v>
      </c>
      <c r="Q44">
        <v>11</v>
      </c>
      <c r="R44">
        <v>56</v>
      </c>
      <c r="S44">
        <v>7</v>
      </c>
      <c r="T44">
        <v>6</v>
      </c>
      <c r="U44">
        <v>41</v>
      </c>
      <c r="V44">
        <v>0</v>
      </c>
      <c r="W44">
        <v>0</v>
      </c>
      <c r="X44">
        <v>8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8</v>
      </c>
      <c r="AF44">
        <v>6</v>
      </c>
      <c r="AG44">
        <v>0</v>
      </c>
      <c r="AH44">
        <f t="shared" si="2"/>
        <v>0.11483253588516747</v>
      </c>
      <c r="AI44">
        <f t="shared" si="3"/>
        <v>0.57894736842105265</v>
      </c>
      <c r="AJ44">
        <v>209</v>
      </c>
    </row>
    <row r="45" spans="1:36">
      <c r="A45" t="s">
        <v>96</v>
      </c>
      <c r="B45">
        <v>1870</v>
      </c>
      <c r="C45" t="s">
        <v>8</v>
      </c>
      <c r="D45">
        <v>270</v>
      </c>
      <c r="E45" t="s">
        <v>97</v>
      </c>
      <c r="F45">
        <v>1030</v>
      </c>
      <c r="G45" t="s">
        <v>97</v>
      </c>
      <c r="H45">
        <v>8327</v>
      </c>
      <c r="I45">
        <v>4</v>
      </c>
      <c r="J45">
        <v>0</v>
      </c>
      <c r="K45">
        <v>31</v>
      </c>
      <c r="L45" s="1">
        <v>0.99581439846926567</v>
      </c>
      <c r="M45" s="1">
        <v>3.7072470700789287E-3</v>
      </c>
      <c r="N45" s="1">
        <v>4.7835446065534564E-4</v>
      </c>
      <c r="O45">
        <v>2619</v>
      </c>
      <c r="P45">
        <v>0.31320258311408755</v>
      </c>
      <c r="Q45">
        <v>325</v>
      </c>
      <c r="R45">
        <v>349</v>
      </c>
      <c r="S45">
        <v>149</v>
      </c>
      <c r="T45">
        <v>129</v>
      </c>
      <c r="U45">
        <v>217</v>
      </c>
      <c r="V45">
        <v>202</v>
      </c>
      <c r="W45">
        <v>6</v>
      </c>
      <c r="X45">
        <v>123</v>
      </c>
      <c r="Y45">
        <v>13</v>
      </c>
      <c r="Z45">
        <v>95</v>
      </c>
      <c r="AA45">
        <v>39</v>
      </c>
      <c r="AB45">
        <v>1489</v>
      </c>
      <c r="AC45">
        <v>0</v>
      </c>
      <c r="AD45">
        <v>249</v>
      </c>
      <c r="AE45">
        <v>38</v>
      </c>
      <c r="AF45">
        <v>1659</v>
      </c>
      <c r="AG45">
        <v>29</v>
      </c>
      <c r="AH45">
        <f t="shared" si="2"/>
        <v>0.47141832097584307</v>
      </c>
      <c r="AI45">
        <f t="shared" si="3"/>
        <v>0.13979909112652475</v>
      </c>
      <c r="AJ45">
        <v>8362</v>
      </c>
    </row>
    <row r="46" spans="1:36">
      <c r="A46" t="s">
        <v>98</v>
      </c>
      <c r="B46">
        <v>1870</v>
      </c>
      <c r="C46" t="s">
        <v>8</v>
      </c>
      <c r="D46">
        <v>270</v>
      </c>
      <c r="E46" t="s">
        <v>99</v>
      </c>
      <c r="F46">
        <v>1050</v>
      </c>
      <c r="G46" t="s">
        <v>99</v>
      </c>
      <c r="H46">
        <v>117</v>
      </c>
      <c r="I46">
        <v>0</v>
      </c>
      <c r="J46">
        <v>0</v>
      </c>
      <c r="K46">
        <v>0</v>
      </c>
      <c r="L46" s="1">
        <v>1</v>
      </c>
      <c r="M46" s="1">
        <v>0</v>
      </c>
      <c r="N46" s="1">
        <v>0</v>
      </c>
      <c r="O46">
        <v>25</v>
      </c>
      <c r="P46">
        <v>0.21367521367521367</v>
      </c>
      <c r="Q46">
        <v>8</v>
      </c>
      <c r="R46">
        <v>19</v>
      </c>
      <c r="S46">
        <v>1</v>
      </c>
      <c r="T46">
        <v>0</v>
      </c>
      <c r="U46">
        <v>14</v>
      </c>
      <c r="V46">
        <v>0</v>
      </c>
      <c r="W46">
        <v>0</v>
      </c>
      <c r="X46">
        <v>2</v>
      </c>
      <c r="Y46">
        <v>0</v>
      </c>
      <c r="Z46">
        <v>3</v>
      </c>
      <c r="AA46">
        <v>0</v>
      </c>
      <c r="AB46">
        <v>2</v>
      </c>
      <c r="AC46">
        <v>0</v>
      </c>
      <c r="AD46">
        <v>1</v>
      </c>
      <c r="AE46">
        <v>0</v>
      </c>
      <c r="AF46">
        <v>1</v>
      </c>
      <c r="AG46">
        <v>0</v>
      </c>
      <c r="AH46">
        <f t="shared" si="2"/>
        <v>7.6923076923076927E-2</v>
      </c>
      <c r="AI46">
        <f t="shared" si="3"/>
        <v>0.35897435897435898</v>
      </c>
      <c r="AJ46">
        <v>117</v>
      </c>
    </row>
    <row r="47" spans="1:36">
      <c r="A47" t="s">
        <v>100</v>
      </c>
      <c r="B47">
        <v>1870</v>
      </c>
      <c r="C47" t="s">
        <v>8</v>
      </c>
      <c r="D47">
        <v>270</v>
      </c>
      <c r="E47" t="s">
        <v>101</v>
      </c>
      <c r="F47">
        <v>1090</v>
      </c>
      <c r="G47" t="s">
        <v>101</v>
      </c>
      <c r="H47">
        <v>19766</v>
      </c>
      <c r="I47">
        <v>27</v>
      </c>
      <c r="J47">
        <v>0</v>
      </c>
      <c r="K47">
        <v>0</v>
      </c>
      <c r="L47" s="1">
        <v>0.99863588137220227</v>
      </c>
      <c r="M47" s="1">
        <v>0</v>
      </c>
      <c r="N47" s="1">
        <v>1.3641186277977063E-3</v>
      </c>
      <c r="O47">
        <v>5430</v>
      </c>
      <c r="P47">
        <v>0.27433941292376091</v>
      </c>
      <c r="Q47">
        <v>593</v>
      </c>
      <c r="R47">
        <v>3270</v>
      </c>
      <c r="S47">
        <v>752</v>
      </c>
      <c r="T47">
        <v>847</v>
      </c>
      <c r="U47">
        <v>1776</v>
      </c>
      <c r="V47">
        <v>4</v>
      </c>
      <c r="W47">
        <v>12</v>
      </c>
      <c r="X47">
        <v>550</v>
      </c>
      <c r="Y47">
        <v>70</v>
      </c>
      <c r="Z47">
        <v>362</v>
      </c>
      <c r="AA47">
        <v>11</v>
      </c>
      <c r="AB47">
        <v>1025</v>
      </c>
      <c r="AC47">
        <v>0</v>
      </c>
      <c r="AD47">
        <v>1128</v>
      </c>
      <c r="AE47">
        <v>146</v>
      </c>
      <c r="AF47">
        <v>1026</v>
      </c>
      <c r="AG47">
        <v>59</v>
      </c>
      <c r="AH47">
        <f t="shared" si="2"/>
        <v>0.22194715303390086</v>
      </c>
      <c r="AI47">
        <f t="shared" si="3"/>
        <v>0.3656848380740666</v>
      </c>
      <c r="AJ47">
        <v>19793</v>
      </c>
    </row>
    <row r="48" spans="1:36">
      <c r="A48" t="s">
        <v>102</v>
      </c>
      <c r="B48">
        <v>1870</v>
      </c>
      <c r="C48" t="s">
        <v>8</v>
      </c>
      <c r="D48">
        <v>270</v>
      </c>
      <c r="E48" t="s">
        <v>103</v>
      </c>
      <c r="F48">
        <v>1110</v>
      </c>
      <c r="G48" t="s">
        <v>103</v>
      </c>
      <c r="H48">
        <v>1966</v>
      </c>
      <c r="I48">
        <v>0</v>
      </c>
      <c r="J48">
        <v>0</v>
      </c>
      <c r="K48">
        <v>2</v>
      </c>
      <c r="L48" s="1">
        <v>0.99898373983739841</v>
      </c>
      <c r="M48" s="1">
        <v>1.0162601626016261E-3</v>
      </c>
      <c r="N48" s="1">
        <v>0</v>
      </c>
      <c r="O48">
        <v>352</v>
      </c>
      <c r="P48">
        <v>0.17886178861788618</v>
      </c>
      <c r="Q48">
        <v>27</v>
      </c>
      <c r="R48">
        <v>85</v>
      </c>
      <c r="S48">
        <v>95</v>
      </c>
      <c r="T48">
        <v>38</v>
      </c>
      <c r="U48">
        <v>132</v>
      </c>
      <c r="V48">
        <v>2</v>
      </c>
      <c r="W48">
        <v>0</v>
      </c>
      <c r="X48">
        <v>28</v>
      </c>
      <c r="Y48">
        <v>41</v>
      </c>
      <c r="Z48">
        <v>10</v>
      </c>
      <c r="AA48">
        <v>6</v>
      </c>
      <c r="AB48">
        <v>118</v>
      </c>
      <c r="AC48">
        <v>0</v>
      </c>
      <c r="AD48">
        <v>3</v>
      </c>
      <c r="AE48">
        <v>19</v>
      </c>
      <c r="AF48">
        <v>829</v>
      </c>
      <c r="AG48">
        <v>24</v>
      </c>
      <c r="AH48">
        <f t="shared" si="2"/>
        <v>0.54878048780487809</v>
      </c>
      <c r="AI48">
        <f t="shared" si="3"/>
        <v>0.1915650406504065</v>
      </c>
      <c r="AJ48">
        <v>1968</v>
      </c>
    </row>
    <row r="49" spans="1:36">
      <c r="A49" t="s">
        <v>104</v>
      </c>
      <c r="B49">
        <v>1870</v>
      </c>
      <c r="C49" t="s">
        <v>8</v>
      </c>
      <c r="D49">
        <v>270</v>
      </c>
      <c r="E49" t="s">
        <v>105</v>
      </c>
      <c r="F49">
        <v>1115</v>
      </c>
      <c r="G49" t="s">
        <v>105</v>
      </c>
      <c r="H49">
        <v>64</v>
      </c>
      <c r="I49">
        <v>0</v>
      </c>
      <c r="J49">
        <v>0</v>
      </c>
      <c r="K49">
        <v>0</v>
      </c>
      <c r="L49" s="1">
        <v>1</v>
      </c>
      <c r="M49" s="1">
        <v>0</v>
      </c>
      <c r="N49" s="1">
        <v>0</v>
      </c>
      <c r="O49">
        <v>33</v>
      </c>
      <c r="P49">
        <v>0.515625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 t="shared" si="2"/>
        <v>0.265625</v>
      </c>
      <c r="AI49">
        <f t="shared" si="3"/>
        <v>0</v>
      </c>
      <c r="AJ49">
        <v>64</v>
      </c>
    </row>
    <row r="50" spans="1:36">
      <c r="A50" t="s">
        <v>106</v>
      </c>
      <c r="B50">
        <v>1870</v>
      </c>
      <c r="C50" t="s">
        <v>8</v>
      </c>
      <c r="D50">
        <v>270</v>
      </c>
      <c r="E50" t="s">
        <v>107</v>
      </c>
      <c r="F50">
        <v>1150</v>
      </c>
      <c r="G50" t="s">
        <v>107</v>
      </c>
      <c r="H50">
        <v>645</v>
      </c>
      <c r="I50">
        <v>2</v>
      </c>
      <c r="J50">
        <v>0</v>
      </c>
      <c r="K50">
        <v>1</v>
      </c>
      <c r="L50" s="1">
        <v>0.99537037037037035</v>
      </c>
      <c r="M50" s="1">
        <v>1.5432098765432098E-3</v>
      </c>
      <c r="N50" s="1">
        <v>3.0864197530864196E-3</v>
      </c>
      <c r="O50">
        <v>120</v>
      </c>
      <c r="P50">
        <v>0.18518518518518517</v>
      </c>
      <c r="Q50">
        <v>7</v>
      </c>
      <c r="R50">
        <v>40</v>
      </c>
      <c r="S50">
        <v>9</v>
      </c>
      <c r="T50">
        <v>42</v>
      </c>
      <c r="U50">
        <v>31</v>
      </c>
      <c r="V50">
        <v>0</v>
      </c>
      <c r="W50">
        <v>0</v>
      </c>
      <c r="X50">
        <v>42</v>
      </c>
      <c r="Y50">
        <v>1</v>
      </c>
      <c r="Z50">
        <v>16</v>
      </c>
      <c r="AA50">
        <v>5</v>
      </c>
      <c r="AB50">
        <v>34</v>
      </c>
      <c r="AC50">
        <v>0</v>
      </c>
      <c r="AD50">
        <v>91</v>
      </c>
      <c r="AE50">
        <v>5</v>
      </c>
      <c r="AF50">
        <v>127</v>
      </c>
      <c r="AG50">
        <v>1</v>
      </c>
      <c r="AH50">
        <f t="shared" si="2"/>
        <v>0.49691358024691357</v>
      </c>
      <c r="AI50">
        <f t="shared" si="3"/>
        <v>0.19907407407407407</v>
      </c>
      <c r="AJ50">
        <v>648</v>
      </c>
    </row>
    <row r="51" spans="1:36">
      <c r="A51" t="s">
        <v>108</v>
      </c>
      <c r="B51">
        <v>1870</v>
      </c>
      <c r="C51" t="s">
        <v>8</v>
      </c>
      <c r="D51">
        <v>270</v>
      </c>
      <c r="E51" t="s">
        <v>109</v>
      </c>
      <c r="F51">
        <v>1190</v>
      </c>
      <c r="G51" t="s">
        <v>109</v>
      </c>
      <c r="H51">
        <v>0</v>
      </c>
      <c r="I51">
        <v>0</v>
      </c>
      <c r="J51">
        <v>0</v>
      </c>
      <c r="K51">
        <v>0</v>
      </c>
      <c r="O51">
        <v>0</v>
      </c>
    </row>
    <row r="52" spans="1:36">
      <c r="A52" t="s">
        <v>110</v>
      </c>
      <c r="B52">
        <v>1870</v>
      </c>
      <c r="C52" t="s">
        <v>8</v>
      </c>
      <c r="D52">
        <v>270</v>
      </c>
      <c r="E52" t="s">
        <v>111</v>
      </c>
      <c r="F52">
        <v>1210</v>
      </c>
      <c r="G52" t="s">
        <v>111</v>
      </c>
      <c r="H52">
        <v>2690</v>
      </c>
      <c r="I52">
        <v>1</v>
      </c>
      <c r="J52">
        <v>0</v>
      </c>
      <c r="K52">
        <v>0</v>
      </c>
      <c r="L52" s="1">
        <v>0.99962839093273881</v>
      </c>
      <c r="M52" s="1">
        <v>0</v>
      </c>
      <c r="N52" s="1">
        <v>3.7160906726124119E-4</v>
      </c>
      <c r="O52">
        <v>560</v>
      </c>
      <c r="P52">
        <v>0.20810107766629507</v>
      </c>
      <c r="Q52">
        <v>102</v>
      </c>
      <c r="R52">
        <v>148</v>
      </c>
      <c r="S52">
        <v>32</v>
      </c>
      <c r="T52">
        <v>48</v>
      </c>
      <c r="U52">
        <v>220</v>
      </c>
      <c r="V52">
        <v>27</v>
      </c>
      <c r="W52">
        <v>0</v>
      </c>
      <c r="X52">
        <v>134</v>
      </c>
      <c r="Y52">
        <v>1</v>
      </c>
      <c r="Z52">
        <v>14</v>
      </c>
      <c r="AA52">
        <v>1</v>
      </c>
      <c r="AB52">
        <v>31</v>
      </c>
      <c r="AC52">
        <v>0</v>
      </c>
      <c r="AD52">
        <v>68</v>
      </c>
      <c r="AE52">
        <v>26</v>
      </c>
      <c r="AF52">
        <v>1075</v>
      </c>
      <c r="AG52">
        <v>0</v>
      </c>
      <c r="AH52">
        <f t="shared" ref="AH52:AH74" si="4">SUM(V52:AG52)/AJ52</f>
        <v>0.51170568561872909</v>
      </c>
      <c r="AI52">
        <f t="shared" ref="AI52:AI74" si="5">SUM(Q52:U52)/AJ52</f>
        <v>0.20438498699368265</v>
      </c>
      <c r="AJ52">
        <v>2691</v>
      </c>
    </row>
    <row r="53" spans="1:36">
      <c r="A53" t="s">
        <v>112</v>
      </c>
      <c r="B53">
        <v>1870</v>
      </c>
      <c r="C53" t="s">
        <v>8</v>
      </c>
      <c r="D53">
        <v>270</v>
      </c>
      <c r="E53" t="s">
        <v>113</v>
      </c>
      <c r="F53">
        <v>1230</v>
      </c>
      <c r="G53" t="s">
        <v>113</v>
      </c>
      <c r="H53">
        <v>22886</v>
      </c>
      <c r="I53">
        <v>198</v>
      </c>
      <c r="J53">
        <v>0</v>
      </c>
      <c r="K53">
        <v>1</v>
      </c>
      <c r="L53" s="1">
        <v>0.99137968377734464</v>
      </c>
      <c r="M53" s="1">
        <v>4.3318171973142731E-5</v>
      </c>
      <c r="N53" s="1">
        <v>8.5769980506822611E-3</v>
      </c>
      <c r="O53">
        <v>6979</v>
      </c>
      <c r="P53">
        <v>0.30231752220056313</v>
      </c>
      <c r="Q53">
        <v>444</v>
      </c>
      <c r="R53">
        <v>1469</v>
      </c>
      <c r="S53">
        <v>652</v>
      </c>
      <c r="T53">
        <v>726</v>
      </c>
      <c r="U53">
        <v>345</v>
      </c>
      <c r="V53">
        <v>138</v>
      </c>
      <c r="W53">
        <v>316</v>
      </c>
      <c r="X53">
        <v>934</v>
      </c>
      <c r="Y53">
        <v>54</v>
      </c>
      <c r="Z53">
        <v>484</v>
      </c>
      <c r="AA53">
        <v>173</v>
      </c>
      <c r="AB53">
        <v>3644</v>
      </c>
      <c r="AC53">
        <v>0</v>
      </c>
      <c r="AD53">
        <v>2276</v>
      </c>
      <c r="AE53">
        <v>74</v>
      </c>
      <c r="AF53">
        <v>1503</v>
      </c>
      <c r="AG53">
        <v>100</v>
      </c>
      <c r="AH53">
        <f t="shared" si="4"/>
        <v>0.42001299545159193</v>
      </c>
      <c r="AI53">
        <f t="shared" si="5"/>
        <v>0.15750487329434698</v>
      </c>
      <c r="AJ53">
        <v>23085</v>
      </c>
    </row>
    <row r="54" spans="1:36">
      <c r="A54" t="s">
        <v>114</v>
      </c>
      <c r="B54">
        <v>1870</v>
      </c>
      <c r="C54" t="s">
        <v>8</v>
      </c>
      <c r="D54">
        <v>270</v>
      </c>
      <c r="E54" t="s">
        <v>115</v>
      </c>
      <c r="F54">
        <v>1270</v>
      </c>
      <c r="G54" t="s">
        <v>115</v>
      </c>
      <c r="H54">
        <v>1826</v>
      </c>
      <c r="I54">
        <v>1</v>
      </c>
      <c r="J54">
        <v>0</v>
      </c>
      <c r="K54">
        <v>2</v>
      </c>
      <c r="L54" s="1">
        <v>0.99835975943138322</v>
      </c>
      <c r="M54" s="1">
        <v>1.0934937124111536E-3</v>
      </c>
      <c r="N54" s="1">
        <v>5.4674685620557679E-4</v>
      </c>
      <c r="O54">
        <v>341</v>
      </c>
      <c r="P54">
        <v>0.1864406779661017</v>
      </c>
      <c r="Q54">
        <v>65</v>
      </c>
      <c r="R54">
        <v>183</v>
      </c>
      <c r="S54">
        <v>62</v>
      </c>
      <c r="T54">
        <v>77</v>
      </c>
      <c r="U54">
        <v>161</v>
      </c>
      <c r="V54">
        <v>0</v>
      </c>
      <c r="W54">
        <v>0</v>
      </c>
      <c r="X54">
        <v>176</v>
      </c>
      <c r="Y54">
        <v>9</v>
      </c>
      <c r="Z54">
        <v>52</v>
      </c>
      <c r="AA54">
        <v>0</v>
      </c>
      <c r="AB54">
        <v>62</v>
      </c>
      <c r="AC54">
        <v>0</v>
      </c>
      <c r="AD54">
        <v>32</v>
      </c>
      <c r="AE54">
        <v>26</v>
      </c>
      <c r="AF54">
        <v>319</v>
      </c>
      <c r="AG54">
        <v>6</v>
      </c>
      <c r="AH54">
        <f t="shared" si="4"/>
        <v>0.3728813559322034</v>
      </c>
      <c r="AI54">
        <f t="shared" si="5"/>
        <v>0.29961727720065612</v>
      </c>
      <c r="AJ54">
        <v>1829</v>
      </c>
    </row>
    <row r="55" spans="1:36">
      <c r="A55" t="s">
        <v>116</v>
      </c>
      <c r="B55">
        <v>1870</v>
      </c>
      <c r="C55" t="s">
        <v>8</v>
      </c>
      <c r="D55">
        <v>270</v>
      </c>
      <c r="E55" t="s">
        <v>117</v>
      </c>
      <c r="F55">
        <v>1290</v>
      </c>
      <c r="G55" t="s">
        <v>117</v>
      </c>
      <c r="H55">
        <v>3219</v>
      </c>
      <c r="I55">
        <v>0</v>
      </c>
      <c r="J55">
        <v>0</v>
      </c>
      <c r="K55">
        <v>0</v>
      </c>
      <c r="L55" s="1">
        <v>1</v>
      </c>
      <c r="M55" s="1">
        <v>0</v>
      </c>
      <c r="N55" s="1">
        <v>0</v>
      </c>
      <c r="O55">
        <v>707</v>
      </c>
      <c r="P55">
        <v>0.21963342652997825</v>
      </c>
      <c r="Q55">
        <v>101</v>
      </c>
      <c r="R55">
        <v>314</v>
      </c>
      <c r="S55">
        <v>62</v>
      </c>
      <c r="T55">
        <v>72</v>
      </c>
      <c r="U55">
        <v>199</v>
      </c>
      <c r="V55">
        <v>4</v>
      </c>
      <c r="W55">
        <v>16</v>
      </c>
      <c r="X55">
        <v>143</v>
      </c>
      <c r="Y55">
        <v>2</v>
      </c>
      <c r="Z55">
        <v>34</v>
      </c>
      <c r="AA55">
        <v>3</v>
      </c>
      <c r="AB55">
        <v>248</v>
      </c>
      <c r="AC55">
        <v>0</v>
      </c>
      <c r="AD55">
        <v>146</v>
      </c>
      <c r="AE55">
        <v>4</v>
      </c>
      <c r="AF55">
        <v>775</v>
      </c>
      <c r="AG55">
        <v>13</v>
      </c>
      <c r="AH55">
        <f t="shared" si="4"/>
        <v>0.43118981050015531</v>
      </c>
      <c r="AI55">
        <f t="shared" si="5"/>
        <v>0.23237030133581857</v>
      </c>
      <c r="AJ55">
        <v>3219</v>
      </c>
    </row>
    <row r="56" spans="1:36">
      <c r="A56" t="s">
        <v>118</v>
      </c>
      <c r="B56">
        <v>1870</v>
      </c>
      <c r="C56" t="s">
        <v>8</v>
      </c>
      <c r="D56">
        <v>270</v>
      </c>
      <c r="E56" t="s">
        <v>119</v>
      </c>
      <c r="F56">
        <v>1310</v>
      </c>
      <c r="G56" t="s">
        <v>119</v>
      </c>
      <c r="H56">
        <v>16025</v>
      </c>
      <c r="I56">
        <v>19</v>
      </c>
      <c r="J56">
        <v>0</v>
      </c>
      <c r="K56">
        <v>39</v>
      </c>
      <c r="L56" s="1">
        <v>0.99639370764160917</v>
      </c>
      <c r="M56" s="1">
        <v>2.4249207237455697E-3</v>
      </c>
      <c r="N56" s="1">
        <v>1.1813716346452776E-3</v>
      </c>
      <c r="O56">
        <v>5096</v>
      </c>
      <c r="P56">
        <v>0.31685630790275449</v>
      </c>
      <c r="Q56">
        <v>380</v>
      </c>
      <c r="R56">
        <v>1783</v>
      </c>
      <c r="S56">
        <v>638</v>
      </c>
      <c r="T56">
        <v>404</v>
      </c>
      <c r="U56">
        <v>781</v>
      </c>
      <c r="V56">
        <v>13</v>
      </c>
      <c r="W56">
        <v>246</v>
      </c>
      <c r="X56">
        <v>1073</v>
      </c>
      <c r="Y56">
        <v>38</v>
      </c>
      <c r="Z56">
        <v>176</v>
      </c>
      <c r="AA56">
        <v>102</v>
      </c>
      <c r="AB56">
        <v>1017</v>
      </c>
      <c r="AC56">
        <v>0</v>
      </c>
      <c r="AD56">
        <v>1167</v>
      </c>
      <c r="AE56">
        <v>72</v>
      </c>
      <c r="AF56">
        <v>714</v>
      </c>
      <c r="AG56">
        <v>31</v>
      </c>
      <c r="AH56">
        <f t="shared" si="4"/>
        <v>0.28906298576136291</v>
      </c>
      <c r="AI56">
        <f t="shared" si="5"/>
        <v>0.24783933345768824</v>
      </c>
      <c r="AJ56">
        <v>16083</v>
      </c>
    </row>
    <row r="57" spans="1:36">
      <c r="A57" t="s">
        <v>120</v>
      </c>
      <c r="B57">
        <v>1870</v>
      </c>
      <c r="C57" t="s">
        <v>8</v>
      </c>
      <c r="D57">
        <v>270</v>
      </c>
      <c r="E57" t="s">
        <v>121</v>
      </c>
      <c r="F57">
        <v>1330</v>
      </c>
      <c r="G57" t="s">
        <v>121</v>
      </c>
      <c r="H57">
        <v>138</v>
      </c>
      <c r="I57">
        <v>0</v>
      </c>
      <c r="J57">
        <v>0</v>
      </c>
      <c r="K57">
        <v>0</v>
      </c>
      <c r="L57" s="1">
        <v>1</v>
      </c>
      <c r="M57" s="1">
        <v>0</v>
      </c>
      <c r="N57" s="1">
        <v>0</v>
      </c>
      <c r="O57">
        <v>13</v>
      </c>
      <c r="P57">
        <v>9.420289855072464E-2</v>
      </c>
      <c r="Q57">
        <v>12</v>
      </c>
      <c r="R57">
        <v>33</v>
      </c>
      <c r="S57">
        <v>12</v>
      </c>
      <c r="T57">
        <v>1</v>
      </c>
      <c r="U57">
        <v>19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1</v>
      </c>
      <c r="AC57">
        <v>0</v>
      </c>
      <c r="AD57">
        <v>5</v>
      </c>
      <c r="AE57">
        <v>0</v>
      </c>
      <c r="AF57">
        <v>7</v>
      </c>
      <c r="AG57">
        <v>0</v>
      </c>
      <c r="AH57">
        <f t="shared" si="4"/>
        <v>0.13043478260869565</v>
      </c>
      <c r="AI57">
        <f t="shared" si="5"/>
        <v>0.55797101449275366</v>
      </c>
      <c r="AJ57">
        <v>138</v>
      </c>
    </row>
    <row r="58" spans="1:36">
      <c r="A58" t="s">
        <v>124</v>
      </c>
      <c r="B58">
        <v>1870</v>
      </c>
      <c r="C58" t="s">
        <v>8</v>
      </c>
      <c r="D58">
        <v>270</v>
      </c>
      <c r="E58" t="s">
        <v>125</v>
      </c>
      <c r="F58">
        <v>1390</v>
      </c>
      <c r="G58" t="s">
        <v>125</v>
      </c>
      <c r="H58">
        <v>11024</v>
      </c>
      <c r="I58">
        <v>8</v>
      </c>
      <c r="J58">
        <v>0</v>
      </c>
      <c r="K58">
        <v>10</v>
      </c>
      <c r="L58" s="1">
        <v>0.9983698605325122</v>
      </c>
      <c r="M58" s="1">
        <v>9.0563303749320774E-4</v>
      </c>
      <c r="N58" s="1">
        <v>7.2450642999456619E-4</v>
      </c>
      <c r="O58">
        <v>4390</v>
      </c>
      <c r="P58">
        <v>0.39757290345951818</v>
      </c>
      <c r="Q58">
        <v>274</v>
      </c>
      <c r="R58">
        <v>443</v>
      </c>
      <c r="S58">
        <v>307</v>
      </c>
      <c r="T58">
        <v>255</v>
      </c>
      <c r="U58">
        <v>255</v>
      </c>
      <c r="V58">
        <v>45</v>
      </c>
      <c r="W58">
        <v>406</v>
      </c>
      <c r="X58">
        <v>256</v>
      </c>
      <c r="Y58">
        <v>2</v>
      </c>
      <c r="Z58">
        <v>110</v>
      </c>
      <c r="AA58">
        <v>49</v>
      </c>
      <c r="AB58">
        <v>1690</v>
      </c>
      <c r="AC58">
        <v>0</v>
      </c>
      <c r="AD58">
        <v>969</v>
      </c>
      <c r="AE58">
        <v>41</v>
      </c>
      <c r="AF58">
        <v>389</v>
      </c>
      <c r="AG58">
        <v>41</v>
      </c>
      <c r="AH58">
        <f t="shared" si="4"/>
        <v>0.36207208838978444</v>
      </c>
      <c r="AI58">
        <f t="shared" si="5"/>
        <v>0.13892410795145807</v>
      </c>
      <c r="AJ58">
        <v>11042</v>
      </c>
    </row>
    <row r="59" spans="1:36">
      <c r="A59" t="s">
        <v>126</v>
      </c>
      <c r="B59">
        <v>1870</v>
      </c>
      <c r="C59" t="s">
        <v>8</v>
      </c>
      <c r="D59">
        <v>270</v>
      </c>
      <c r="E59" t="s">
        <v>127</v>
      </c>
      <c r="F59">
        <v>1410</v>
      </c>
      <c r="G59" t="s">
        <v>127</v>
      </c>
      <c r="H59">
        <v>2050</v>
      </c>
      <c r="I59">
        <v>0</v>
      </c>
      <c r="J59">
        <v>0</v>
      </c>
      <c r="K59">
        <v>0</v>
      </c>
      <c r="L59" s="1">
        <v>1</v>
      </c>
      <c r="M59" s="1">
        <v>0</v>
      </c>
      <c r="N59" s="1">
        <v>0</v>
      </c>
      <c r="O59">
        <v>526</v>
      </c>
      <c r="P59">
        <v>0.25658536585365854</v>
      </c>
      <c r="Q59">
        <v>48</v>
      </c>
      <c r="R59">
        <v>220</v>
      </c>
      <c r="S59">
        <v>72</v>
      </c>
      <c r="T59">
        <v>72</v>
      </c>
      <c r="U59">
        <v>47</v>
      </c>
      <c r="V59">
        <v>0</v>
      </c>
      <c r="W59">
        <v>0</v>
      </c>
      <c r="X59">
        <v>187</v>
      </c>
      <c r="Y59">
        <v>10</v>
      </c>
      <c r="Z59">
        <v>42</v>
      </c>
      <c r="AA59">
        <v>1</v>
      </c>
      <c r="AB59">
        <v>19</v>
      </c>
      <c r="AC59">
        <v>0</v>
      </c>
      <c r="AD59">
        <v>72</v>
      </c>
      <c r="AE59">
        <v>13</v>
      </c>
      <c r="AF59">
        <v>180</v>
      </c>
      <c r="AG59">
        <v>0</v>
      </c>
      <c r="AH59">
        <f t="shared" si="4"/>
        <v>0.25560975609756098</v>
      </c>
      <c r="AI59">
        <f t="shared" si="5"/>
        <v>0.22390243902439025</v>
      </c>
      <c r="AJ59">
        <v>2050</v>
      </c>
    </row>
    <row r="60" spans="1:36">
      <c r="A60" t="s">
        <v>128</v>
      </c>
      <c r="B60">
        <v>1870</v>
      </c>
      <c r="C60" t="s">
        <v>8</v>
      </c>
      <c r="D60">
        <v>270</v>
      </c>
      <c r="E60" t="s">
        <v>129</v>
      </c>
      <c r="F60">
        <v>1430</v>
      </c>
      <c r="G60" t="s">
        <v>129</v>
      </c>
      <c r="H60">
        <v>6724</v>
      </c>
      <c r="I60">
        <v>1</v>
      </c>
      <c r="J60">
        <v>0</v>
      </c>
      <c r="K60">
        <v>0</v>
      </c>
      <c r="L60" s="1">
        <v>0.99985130111524168</v>
      </c>
      <c r="M60" s="1">
        <v>0</v>
      </c>
      <c r="N60" s="1">
        <v>1.4869888475836432E-4</v>
      </c>
      <c r="O60">
        <v>2539</v>
      </c>
      <c r="P60">
        <v>0.37754646840148698</v>
      </c>
      <c r="Q60">
        <v>124</v>
      </c>
      <c r="R60">
        <v>220</v>
      </c>
      <c r="S60">
        <v>95</v>
      </c>
      <c r="T60">
        <v>144</v>
      </c>
      <c r="U60">
        <v>196</v>
      </c>
      <c r="V60">
        <v>49</v>
      </c>
      <c r="W60">
        <v>0</v>
      </c>
      <c r="X60">
        <v>200</v>
      </c>
      <c r="Y60">
        <v>9</v>
      </c>
      <c r="Z60">
        <v>41</v>
      </c>
      <c r="AA60">
        <v>11</v>
      </c>
      <c r="AB60">
        <v>1616</v>
      </c>
      <c r="AC60">
        <v>0</v>
      </c>
      <c r="AD60">
        <v>608</v>
      </c>
      <c r="AE60">
        <v>8</v>
      </c>
      <c r="AF60">
        <v>463</v>
      </c>
      <c r="AG60">
        <v>7</v>
      </c>
      <c r="AH60">
        <f t="shared" si="4"/>
        <v>0.44788104089219333</v>
      </c>
      <c r="AI60">
        <f t="shared" si="5"/>
        <v>0.1158364312267658</v>
      </c>
      <c r="AJ60">
        <v>6725</v>
      </c>
    </row>
    <row r="61" spans="1:36">
      <c r="A61" t="s">
        <v>122</v>
      </c>
      <c r="B61">
        <v>1870</v>
      </c>
      <c r="C61" t="s">
        <v>8</v>
      </c>
      <c r="D61">
        <v>270</v>
      </c>
      <c r="E61" t="s">
        <v>123</v>
      </c>
      <c r="F61">
        <v>1370</v>
      </c>
      <c r="G61" t="s">
        <v>123</v>
      </c>
      <c r="H61">
        <v>4529</v>
      </c>
      <c r="I61">
        <v>22</v>
      </c>
      <c r="J61">
        <v>0</v>
      </c>
      <c r="K61">
        <v>10</v>
      </c>
      <c r="L61" s="1">
        <v>0.99298399473799603</v>
      </c>
      <c r="M61" s="1">
        <v>2.1925016443762333E-3</v>
      </c>
      <c r="N61" s="1">
        <v>4.8235036176277135E-3</v>
      </c>
      <c r="O61">
        <v>309</v>
      </c>
      <c r="P61">
        <v>6.7748300811225612E-2</v>
      </c>
      <c r="Q61">
        <v>56</v>
      </c>
      <c r="R61">
        <v>231</v>
      </c>
      <c r="S61">
        <v>117</v>
      </c>
      <c r="T61">
        <v>203</v>
      </c>
      <c r="U61">
        <v>139</v>
      </c>
      <c r="V61">
        <v>2</v>
      </c>
      <c r="W61">
        <v>5</v>
      </c>
      <c r="X61">
        <v>363</v>
      </c>
      <c r="Y61">
        <v>63</v>
      </c>
      <c r="Z61">
        <v>114</v>
      </c>
      <c r="AA61">
        <v>24</v>
      </c>
      <c r="AB61">
        <v>327</v>
      </c>
      <c r="AC61">
        <v>0</v>
      </c>
      <c r="AD61">
        <v>408</v>
      </c>
      <c r="AE61">
        <v>70</v>
      </c>
      <c r="AF61">
        <v>1410</v>
      </c>
      <c r="AG61">
        <v>24</v>
      </c>
      <c r="AH61">
        <f t="shared" si="4"/>
        <v>0.61609296206972153</v>
      </c>
      <c r="AI61">
        <f t="shared" si="5"/>
        <v>0.163560622670467</v>
      </c>
      <c r="AJ61">
        <v>4561</v>
      </c>
    </row>
    <row r="62" spans="1:36">
      <c r="A62" t="s">
        <v>130</v>
      </c>
      <c r="B62">
        <v>1870</v>
      </c>
      <c r="C62" t="s">
        <v>8</v>
      </c>
      <c r="D62">
        <v>270</v>
      </c>
      <c r="E62" t="s">
        <v>131</v>
      </c>
      <c r="F62">
        <v>1450</v>
      </c>
      <c r="G62" t="s">
        <v>131</v>
      </c>
      <c r="H62">
        <v>14201</v>
      </c>
      <c r="I62">
        <v>5</v>
      </c>
      <c r="J62">
        <v>0</v>
      </c>
      <c r="K62">
        <v>0</v>
      </c>
      <c r="L62" s="1">
        <v>0.99964803604110941</v>
      </c>
      <c r="M62" s="1">
        <v>0</v>
      </c>
      <c r="N62" s="1">
        <v>3.5196395889060961E-4</v>
      </c>
      <c r="O62">
        <v>4484</v>
      </c>
      <c r="P62">
        <v>0.31564127833309868</v>
      </c>
      <c r="Q62">
        <v>445</v>
      </c>
      <c r="R62">
        <v>788</v>
      </c>
      <c r="S62">
        <v>613</v>
      </c>
      <c r="T62">
        <v>309</v>
      </c>
      <c r="U62">
        <v>614</v>
      </c>
      <c r="V62">
        <v>306</v>
      </c>
      <c r="W62">
        <v>15</v>
      </c>
      <c r="X62">
        <v>337</v>
      </c>
      <c r="Y62">
        <v>76</v>
      </c>
      <c r="Z62">
        <v>123</v>
      </c>
      <c r="AA62">
        <v>353</v>
      </c>
      <c r="AB62">
        <v>3053</v>
      </c>
      <c r="AC62">
        <v>0</v>
      </c>
      <c r="AD62">
        <v>238</v>
      </c>
      <c r="AE62">
        <v>55</v>
      </c>
      <c r="AF62">
        <v>405</v>
      </c>
      <c r="AG62">
        <v>121</v>
      </c>
      <c r="AH62">
        <f t="shared" si="4"/>
        <v>0.3577361678164156</v>
      </c>
      <c r="AI62">
        <f t="shared" si="5"/>
        <v>0.19491764043361959</v>
      </c>
      <c r="AJ62">
        <v>14206</v>
      </c>
    </row>
    <row r="63" spans="1:36">
      <c r="A63" t="s">
        <v>132</v>
      </c>
      <c r="B63">
        <v>1870</v>
      </c>
      <c r="C63" t="s">
        <v>8</v>
      </c>
      <c r="D63">
        <v>270</v>
      </c>
      <c r="E63" t="s">
        <v>133</v>
      </c>
      <c r="F63">
        <v>1470</v>
      </c>
      <c r="G63" t="s">
        <v>133</v>
      </c>
      <c r="H63">
        <v>8258</v>
      </c>
      <c r="I63">
        <v>13</v>
      </c>
      <c r="J63">
        <v>0</v>
      </c>
      <c r="K63">
        <v>0</v>
      </c>
      <c r="L63" s="1">
        <v>0.99842824325958168</v>
      </c>
      <c r="M63" s="1">
        <v>0</v>
      </c>
      <c r="N63" s="1">
        <v>1.5717567404183292E-3</v>
      </c>
      <c r="O63">
        <v>2024</v>
      </c>
      <c r="P63">
        <v>0.24471043404666909</v>
      </c>
      <c r="Q63">
        <v>242</v>
      </c>
      <c r="R63">
        <v>1436</v>
      </c>
      <c r="S63">
        <v>218</v>
      </c>
      <c r="T63">
        <v>197</v>
      </c>
      <c r="U63">
        <v>931</v>
      </c>
      <c r="V63">
        <v>27</v>
      </c>
      <c r="W63">
        <v>298</v>
      </c>
      <c r="X63">
        <v>207</v>
      </c>
      <c r="Y63">
        <v>87</v>
      </c>
      <c r="Z63">
        <v>123</v>
      </c>
      <c r="AA63">
        <v>10</v>
      </c>
      <c r="AB63">
        <v>655</v>
      </c>
      <c r="AC63">
        <v>0</v>
      </c>
      <c r="AD63">
        <v>310</v>
      </c>
      <c r="AE63">
        <v>50</v>
      </c>
      <c r="AF63">
        <v>364</v>
      </c>
      <c r="AG63">
        <v>42</v>
      </c>
      <c r="AH63">
        <f t="shared" si="4"/>
        <v>0.2627251843791561</v>
      </c>
      <c r="AI63">
        <f t="shared" si="5"/>
        <v>0.36561479869423286</v>
      </c>
      <c r="AJ63">
        <v>8271</v>
      </c>
    </row>
    <row r="64" spans="1:36">
      <c r="A64" t="s">
        <v>134</v>
      </c>
      <c r="B64">
        <v>1870</v>
      </c>
      <c r="C64" t="s">
        <v>8</v>
      </c>
      <c r="D64">
        <v>270</v>
      </c>
      <c r="E64" t="s">
        <v>135</v>
      </c>
      <c r="F64">
        <v>1490</v>
      </c>
      <c r="G64" t="s">
        <v>135</v>
      </c>
      <c r="H64">
        <v>161</v>
      </c>
      <c r="I64">
        <v>0</v>
      </c>
      <c r="J64">
        <v>0</v>
      </c>
      <c r="K64">
        <v>13</v>
      </c>
      <c r="L64" s="1">
        <v>0.92528735632183912</v>
      </c>
      <c r="M64" s="1">
        <v>7.4712643678160925E-2</v>
      </c>
      <c r="N64" s="1">
        <v>0</v>
      </c>
      <c r="O64">
        <v>41</v>
      </c>
      <c r="P64">
        <v>0.23563218390804597</v>
      </c>
      <c r="Q64">
        <v>9</v>
      </c>
      <c r="R64">
        <v>6</v>
      </c>
      <c r="S64">
        <v>1</v>
      </c>
      <c r="T64">
        <v>5</v>
      </c>
      <c r="U64">
        <v>5</v>
      </c>
      <c r="V64">
        <v>0</v>
      </c>
      <c r="W64">
        <v>0</v>
      </c>
      <c r="X64">
        <v>7</v>
      </c>
      <c r="Y64">
        <v>0</v>
      </c>
      <c r="Z64">
        <v>0</v>
      </c>
      <c r="AA64">
        <v>0</v>
      </c>
      <c r="AB64">
        <v>8</v>
      </c>
      <c r="AC64">
        <v>0</v>
      </c>
      <c r="AD64">
        <v>0</v>
      </c>
      <c r="AE64">
        <v>0</v>
      </c>
      <c r="AF64">
        <v>88</v>
      </c>
      <c r="AG64">
        <v>0</v>
      </c>
      <c r="AH64">
        <f t="shared" si="4"/>
        <v>0.59195402298850575</v>
      </c>
      <c r="AI64">
        <f t="shared" si="5"/>
        <v>0.14942528735632185</v>
      </c>
      <c r="AJ64">
        <v>174</v>
      </c>
    </row>
    <row r="65" spans="1:36">
      <c r="A65" t="s">
        <v>136</v>
      </c>
      <c r="B65">
        <v>1870</v>
      </c>
      <c r="C65" t="s">
        <v>8</v>
      </c>
      <c r="D65">
        <v>270</v>
      </c>
      <c r="E65" t="s">
        <v>137</v>
      </c>
      <c r="F65">
        <v>1530</v>
      </c>
      <c r="G65" t="s">
        <v>137</v>
      </c>
      <c r="H65">
        <v>2035</v>
      </c>
      <c r="I65">
        <v>1</v>
      </c>
      <c r="J65">
        <v>0</v>
      </c>
      <c r="K65">
        <v>0</v>
      </c>
      <c r="L65" s="1">
        <v>0.99950884086444003</v>
      </c>
      <c r="M65" s="1">
        <v>0</v>
      </c>
      <c r="N65" s="1">
        <v>4.9115913555992138E-4</v>
      </c>
      <c r="O65">
        <v>427</v>
      </c>
      <c r="P65">
        <v>0.20972495088408644</v>
      </c>
      <c r="Q65">
        <v>90</v>
      </c>
      <c r="R65">
        <v>216</v>
      </c>
      <c r="S65">
        <v>87</v>
      </c>
      <c r="T65">
        <v>90</v>
      </c>
      <c r="U65">
        <v>88</v>
      </c>
      <c r="V65">
        <v>1</v>
      </c>
      <c r="W65">
        <v>0</v>
      </c>
      <c r="X65">
        <v>108</v>
      </c>
      <c r="Y65">
        <v>1</v>
      </c>
      <c r="Z65">
        <v>31</v>
      </c>
      <c r="AA65">
        <v>11</v>
      </c>
      <c r="AB65">
        <v>208</v>
      </c>
      <c r="AC65">
        <v>0</v>
      </c>
      <c r="AD65">
        <v>22</v>
      </c>
      <c r="AE65">
        <v>13</v>
      </c>
      <c r="AF65">
        <v>140</v>
      </c>
      <c r="AG65">
        <v>0</v>
      </c>
      <c r="AH65">
        <f t="shared" si="4"/>
        <v>0.26277013752455797</v>
      </c>
      <c r="AI65">
        <f t="shared" si="5"/>
        <v>0.28045186640471514</v>
      </c>
      <c r="AJ65">
        <v>2036</v>
      </c>
    </row>
    <row r="66" spans="1:36">
      <c r="A66" t="s">
        <v>138</v>
      </c>
      <c r="B66">
        <v>1870</v>
      </c>
      <c r="C66" t="s">
        <v>8</v>
      </c>
      <c r="D66">
        <v>270</v>
      </c>
      <c r="E66" t="s">
        <v>139</v>
      </c>
      <c r="F66">
        <v>1550</v>
      </c>
      <c r="G66" t="s">
        <v>139</v>
      </c>
      <c r="H66">
        <v>5</v>
      </c>
      <c r="I66">
        <v>0</v>
      </c>
      <c r="J66">
        <v>0</v>
      </c>
      <c r="K66">
        <v>8</v>
      </c>
      <c r="L66" s="1">
        <v>0.38461538461538464</v>
      </c>
      <c r="M66" s="1">
        <v>0.61538461538461542</v>
      </c>
      <c r="N66" s="1">
        <v>0</v>
      </c>
      <c r="O66">
        <v>8</v>
      </c>
      <c r="P66">
        <v>0.61538461538461542</v>
      </c>
      <c r="Q66">
        <v>0</v>
      </c>
      <c r="R66">
        <v>1</v>
      </c>
      <c r="S66">
        <v>0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4"/>
        <v>0</v>
      </c>
      <c r="AI66">
        <f t="shared" si="5"/>
        <v>0.23076923076923078</v>
      </c>
      <c r="AJ66">
        <v>13</v>
      </c>
    </row>
    <row r="67" spans="1:36">
      <c r="A67" t="s">
        <v>140</v>
      </c>
      <c r="B67">
        <v>1870</v>
      </c>
      <c r="C67" t="s">
        <v>8</v>
      </c>
      <c r="D67">
        <v>270</v>
      </c>
      <c r="E67" t="s">
        <v>141</v>
      </c>
      <c r="F67">
        <v>1570</v>
      </c>
      <c r="G67" t="s">
        <v>141</v>
      </c>
      <c r="H67">
        <v>15836</v>
      </c>
      <c r="I67">
        <v>23</v>
      </c>
      <c r="J67">
        <v>0</v>
      </c>
      <c r="K67">
        <v>0</v>
      </c>
      <c r="L67" s="1">
        <v>0.99854971940223214</v>
      </c>
      <c r="M67" s="1">
        <v>0</v>
      </c>
      <c r="N67" s="1">
        <v>1.4502805977678289E-3</v>
      </c>
      <c r="O67">
        <v>4644</v>
      </c>
      <c r="P67">
        <v>0.2928305693927738</v>
      </c>
      <c r="Q67">
        <v>491</v>
      </c>
      <c r="R67">
        <v>1882</v>
      </c>
      <c r="S67">
        <v>472</v>
      </c>
      <c r="T67">
        <v>790</v>
      </c>
      <c r="U67">
        <v>869</v>
      </c>
      <c r="V67">
        <v>32</v>
      </c>
      <c r="W67">
        <v>5</v>
      </c>
      <c r="X67">
        <v>585</v>
      </c>
      <c r="Y67">
        <v>10</v>
      </c>
      <c r="Z67">
        <v>270</v>
      </c>
      <c r="AA67">
        <v>47</v>
      </c>
      <c r="AB67">
        <v>1573</v>
      </c>
      <c r="AC67">
        <v>0</v>
      </c>
      <c r="AD67">
        <v>965</v>
      </c>
      <c r="AE67">
        <v>167</v>
      </c>
      <c r="AF67">
        <v>579</v>
      </c>
      <c r="AG67">
        <v>167</v>
      </c>
      <c r="AH67">
        <f t="shared" si="4"/>
        <v>0.27744498392080208</v>
      </c>
      <c r="AI67">
        <f t="shared" si="5"/>
        <v>0.28400277444983923</v>
      </c>
      <c r="AJ67">
        <v>15859</v>
      </c>
    </row>
    <row r="68" spans="1:36">
      <c r="A68" t="s">
        <v>142</v>
      </c>
      <c r="B68">
        <v>1870</v>
      </c>
      <c r="C68" t="s">
        <v>8</v>
      </c>
      <c r="D68">
        <v>270</v>
      </c>
      <c r="E68" t="s">
        <v>143</v>
      </c>
      <c r="F68">
        <v>1590</v>
      </c>
      <c r="G68" t="s">
        <v>143</v>
      </c>
      <c r="H68">
        <v>5</v>
      </c>
      <c r="I68">
        <v>1</v>
      </c>
      <c r="J68">
        <v>0</v>
      </c>
      <c r="K68">
        <v>0</v>
      </c>
      <c r="L68" s="1">
        <v>0.83333333333333337</v>
      </c>
      <c r="M68" s="1">
        <v>0</v>
      </c>
      <c r="N68" s="1">
        <v>0.16666666666666666</v>
      </c>
      <c r="O68">
        <v>6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4"/>
        <v>0</v>
      </c>
      <c r="AI68">
        <f t="shared" si="5"/>
        <v>0</v>
      </c>
      <c r="AJ68">
        <v>6</v>
      </c>
    </row>
    <row r="69" spans="1:36">
      <c r="A69" t="s">
        <v>144</v>
      </c>
      <c r="B69">
        <v>1870</v>
      </c>
      <c r="C69" t="s">
        <v>8</v>
      </c>
      <c r="D69">
        <v>270</v>
      </c>
      <c r="E69" t="s">
        <v>145</v>
      </c>
      <c r="F69">
        <v>1610</v>
      </c>
      <c r="G69" t="s">
        <v>145</v>
      </c>
      <c r="H69">
        <v>7852</v>
      </c>
      <c r="I69">
        <v>2</v>
      </c>
      <c r="J69">
        <v>0</v>
      </c>
      <c r="K69">
        <v>0</v>
      </c>
      <c r="L69" s="1">
        <v>0.9997453526865292</v>
      </c>
      <c r="M69" s="1">
        <v>0</v>
      </c>
      <c r="N69" s="1">
        <v>2.5464731347084286E-4</v>
      </c>
      <c r="O69">
        <v>2267</v>
      </c>
      <c r="P69">
        <v>0.28864272981920042</v>
      </c>
      <c r="Q69">
        <v>210</v>
      </c>
      <c r="R69">
        <v>835</v>
      </c>
      <c r="S69">
        <v>212</v>
      </c>
      <c r="T69">
        <v>161</v>
      </c>
      <c r="U69">
        <v>1027</v>
      </c>
      <c r="V69">
        <v>16</v>
      </c>
      <c r="W69">
        <v>25</v>
      </c>
      <c r="X69">
        <v>146</v>
      </c>
      <c r="Y69">
        <v>8</v>
      </c>
      <c r="Z69">
        <v>91</v>
      </c>
      <c r="AA69">
        <v>13</v>
      </c>
      <c r="AB69">
        <v>658</v>
      </c>
      <c r="AC69">
        <v>0</v>
      </c>
      <c r="AD69">
        <v>619</v>
      </c>
      <c r="AE69">
        <v>32</v>
      </c>
      <c r="AF69">
        <v>803</v>
      </c>
      <c r="AG69">
        <v>36</v>
      </c>
      <c r="AH69">
        <f t="shared" si="4"/>
        <v>0.31156098803157628</v>
      </c>
      <c r="AI69">
        <f t="shared" si="5"/>
        <v>0.31130634071810542</v>
      </c>
      <c r="AJ69">
        <v>7854</v>
      </c>
    </row>
    <row r="70" spans="1:36">
      <c r="A70" t="s">
        <v>146</v>
      </c>
      <c r="B70">
        <v>1870</v>
      </c>
      <c r="C70" t="s">
        <v>8</v>
      </c>
      <c r="D70">
        <v>270</v>
      </c>
      <c r="E70" t="s">
        <v>147</v>
      </c>
      <c r="F70">
        <v>1630</v>
      </c>
      <c r="G70" t="s">
        <v>147</v>
      </c>
      <c r="H70">
        <v>11775</v>
      </c>
      <c r="I70">
        <v>21</v>
      </c>
      <c r="J70">
        <v>0</v>
      </c>
      <c r="K70">
        <v>13</v>
      </c>
      <c r="L70" s="1">
        <v>0.99712084003725976</v>
      </c>
      <c r="M70" s="1">
        <v>1.1008552798712845E-3</v>
      </c>
      <c r="N70" s="1">
        <v>1.7783046828689982E-3</v>
      </c>
      <c r="O70">
        <v>3652</v>
      </c>
      <c r="P70">
        <v>0.30925565246845627</v>
      </c>
      <c r="Q70">
        <v>186</v>
      </c>
      <c r="R70">
        <v>765</v>
      </c>
      <c r="S70">
        <v>141</v>
      </c>
      <c r="T70">
        <v>261</v>
      </c>
      <c r="U70">
        <v>141</v>
      </c>
      <c r="V70">
        <v>4</v>
      </c>
      <c r="W70">
        <v>0</v>
      </c>
      <c r="X70">
        <v>1160</v>
      </c>
      <c r="Y70">
        <v>44</v>
      </c>
      <c r="Z70">
        <v>198</v>
      </c>
      <c r="AA70">
        <v>11</v>
      </c>
      <c r="AB70">
        <v>1382</v>
      </c>
      <c r="AC70">
        <v>0</v>
      </c>
      <c r="AD70">
        <v>602</v>
      </c>
      <c r="AE70">
        <v>70</v>
      </c>
      <c r="AF70">
        <v>1609</v>
      </c>
      <c r="AG70">
        <v>215</v>
      </c>
      <c r="AH70">
        <f t="shared" si="4"/>
        <v>0.4483868236091117</v>
      </c>
      <c r="AI70">
        <f t="shared" si="5"/>
        <v>0.12651367600982302</v>
      </c>
      <c r="AJ70">
        <v>11809</v>
      </c>
    </row>
    <row r="71" spans="1:36">
      <c r="A71" t="s">
        <v>148</v>
      </c>
      <c r="B71">
        <v>1870</v>
      </c>
      <c r="C71" t="s">
        <v>8</v>
      </c>
      <c r="D71">
        <v>270</v>
      </c>
      <c r="E71" t="s">
        <v>149</v>
      </c>
      <c r="F71">
        <v>1650</v>
      </c>
      <c r="G71" t="s">
        <v>149</v>
      </c>
      <c r="H71">
        <v>2426</v>
      </c>
      <c r="I71">
        <v>0</v>
      </c>
      <c r="J71">
        <v>0</v>
      </c>
      <c r="K71">
        <v>0</v>
      </c>
      <c r="L71" s="1">
        <v>1</v>
      </c>
      <c r="M71" s="1">
        <v>0</v>
      </c>
      <c r="N71" s="1">
        <v>0</v>
      </c>
      <c r="O71">
        <v>474</v>
      </c>
      <c r="P71">
        <v>0.19538334707337179</v>
      </c>
      <c r="Q71">
        <v>87</v>
      </c>
      <c r="R71">
        <v>210</v>
      </c>
      <c r="S71">
        <v>52</v>
      </c>
      <c r="T71">
        <v>59</v>
      </c>
      <c r="U71">
        <v>224</v>
      </c>
      <c r="V71">
        <v>4</v>
      </c>
      <c r="W71">
        <v>0</v>
      </c>
      <c r="X71">
        <v>95</v>
      </c>
      <c r="Y71">
        <v>14</v>
      </c>
      <c r="Z71">
        <v>42</v>
      </c>
      <c r="AA71">
        <v>15</v>
      </c>
      <c r="AB71">
        <v>123</v>
      </c>
      <c r="AC71">
        <v>0</v>
      </c>
      <c r="AD71">
        <v>59</v>
      </c>
      <c r="AE71">
        <v>8</v>
      </c>
      <c r="AF71">
        <v>642</v>
      </c>
      <c r="AG71">
        <v>0</v>
      </c>
      <c r="AH71">
        <f t="shared" si="4"/>
        <v>0.41302555647155814</v>
      </c>
      <c r="AI71">
        <f t="shared" si="5"/>
        <v>0.26051112943116239</v>
      </c>
      <c r="AJ71">
        <v>2426</v>
      </c>
    </row>
    <row r="72" spans="1:36">
      <c r="A72" t="s">
        <v>150</v>
      </c>
      <c r="B72">
        <v>1870</v>
      </c>
      <c r="C72" t="s">
        <v>8</v>
      </c>
      <c r="D72">
        <v>270</v>
      </c>
      <c r="E72" t="s">
        <v>151</v>
      </c>
      <c r="F72">
        <v>1670</v>
      </c>
      <c r="G72" t="s">
        <v>151</v>
      </c>
      <c r="H72">
        <v>295</v>
      </c>
      <c r="I72">
        <v>0</v>
      </c>
      <c r="J72">
        <v>0</v>
      </c>
      <c r="K72">
        <v>0</v>
      </c>
      <c r="L72" s="1">
        <v>1</v>
      </c>
      <c r="M72" s="1">
        <v>0</v>
      </c>
      <c r="N72" s="1">
        <v>0</v>
      </c>
      <c r="O72">
        <v>59</v>
      </c>
      <c r="P72">
        <v>0.2</v>
      </c>
      <c r="Q72">
        <v>1</v>
      </c>
      <c r="R72">
        <v>7</v>
      </c>
      <c r="S72">
        <v>0</v>
      </c>
      <c r="T72">
        <v>2</v>
      </c>
      <c r="U72">
        <v>5</v>
      </c>
      <c r="V72">
        <v>4</v>
      </c>
      <c r="W72">
        <v>0</v>
      </c>
      <c r="X72">
        <v>30</v>
      </c>
      <c r="Y72">
        <v>0</v>
      </c>
      <c r="Z72">
        <v>2</v>
      </c>
      <c r="AA72">
        <v>0</v>
      </c>
      <c r="AB72">
        <v>8</v>
      </c>
      <c r="AC72">
        <v>0</v>
      </c>
      <c r="AD72">
        <v>11</v>
      </c>
      <c r="AE72">
        <v>4</v>
      </c>
      <c r="AF72">
        <v>122</v>
      </c>
      <c r="AG72">
        <v>8</v>
      </c>
      <c r="AH72">
        <f t="shared" si="4"/>
        <v>0.64067796610169492</v>
      </c>
      <c r="AI72">
        <f t="shared" si="5"/>
        <v>5.0847457627118647E-2</v>
      </c>
      <c r="AJ72">
        <v>295</v>
      </c>
    </row>
    <row r="73" spans="1:36">
      <c r="A73" t="s">
        <v>152</v>
      </c>
      <c r="B73">
        <v>1870</v>
      </c>
      <c r="C73" t="s">
        <v>8</v>
      </c>
      <c r="D73">
        <v>270</v>
      </c>
      <c r="E73" t="s">
        <v>153</v>
      </c>
      <c r="F73">
        <v>1690</v>
      </c>
      <c r="G73" t="s">
        <v>153</v>
      </c>
      <c r="H73">
        <v>22269</v>
      </c>
      <c r="I73">
        <v>50</v>
      </c>
      <c r="J73">
        <v>0</v>
      </c>
      <c r="K73">
        <v>0</v>
      </c>
      <c r="L73" s="1">
        <v>0.99775975626148128</v>
      </c>
      <c r="M73" s="1">
        <v>0</v>
      </c>
      <c r="N73" s="1">
        <v>2.2402437385187508E-3</v>
      </c>
      <c r="O73">
        <v>6117</v>
      </c>
      <c r="P73">
        <v>0.27407141897038395</v>
      </c>
      <c r="Q73">
        <v>608</v>
      </c>
      <c r="R73">
        <v>2741</v>
      </c>
      <c r="S73">
        <v>791</v>
      </c>
      <c r="T73">
        <v>611</v>
      </c>
      <c r="U73">
        <v>1526</v>
      </c>
      <c r="V73">
        <v>285</v>
      </c>
      <c r="W73">
        <v>73</v>
      </c>
      <c r="X73">
        <v>641</v>
      </c>
      <c r="Y73">
        <v>29</v>
      </c>
      <c r="Z73">
        <v>487</v>
      </c>
      <c r="AA73">
        <v>73</v>
      </c>
      <c r="AB73">
        <v>3230</v>
      </c>
      <c r="AC73">
        <v>0</v>
      </c>
      <c r="AD73">
        <v>983</v>
      </c>
      <c r="AE73">
        <v>132</v>
      </c>
      <c r="AF73">
        <v>783</v>
      </c>
      <c r="AG73">
        <v>121</v>
      </c>
      <c r="AH73">
        <f t="shared" si="4"/>
        <v>0.30633092880505397</v>
      </c>
      <c r="AI73">
        <f t="shared" si="5"/>
        <v>0.28124019893364399</v>
      </c>
      <c r="AJ73">
        <v>22319</v>
      </c>
    </row>
    <row r="74" spans="1:36">
      <c r="A74" t="s">
        <v>154</v>
      </c>
      <c r="B74">
        <v>1870</v>
      </c>
      <c r="C74" t="s">
        <v>8</v>
      </c>
      <c r="D74">
        <v>270</v>
      </c>
      <c r="E74" t="s">
        <v>155</v>
      </c>
      <c r="F74">
        <v>1710</v>
      </c>
      <c r="G74" t="s">
        <v>155</v>
      </c>
      <c r="H74">
        <v>9457</v>
      </c>
      <c r="I74">
        <v>0</v>
      </c>
      <c r="J74">
        <v>0</v>
      </c>
      <c r="K74">
        <v>0</v>
      </c>
      <c r="L74" s="1">
        <v>1</v>
      </c>
      <c r="M74" s="1">
        <v>0</v>
      </c>
      <c r="N74" s="1">
        <v>0</v>
      </c>
      <c r="O74">
        <v>2942</v>
      </c>
      <c r="P74">
        <v>0.31109231257269748</v>
      </c>
      <c r="Q74">
        <v>274</v>
      </c>
      <c r="R74">
        <v>692</v>
      </c>
      <c r="S74">
        <v>333</v>
      </c>
      <c r="T74">
        <v>373</v>
      </c>
      <c r="U74">
        <v>170</v>
      </c>
      <c r="V74">
        <v>43</v>
      </c>
      <c r="W74">
        <v>0</v>
      </c>
      <c r="X74">
        <v>503</v>
      </c>
      <c r="Y74">
        <v>6</v>
      </c>
      <c r="Z74">
        <v>94</v>
      </c>
      <c r="AA74">
        <v>55</v>
      </c>
      <c r="AB74">
        <v>796</v>
      </c>
      <c r="AC74">
        <v>0</v>
      </c>
      <c r="AD74">
        <v>424</v>
      </c>
      <c r="AE74">
        <v>32</v>
      </c>
      <c r="AF74">
        <v>887</v>
      </c>
      <c r="AG74">
        <v>49</v>
      </c>
      <c r="AH74">
        <f t="shared" si="4"/>
        <v>0.30548799830813156</v>
      </c>
      <c r="AI74">
        <f t="shared" si="5"/>
        <v>0.19477635613831024</v>
      </c>
      <c r="AJ74">
        <v>9457</v>
      </c>
    </row>
  </sheetData>
  <sortState ref="A2:AJ74">
    <sortCondition ref="E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1"/>
  <sheetViews>
    <sheetView topLeftCell="A30" workbookViewId="0">
      <selection activeCell="B51" sqref="B51"/>
    </sheetView>
  </sheetViews>
  <sheetFormatPr baseColWidth="10" defaultColWidth="8.83203125" defaultRowHeight="14" x14ac:dyDescent="0"/>
  <cols>
    <col min="1" max="1" width="13" bestFit="1" customWidth="1"/>
    <col min="6" max="6" width="18.6640625" customWidth="1"/>
    <col min="10" max="10" width="16.33203125" customWidth="1"/>
  </cols>
  <sheetData>
    <row r="5" spans="1:12">
      <c r="A5" t="s">
        <v>6</v>
      </c>
      <c r="B5" t="s">
        <v>182</v>
      </c>
    </row>
    <row r="6" spans="1:12">
      <c r="A6" t="s">
        <v>156</v>
      </c>
      <c r="B6">
        <v>438257</v>
      </c>
    </row>
    <row r="7" spans="1:12">
      <c r="A7" t="s">
        <v>157</v>
      </c>
      <c r="B7">
        <v>759</v>
      </c>
    </row>
    <row r="8" spans="1:12">
      <c r="A8" t="s">
        <v>158</v>
      </c>
      <c r="B8">
        <v>0</v>
      </c>
    </row>
    <row r="9" spans="1:12">
      <c r="A9" t="s">
        <v>159</v>
      </c>
      <c r="B9">
        <v>690</v>
      </c>
    </row>
    <row r="10" spans="1:12">
      <c r="A10" t="s">
        <v>179</v>
      </c>
      <c r="B10">
        <v>439706</v>
      </c>
      <c r="F10" t="s">
        <v>188</v>
      </c>
      <c r="J10">
        <v>2015</v>
      </c>
    </row>
    <row r="11" spans="1:12">
      <c r="A11" s="1" t="s">
        <v>178</v>
      </c>
      <c r="B11" s="3">
        <v>0.99670461626632345</v>
      </c>
      <c r="F11" t="s">
        <v>190</v>
      </c>
      <c r="G11">
        <v>1870</v>
      </c>
      <c r="H11">
        <v>2015</v>
      </c>
    </row>
    <row r="12" spans="1:12">
      <c r="A12" s="1" t="s">
        <v>180</v>
      </c>
      <c r="B12" s="3">
        <v>1.5692303493698061E-3</v>
      </c>
      <c r="F12" t="s">
        <v>186</v>
      </c>
      <c r="G12">
        <v>36</v>
      </c>
      <c r="H12">
        <v>8</v>
      </c>
      <c r="J12" t="s">
        <v>191</v>
      </c>
      <c r="K12">
        <v>457185</v>
      </c>
      <c r="L12" s="2">
        <f>K12/$K$17</f>
        <v>8.3282115216535141E-2</v>
      </c>
    </row>
    <row r="13" spans="1:12">
      <c r="A13" s="1" t="s">
        <v>183</v>
      </c>
      <c r="B13" s="3">
        <v>1.7261533843067867E-3</v>
      </c>
      <c r="F13" t="s">
        <v>8</v>
      </c>
      <c r="G13">
        <v>29</v>
      </c>
      <c r="H13">
        <v>68</v>
      </c>
      <c r="J13" t="s">
        <v>8</v>
      </c>
      <c r="K13">
        <v>3716260</v>
      </c>
      <c r="L13" s="2">
        <f t="shared" ref="L13:L15" si="0">K13/$K$17</f>
        <v>0.6769644531089184</v>
      </c>
    </row>
    <row r="14" spans="1:12">
      <c r="A14" t="s">
        <v>161</v>
      </c>
      <c r="B14">
        <v>126491</v>
      </c>
      <c r="F14" t="s">
        <v>187</v>
      </c>
      <c r="G14">
        <v>23</v>
      </c>
      <c r="H14">
        <v>23</v>
      </c>
      <c r="J14" t="s">
        <v>187</v>
      </c>
      <c r="K14">
        <v>1275855</v>
      </c>
      <c r="L14" s="2">
        <f t="shared" si="0"/>
        <v>0.23241336244538302</v>
      </c>
    </row>
    <row r="15" spans="1:12">
      <c r="A15" s="1" t="s">
        <v>181</v>
      </c>
      <c r="B15" s="2">
        <v>0.28767176249584953</v>
      </c>
      <c r="F15" t="s">
        <v>195</v>
      </c>
      <c r="G15">
        <v>12</v>
      </c>
      <c r="H15">
        <v>1</v>
      </c>
      <c r="J15" t="s">
        <v>192</v>
      </c>
      <c r="K15">
        <v>40294</v>
      </c>
      <c r="L15" s="2">
        <f t="shared" si="0"/>
        <v>7.3400692291633951E-3</v>
      </c>
    </row>
    <row r="16" spans="1:12">
      <c r="A16" t="s">
        <v>160</v>
      </c>
      <c r="B16">
        <v>10979</v>
      </c>
    </row>
    <row r="17" spans="1:11">
      <c r="A17" t="s">
        <v>162</v>
      </c>
      <c r="B17">
        <v>39507</v>
      </c>
      <c r="F17" t="s">
        <v>194</v>
      </c>
      <c r="J17" t="s">
        <v>193</v>
      </c>
      <c r="K17">
        <f>5032409+K12</f>
        <v>5489594</v>
      </c>
    </row>
    <row r="18" spans="1:11">
      <c r="A18" t="s">
        <v>163</v>
      </c>
      <c r="B18">
        <v>12651</v>
      </c>
    </row>
    <row r="19" spans="1:11">
      <c r="A19" t="s">
        <v>164</v>
      </c>
      <c r="B19">
        <v>11966</v>
      </c>
      <c r="F19" t="s">
        <v>190</v>
      </c>
      <c r="G19" t="s">
        <v>196</v>
      </c>
      <c r="H19" t="s">
        <v>189</v>
      </c>
    </row>
    <row r="20" spans="1:11">
      <c r="A20" t="s">
        <v>165</v>
      </c>
      <c r="B20">
        <v>24048</v>
      </c>
      <c r="F20" t="s">
        <v>186</v>
      </c>
      <c r="G20">
        <v>1870</v>
      </c>
      <c r="H20">
        <v>36</v>
      </c>
    </row>
    <row r="21" spans="1:11">
      <c r="A21" t="s">
        <v>166</v>
      </c>
      <c r="B21">
        <v>2647</v>
      </c>
      <c r="F21" t="s">
        <v>8</v>
      </c>
      <c r="G21">
        <v>1870</v>
      </c>
      <c r="H21">
        <v>29</v>
      </c>
    </row>
    <row r="22" spans="1:11">
      <c r="A22" t="s">
        <v>167</v>
      </c>
      <c r="B22">
        <v>2166</v>
      </c>
      <c r="F22" t="s">
        <v>187</v>
      </c>
      <c r="G22">
        <v>1870</v>
      </c>
      <c r="H22">
        <v>23</v>
      </c>
    </row>
    <row r="23" spans="1:11">
      <c r="A23" t="s">
        <v>168</v>
      </c>
      <c r="B23">
        <v>16698</v>
      </c>
      <c r="F23" t="s">
        <v>195</v>
      </c>
      <c r="G23">
        <v>1870</v>
      </c>
      <c r="H23">
        <v>12</v>
      </c>
    </row>
    <row r="24" spans="1:11">
      <c r="A24" t="s">
        <v>169</v>
      </c>
      <c r="B24">
        <v>1910</v>
      </c>
      <c r="F24" t="s">
        <v>186</v>
      </c>
      <c r="G24">
        <v>2015</v>
      </c>
      <c r="H24">
        <v>8</v>
      </c>
    </row>
    <row r="25" spans="1:11">
      <c r="A25" t="s">
        <v>170</v>
      </c>
      <c r="B25">
        <v>6614</v>
      </c>
      <c r="F25" t="s">
        <v>8</v>
      </c>
      <c r="G25">
        <v>2015</v>
      </c>
      <c r="H25">
        <v>68</v>
      </c>
    </row>
    <row r="26" spans="1:11">
      <c r="A26" t="s">
        <v>171</v>
      </c>
      <c r="B26">
        <v>1743</v>
      </c>
      <c r="F26" t="s">
        <v>187</v>
      </c>
      <c r="G26">
        <v>2015</v>
      </c>
      <c r="H26">
        <v>23</v>
      </c>
    </row>
    <row r="27" spans="1:11">
      <c r="A27" t="s">
        <v>172</v>
      </c>
      <c r="B27">
        <v>41364</v>
      </c>
      <c r="F27" t="s">
        <v>195</v>
      </c>
      <c r="G27">
        <v>2015</v>
      </c>
      <c r="H27">
        <v>1</v>
      </c>
    </row>
    <row r="28" spans="1:11">
      <c r="A28" t="s">
        <v>173</v>
      </c>
      <c r="B28">
        <v>38</v>
      </c>
    </row>
    <row r="29" spans="1:11">
      <c r="A29" t="s">
        <v>174</v>
      </c>
      <c r="B29">
        <v>21746</v>
      </c>
    </row>
    <row r="30" spans="1:11">
      <c r="A30" t="s">
        <v>175</v>
      </c>
      <c r="B30">
        <v>2194</v>
      </c>
    </row>
    <row r="31" spans="1:11">
      <c r="A31" t="s">
        <v>197</v>
      </c>
      <c r="B31">
        <v>56927</v>
      </c>
      <c r="D31" s="2">
        <f>(B31+B27)/B10</f>
        <v>0.22353800039117047</v>
      </c>
    </row>
    <row r="32" spans="1:11">
      <c r="A32" t="s">
        <v>177</v>
      </c>
      <c r="B32">
        <v>2162</v>
      </c>
    </row>
    <row r="33" spans="1:8">
      <c r="F33" t="s">
        <v>197</v>
      </c>
      <c r="G33">
        <v>56927</v>
      </c>
      <c r="H33" s="4">
        <f>(G33/$G$45)*100</f>
        <v>36.442842601898739</v>
      </c>
    </row>
    <row r="34" spans="1:8">
      <c r="A34" t="s">
        <v>184</v>
      </c>
      <c r="B34" s="2">
        <f>SUM(B16:B20)/B10</f>
        <v>0.22549385271067485</v>
      </c>
      <c r="F34" t="s">
        <v>172</v>
      </c>
      <c r="G34">
        <v>41364</v>
      </c>
      <c r="H34" s="4">
        <f t="shared" ref="H34:H43" si="1">(G34/$G$45)*100</f>
        <v>26.47990832794525</v>
      </c>
    </row>
    <row r="35" spans="1:8">
      <c r="A35" t="s">
        <v>185</v>
      </c>
      <c r="B35" s="2">
        <f>SUM(B21:B32)/B10</f>
        <v>0.35525783136914213</v>
      </c>
      <c r="F35" t="s">
        <v>174</v>
      </c>
      <c r="G35">
        <v>21746</v>
      </c>
      <c r="H35" s="4">
        <f t="shared" si="1"/>
        <v>13.921092894775589</v>
      </c>
    </row>
    <row r="36" spans="1:8">
      <c r="F36" t="s">
        <v>198</v>
      </c>
      <c r="G36">
        <v>16698</v>
      </c>
      <c r="H36" s="4">
        <f t="shared" si="1"/>
        <v>10.689524931341984</v>
      </c>
    </row>
    <row r="37" spans="1:8">
      <c r="F37" t="s">
        <v>170</v>
      </c>
      <c r="G37">
        <v>6652</v>
      </c>
      <c r="H37" s="4">
        <f t="shared" si="1"/>
        <v>4.2583974034786722</v>
      </c>
    </row>
    <row r="38" spans="1:8">
      <c r="F38" t="s">
        <v>166</v>
      </c>
      <c r="G38">
        <v>2647</v>
      </c>
      <c r="H38" s="4">
        <f t="shared" si="1"/>
        <v>1.694524643266393</v>
      </c>
    </row>
    <row r="39" spans="1:8">
      <c r="F39" t="s">
        <v>175</v>
      </c>
      <c r="G39">
        <v>2194</v>
      </c>
      <c r="H39" s="4">
        <f t="shared" si="1"/>
        <v>1.4045285482910717</v>
      </c>
    </row>
    <row r="40" spans="1:8">
      <c r="F40" t="s">
        <v>167</v>
      </c>
      <c r="G40">
        <v>2166</v>
      </c>
      <c r="H40" s="4">
        <f t="shared" si="1"/>
        <v>1.3866038448488884</v>
      </c>
    </row>
    <row r="41" spans="1:8">
      <c r="F41" t="s">
        <v>177</v>
      </c>
      <c r="G41">
        <v>2162</v>
      </c>
      <c r="H41" s="4">
        <f t="shared" si="1"/>
        <v>1.3840431729285765</v>
      </c>
    </row>
    <row r="42" spans="1:8">
      <c r="F42" t="s">
        <v>169</v>
      </c>
      <c r="G42">
        <v>1910</v>
      </c>
      <c r="H42" s="4">
        <f t="shared" si="1"/>
        <v>1.2227208419489275</v>
      </c>
    </row>
    <row r="43" spans="1:8">
      <c r="F43" t="s">
        <v>171</v>
      </c>
      <c r="G43">
        <v>1743</v>
      </c>
      <c r="H43" s="4">
        <f t="shared" si="1"/>
        <v>1.115812789275906</v>
      </c>
    </row>
    <row r="45" spans="1:8">
      <c r="G45">
        <f>SUM(G33:G43)</f>
        <v>156209</v>
      </c>
    </row>
    <row r="48" spans="1:8">
      <c r="A48" t="s">
        <v>202</v>
      </c>
    </row>
    <row r="50" spans="1:1">
      <c r="A50">
        <v>1860</v>
      </c>
    </row>
    <row r="51" spans="1:1">
      <c r="A51">
        <v>1870</v>
      </c>
    </row>
  </sheetData>
  <sortState ref="F33:G43">
    <sortCondition descending="1" ref="G33:G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4" x14ac:dyDescent="0"/>
  <sheetData>
    <row r="1" spans="1:1">
      <c r="A1" t="s">
        <v>224</v>
      </c>
    </row>
    <row r="2" spans="1:1">
      <c r="A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1860population</vt:lpstr>
      <vt:lpstr>1870population</vt:lpstr>
      <vt:lpstr>statewide</vt:lpstr>
      <vt:lpstr>source</vt:lpstr>
    </vt:vector>
  </TitlesOfParts>
  <Company>Star 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2017-05-03T19:55:36Z</dcterms:created>
  <dcterms:modified xsi:type="dcterms:W3CDTF">2017-07-20T19:02:26Z</dcterms:modified>
</cp:coreProperties>
</file>