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580" yWindow="0" windowWidth="32640" windowHeight="19500" tabRatio="500" firstSheet="6" activeTab="13"/>
  </bookViews>
  <sheets>
    <sheet name="2017" sheetId="1" r:id="rId1"/>
    <sheet name="2014" sheetId="2" r:id="rId2"/>
    <sheet name="median_income_adjusted" sheetId="4" r:id="rId3"/>
    <sheet name="median_income_regions" sheetId="19" r:id="rId4"/>
    <sheet name="jobs_clean" sheetId="14" r:id="rId5"/>
    <sheet name="jobs_region" sheetId="20" r:id="rId6"/>
    <sheet name="poverty_clean" sheetId="15" r:id="rId7"/>
    <sheet name="personal_income" sheetId="5" r:id="rId8"/>
    <sheet name="personal_income_clean" sheetId="7" r:id="rId9"/>
    <sheet name="unemployment" sheetId="17" r:id="rId10"/>
    <sheet name="adjusted" sheetId="13" r:id="rId11"/>
    <sheet name="DIFF" sheetId="16" r:id="rId12"/>
    <sheet name="source" sheetId="8" r:id="rId13"/>
    <sheet name="layout" sheetId="21" r:id="rId14"/>
  </sheets>
  <definedNames>
    <definedName name="_xlnm._FilterDatabase" localSheetId="7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8" i="7" l="1"/>
  <c r="R102" i="7"/>
  <c r="R100" i="7"/>
  <c r="R109" i="7"/>
  <c r="R104" i="7"/>
  <c r="R99" i="7"/>
  <c r="R108" i="7"/>
  <c r="R107" i="7"/>
  <c r="R106" i="7"/>
  <c r="R105" i="7"/>
  <c r="R110" i="7"/>
  <c r="R111" i="7"/>
  <c r="R103" i="7"/>
  <c r="R101" i="7"/>
  <c r="T9" i="20"/>
  <c r="T8" i="20"/>
  <c r="T7" i="20"/>
  <c r="T6" i="20"/>
  <c r="T5" i="20"/>
  <c r="T4" i="20"/>
  <c r="T3" i="20"/>
  <c r="T2" i="20"/>
  <c r="N3" i="19"/>
  <c r="O3" i="19"/>
  <c r="N4" i="19"/>
  <c r="O4" i="19"/>
  <c r="N5" i="19"/>
  <c r="O5" i="19"/>
  <c r="N6" i="19"/>
  <c r="O6" i="19"/>
  <c r="N7" i="19"/>
  <c r="O7" i="19"/>
  <c r="N8" i="19"/>
  <c r="O8" i="19"/>
  <c r="N9" i="19"/>
  <c r="O9" i="19"/>
  <c r="N2" i="19"/>
  <c r="O2" i="19"/>
  <c r="U73" i="16"/>
  <c r="U63" i="16"/>
  <c r="U59" i="16"/>
  <c r="U57" i="16"/>
  <c r="U12" i="16"/>
  <c r="U37" i="16"/>
  <c r="U20" i="16"/>
  <c r="U55" i="16"/>
  <c r="U41" i="16"/>
  <c r="U26" i="16"/>
  <c r="U19" i="16"/>
  <c r="U2" i="16"/>
  <c r="U64" i="16"/>
  <c r="U46" i="16"/>
  <c r="U74" i="16"/>
  <c r="U82" i="16"/>
  <c r="U36" i="16"/>
  <c r="U33" i="16"/>
  <c r="U71" i="16"/>
  <c r="U8" i="16"/>
  <c r="U34" i="16"/>
  <c r="U14" i="16"/>
  <c r="U66" i="16"/>
  <c r="U39" i="16"/>
  <c r="U75" i="16"/>
  <c r="U54" i="16"/>
  <c r="U45" i="16"/>
  <c r="U70" i="16"/>
  <c r="U44" i="16"/>
  <c r="U24" i="16"/>
  <c r="U29" i="16"/>
  <c r="U6" i="16"/>
  <c r="U65" i="16"/>
  <c r="U84" i="16"/>
  <c r="U3" i="16"/>
  <c r="U76" i="16"/>
  <c r="U5" i="16"/>
  <c r="U35" i="16"/>
  <c r="U4" i="16"/>
  <c r="U89" i="16"/>
  <c r="U81" i="16"/>
  <c r="U56" i="16"/>
  <c r="U25" i="16"/>
  <c r="U50" i="16"/>
  <c r="U18" i="16"/>
  <c r="U86" i="16"/>
  <c r="U22" i="16"/>
  <c r="U47" i="16"/>
  <c r="U85" i="16"/>
  <c r="U51" i="16"/>
  <c r="U83" i="16"/>
  <c r="U9" i="16"/>
  <c r="U58" i="16"/>
  <c r="U60" i="16"/>
  <c r="U67" i="16"/>
  <c r="U38" i="16"/>
  <c r="U17" i="16"/>
  <c r="U28" i="16"/>
  <c r="U48" i="16"/>
  <c r="U13" i="16"/>
  <c r="U21" i="16"/>
  <c r="U10" i="16"/>
  <c r="U27" i="16"/>
  <c r="U77" i="16"/>
  <c r="U15" i="16"/>
  <c r="U42" i="16"/>
  <c r="U72" i="16"/>
  <c r="U31" i="16"/>
  <c r="U49" i="16"/>
  <c r="U32" i="16"/>
  <c r="U62" i="16"/>
  <c r="U87" i="16"/>
  <c r="U23" i="16"/>
  <c r="U11" i="16"/>
  <c r="U53" i="16"/>
  <c r="U80" i="16"/>
  <c r="U43" i="16"/>
  <c r="U69" i="16"/>
  <c r="U79" i="16"/>
  <c r="U7" i="16"/>
  <c r="U16" i="16"/>
  <c r="U88" i="16"/>
  <c r="U61" i="16"/>
  <c r="U30" i="16"/>
  <c r="U68" i="16"/>
  <c r="U40" i="16"/>
  <c r="U52" i="16"/>
  <c r="U78" i="16"/>
  <c r="D58" i="17"/>
  <c r="D56" i="17"/>
  <c r="D43" i="17"/>
  <c r="D16" i="17"/>
  <c r="D32" i="17"/>
  <c r="D54" i="17"/>
  <c r="D84" i="17"/>
  <c r="D37" i="17"/>
  <c r="D17" i="17"/>
  <c r="D77" i="17"/>
  <c r="D7" i="17"/>
  <c r="D28" i="17"/>
  <c r="D42" i="17"/>
  <c r="D82" i="17"/>
  <c r="D2" i="17"/>
  <c r="D33" i="17"/>
  <c r="D39" i="17"/>
  <c r="D23" i="17"/>
  <c r="D73" i="17"/>
  <c r="D71" i="17"/>
  <c r="D74" i="17"/>
  <c r="D36" i="17"/>
  <c r="D52" i="17"/>
  <c r="D51" i="17"/>
  <c r="D72" i="17"/>
  <c r="D35" i="17"/>
  <c r="D68" i="17"/>
  <c r="D66" i="17"/>
  <c r="D10" i="17"/>
  <c r="D40" i="17"/>
  <c r="D5" i="17"/>
  <c r="D25" i="17"/>
  <c r="D9" i="17"/>
  <c r="D63" i="17"/>
  <c r="D29" i="17"/>
  <c r="D3" i="17"/>
  <c r="D48" i="17"/>
  <c r="D22" i="17"/>
  <c r="D27" i="17"/>
  <c r="D31" i="17"/>
  <c r="D80" i="17"/>
  <c r="D86" i="17"/>
  <c r="D12" i="17"/>
  <c r="D6" i="17"/>
  <c r="D34" i="17"/>
  <c r="D41" i="17"/>
  <c r="D55" i="17"/>
  <c r="D13" i="17"/>
  <c r="D20" i="17"/>
  <c r="D78" i="17"/>
  <c r="D60" i="17"/>
  <c r="D87" i="17"/>
  <c r="D81" i="17"/>
  <c r="D24" i="17"/>
  <c r="D79" i="17"/>
  <c r="D50" i="17"/>
  <c r="D30" i="17"/>
  <c r="D14" i="17"/>
  <c r="D85" i="17"/>
  <c r="D18" i="17"/>
  <c r="D69" i="17"/>
  <c r="D57" i="17"/>
  <c r="D19" i="17"/>
  <c r="D59" i="17"/>
  <c r="D15" i="17"/>
  <c r="D75" i="17"/>
  <c r="D89" i="17"/>
  <c r="D53" i="17"/>
  <c r="D21" i="17"/>
  <c r="D83" i="17"/>
  <c r="D49" i="17"/>
  <c r="D46" i="17"/>
  <c r="D62" i="17"/>
  <c r="D70" i="17"/>
  <c r="D88" i="17"/>
  <c r="D4" i="17"/>
  <c r="D38" i="17"/>
  <c r="D47" i="17"/>
  <c r="D45" i="17"/>
  <c r="D11" i="17"/>
  <c r="D44" i="17"/>
  <c r="D76" i="17"/>
  <c r="D26" i="17"/>
  <c r="D65" i="17"/>
  <c r="D67" i="17"/>
  <c r="D61" i="17"/>
  <c r="D64" i="17"/>
  <c r="D8" i="17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B112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M53" i="4"/>
  <c r="M5" i="4"/>
  <c r="M54" i="4"/>
  <c r="M72" i="4"/>
  <c r="M34" i="4"/>
  <c r="M80" i="4"/>
  <c r="M6" i="4"/>
  <c r="M35" i="4"/>
  <c r="M28" i="4"/>
  <c r="M33" i="4"/>
  <c r="M83" i="4"/>
  <c r="M88" i="4"/>
  <c r="M86" i="4"/>
  <c r="M51" i="4"/>
  <c r="M42" i="4"/>
  <c r="M37" i="4"/>
  <c r="M69" i="4"/>
  <c r="M70" i="4"/>
  <c r="M38" i="4"/>
  <c r="M44" i="4"/>
  <c r="M78" i="4"/>
  <c r="M20" i="4"/>
  <c r="M45" i="4"/>
  <c r="M8" i="4"/>
  <c r="M26" i="4"/>
  <c r="M74" i="4"/>
  <c r="M12" i="4"/>
  <c r="M9" i="4"/>
  <c r="M29" i="4"/>
  <c r="M11" i="4"/>
  <c r="M2" i="4"/>
  <c r="M73" i="4"/>
  <c r="M41" i="4"/>
  <c r="M57" i="4"/>
  <c r="M87" i="4"/>
  <c r="M61" i="4"/>
  <c r="M47" i="4"/>
  <c r="M23" i="4"/>
  <c r="M32" i="4"/>
  <c r="M59" i="4"/>
  <c r="M55" i="4"/>
  <c r="M25" i="4"/>
  <c r="M21" i="4"/>
  <c r="M24" i="4"/>
  <c r="M31" i="4"/>
  <c r="M7" i="4"/>
  <c r="M30" i="4"/>
  <c r="M48" i="4"/>
  <c r="M75" i="4"/>
  <c r="M56" i="4"/>
  <c r="M39" i="4"/>
  <c r="M14" i="4"/>
  <c r="M60" i="4"/>
  <c r="M82" i="4"/>
  <c r="M76" i="4"/>
  <c r="M19" i="4"/>
  <c r="M49" i="4"/>
  <c r="M22" i="4"/>
  <c r="M50" i="4"/>
  <c r="M66" i="4"/>
  <c r="M46" i="4"/>
  <c r="M84" i="4"/>
  <c r="M79" i="4"/>
  <c r="M71" i="4"/>
  <c r="M27" i="4"/>
  <c r="M3" i="4"/>
  <c r="M89" i="4"/>
  <c r="M68" i="4"/>
  <c r="M15" i="4"/>
  <c r="M18" i="4"/>
  <c r="M65" i="4"/>
  <c r="M63" i="4"/>
  <c r="M4" i="4"/>
  <c r="M58" i="4"/>
  <c r="M64" i="4"/>
  <c r="M43" i="4"/>
  <c r="M13" i="4"/>
  <c r="M81" i="4"/>
  <c r="M10" i="4"/>
  <c r="M40" i="4"/>
  <c r="M17" i="4"/>
  <c r="M85" i="4"/>
  <c r="M36" i="4"/>
  <c r="M16" i="4"/>
  <c r="M77" i="4"/>
  <c r="M62" i="4"/>
  <c r="M67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</calcChain>
</file>

<file path=xl/sharedStrings.xml><?xml version="1.0" encoding="utf-8"?>
<sst xmlns="http://schemas.openxmlformats.org/spreadsheetml/2006/main" count="2727" uniqueCount="447">
  <si>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</si>
  <si>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</si>
  <si>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</si>
  <si>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</si>
  <si>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</si>
  <si>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</si>
  <si>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</si>
  <si>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</si>
  <si>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</si>
  <si>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</si>
  <si>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</si>
  <si>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</si>
  <si>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</si>
  <si>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</si>
  <si>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</si>
  <si>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</si>
  <si>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</si>
  <si>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</si>
  <si>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</si>
  <si>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</si>
  <si>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</si>
  <si>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</si>
  <si>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</si>
  <si>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</si>
  <si>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</si>
  <si>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</si>
  <si>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</si>
  <si>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</si>
  <si>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</si>
  <si>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</si>
  <si>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</si>
  <si>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</si>
  <si>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</si>
  <si>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</si>
  <si>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</si>
  <si>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</si>
  <si>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</si>
  <si>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</si>
  <si>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</si>
  <si>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</si>
  <si>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</si>
  <si>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</si>
  <si>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</si>
  <si>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</si>
  <si>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</si>
  <si>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</si>
  <si>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</si>
  <si>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</si>
  <si>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</si>
  <si>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</si>
  <si>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</si>
  <si>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</si>
  <si>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</si>
  <si>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</si>
  <si>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</si>
  <si>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</si>
  <si>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</si>
  <si>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</si>
  <si>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</si>
  <si>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</si>
  <si>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</si>
  <si>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</si>
  <si>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</si>
  <si>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</si>
  <si>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</si>
  <si>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</si>
  <si>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</si>
  <si>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</si>
  <si>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</si>
  <si>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</si>
  <si>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</si>
  <si>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</si>
  <si>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</si>
  <si>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</si>
  <si>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</si>
  <si>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</si>
  <si>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</si>
  <si>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</si>
  <si>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</si>
  <si>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</si>
  <si>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</si>
  <si>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</si>
  <si>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</si>
  <si>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</si>
  <si>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</si>
  <si>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</si>
  <si>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</si>
  <si>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</si>
  <si>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</si>
  <si>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</si>
  <si>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</si>
  <si>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</si>
  <si>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</si>
  <si>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</si>
  <si>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</si>
  <si>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</si>
  <si>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</si>
  <si>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taxDIFF</t>
  </si>
  <si>
    <t>aidsDIFF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</si>
  <si>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</si>
  <si>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</si>
  <si>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</si>
  <si>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</si>
  <si>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</si>
  <si>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</si>
  <si>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</si>
  <si>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</si>
  <si>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</si>
  <si>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</si>
  <si>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</si>
  <si>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</si>
  <si>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</si>
  <si>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</si>
  <si>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</si>
  <si>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</si>
  <si>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</si>
  <si>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</si>
  <si>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</si>
  <si>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</si>
  <si>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</si>
  <si>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</si>
  <si>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</si>
  <si>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</si>
  <si>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</si>
  <si>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</si>
  <si>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</si>
  <si>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</si>
  <si>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</si>
  <si>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</si>
  <si>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</si>
  <si>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</si>
  <si>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</si>
  <si>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</si>
  <si>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</si>
  <si>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</si>
  <si>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</si>
  <si>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</si>
  <si>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</si>
  <si>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</si>
  <si>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</si>
  <si>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</si>
  <si>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</si>
  <si>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</si>
  <si>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</si>
  <si>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</si>
  <si>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</si>
  <si>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</si>
  <si>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</si>
  <si>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</si>
  <si>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</si>
  <si>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</si>
  <si>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</si>
  <si>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</si>
  <si>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</si>
  <si>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</si>
  <si>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</si>
  <si>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</si>
  <si>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</si>
  <si>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</si>
  <si>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</si>
  <si>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</si>
  <si>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</si>
  <si>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</si>
  <si>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</si>
  <si>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</si>
  <si>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</si>
  <si>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</si>
  <si>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</si>
  <si>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</si>
  <si>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</si>
  <si>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</si>
  <si>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</si>
  <si>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</si>
  <si>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</si>
  <si>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</si>
  <si>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</si>
  <si>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</si>
  <si>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</si>
  <si>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</si>
  <si>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</si>
  <si>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</si>
  <si>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</si>
  <si>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</si>
  <si>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</si>
  <si>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</si>
  <si>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</si>
  <si>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</si>
  <si>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</si>
  <si>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</si>
  <si>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</si>
  <si>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</si>
  <si>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</si>
  <si>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</si>
  <si>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</si>
  <si>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</si>
  <si>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</si>
  <si>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</si>
  <si>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</si>
  <si>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</si>
  <si>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</si>
  <si>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</si>
  <si>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</si>
  <si>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</si>
  <si>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</si>
  <si>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</si>
  <si>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</si>
  <si>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</si>
  <si>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</si>
  <si>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</si>
  <si>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</si>
  <si>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</si>
  <si>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</si>
  <si>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</si>
  <si>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</si>
  <si>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</si>
  <si>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</si>
  <si>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</si>
  <si>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</si>
  <si>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</si>
  <si>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</si>
  <si>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</si>
  <si>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</si>
  <si>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</si>
  <si>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</si>
  <si>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</si>
  <si>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</si>
  <si>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</si>
  <si>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</si>
  <si>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</si>
  <si>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</si>
  <si>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</si>
  <si>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</si>
  <si>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</si>
  <si>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</si>
  <si>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</si>
  <si>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</si>
  <si>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</si>
  <si>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</si>
  <si>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</si>
  <si>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</si>
  <si>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</si>
  <si>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</si>
  <si>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</si>
  <si>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</si>
  <si>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</si>
  <si>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</si>
  <si>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</si>
  <si>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</si>
  <si>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</si>
  <si>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</si>
  <si>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</si>
  <si>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</si>
  <si>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</si>
  <si>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</si>
  <si>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</si>
  <si>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</si>
  <si>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</si>
  <si>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</si>
  <si>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</si>
  <si>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</si>
  <si>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</si>
  <si>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</si>
  <si>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</si>
  <si>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</si>
  <si>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</si>
  <si>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</si>
  <si>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</si>
  <si>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</si>
  <si>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</si>
  <si>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</si>
  <si>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</si>
  <si>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</si>
  <si>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</si>
  <si>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</si>
  <si>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</si>
  <si>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</si>
  <si>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</si>
  <si>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</si>
  <si>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</si>
  <si>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</si>
  <si>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</si>
  <si>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</si>
  <si>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</si>
  <si>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</si>
  <si>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</si>
  <si>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</si>
  <si>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</si>
  <si>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</si>
  <si>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</si>
  <si>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</si>
  <si>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</si>
  <si>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</si>
  <si>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</si>
  <si>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</si>
  <si>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</si>
  <si>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</si>
  <si>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</si>
  <si>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</si>
  <si>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</si>
  <si>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</si>
  <si>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</si>
  <si>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</si>
  <si>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</si>
  <si>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</si>
  <si>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</si>
  <si>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</si>
  <si>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</si>
  <si>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</si>
  <si>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</si>
  <si>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</si>
  <si>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</si>
  <si>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</si>
  <si>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</si>
  <si>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</si>
  <si>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</si>
  <si>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</si>
  <si>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</si>
  <si>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</si>
  <si>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</si>
  <si>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</si>
  <si>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</si>
  <si>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</si>
  <si>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</si>
  <si>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</si>
  <si>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</si>
  <si>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</si>
  <si>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</si>
  <si>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</si>
  <si>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</si>
  <si>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</si>
  <si>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</si>
  <si>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</si>
  <si>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</si>
  <si>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</si>
  <si>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</si>
  <si>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</si>
  <si>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</si>
  <si>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</si>
  <si>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</si>
  <si>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</si>
  <si>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</si>
  <si>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</si>
  <si>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</si>
  <si>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</si>
  <si>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</si>
  <si>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</si>
  <si>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</si>
  <si>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mincomeDIFF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</si>
  <si>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</si>
  <si>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</si>
  <si>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</si>
  <si>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</si>
  <si>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</si>
  <si>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</si>
  <si>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</si>
  <si>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</si>
  <si>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</si>
  <si>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</si>
  <si>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</si>
  <si>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</si>
  <si>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</si>
  <si>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</si>
  <si>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</si>
  <si>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</si>
  <si>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</si>
  <si>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</si>
  <si>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</si>
  <si>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</si>
  <si>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</si>
  <si>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</si>
  <si>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</si>
  <si>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</si>
  <si>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</si>
  <si>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</si>
  <si>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</si>
  <si>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</si>
  <si>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</si>
  <si>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</si>
  <si>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</si>
  <si>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PREZ</t>
  </si>
  <si>
    <t>FLIP</t>
  </si>
  <si>
    <t>TRUMP</t>
  </si>
  <si>
    <t>CLINTON</t>
  </si>
  <si>
    <t>YES</t>
  </si>
  <si>
    <t>NO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</si>
  <si>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</si>
  <si>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</si>
  <si>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</si>
  <si>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</si>
  <si>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</si>
  <si>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</si>
  <si>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</si>
  <si>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</si>
  <si>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</si>
  <si>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</si>
  <si>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</si>
  <si>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</si>
  <si>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</si>
  <si>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</si>
  <si>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</si>
  <si>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</si>
  <si>
    <t>itaxDIFF</t>
  </si>
  <si>
    <t>unemployment</t>
  </si>
  <si>
    <t>y2015</t>
  </si>
  <si>
    <t>Saint Louis</t>
  </si>
  <si>
    <t>y2009</t>
  </si>
  <si>
    <t>unempoymentDIFF</t>
  </si>
  <si>
    <t>hpi</t>
  </si>
  <si>
    <t>hpiDIFF</t>
  </si>
  <si>
    <t>Median household income in 2015 dollars</t>
  </si>
  <si>
    <t>West Central</t>
  </si>
  <si>
    <t>Twin Cities</t>
  </si>
  <si>
    <t>Southwest</t>
  </si>
  <si>
    <t>Southern</t>
  </si>
  <si>
    <t>Northwest</t>
  </si>
  <si>
    <t>Northland</t>
  </si>
  <si>
    <t>Central</t>
  </si>
  <si>
    <t>type</t>
  </si>
  <si>
    <t>pct</t>
  </si>
  <si>
    <t>Total jobs</t>
  </si>
  <si>
    <t>Percent change in total jobs since 2000</t>
  </si>
  <si>
    <t>tab</t>
  </si>
  <si>
    <t>description</t>
  </si>
  <si>
    <t>source</t>
  </si>
  <si>
    <t>median_income_adjusted</t>
  </si>
  <si>
    <t>median_income_regions</t>
  </si>
  <si>
    <t>jobs_clean</t>
  </si>
  <si>
    <t>jobs_region</t>
  </si>
  <si>
    <t>poverty_clean</t>
  </si>
  <si>
    <t>personal_income</t>
  </si>
  <si>
    <t>personal_income_clean</t>
  </si>
  <si>
    <t>adjusted</t>
  </si>
  <si>
    <t>Minnesota Compass</t>
  </si>
  <si>
    <t>U.S. Bureau of Economic Analysis</t>
  </si>
  <si>
    <t>Star Tribune analysis</t>
  </si>
  <si>
    <t>Income by Minnesota county, 2017</t>
  </si>
  <si>
    <t>Income by Minnesota county, 2014</t>
  </si>
  <si>
    <t>Median income by Minnesota county, adjusted in 2015 dollars</t>
  </si>
  <si>
    <t>Median income by Minnesota region, adjusted in 2015 dollars</t>
  </si>
  <si>
    <t>Minnesota jobs by county 2000-2016</t>
  </si>
  <si>
    <t>Minnesota jobs by region 2000-2016</t>
  </si>
  <si>
    <t>Minnesota povery rates by region 2000-2016</t>
  </si>
  <si>
    <t>Personal income by U.S. county 2000-2015</t>
  </si>
  <si>
    <t>Comparison of Minnesota county unemployment rates 2009 and 2015</t>
  </si>
  <si>
    <t>Personal income by Minnesota county 2000-2015</t>
  </si>
  <si>
    <t>Minnesota personal income by region, adjusted in 2015 dollars</t>
  </si>
  <si>
    <t>Multiple enonomic metric analysis by Minnesota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</si>
</sst>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  <font>
      <b/>
      <sz val="13"/>
      <color rgb="FF000000"/>
      <name val="Tahoma"/>
    </font>
    <font>
      <sz val="13"/>
      <color rgb="FF000000"/>
      <name val="Tahoma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6" fontId="5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6" fillId="4" borderId="1" xfId="0" applyFont="1" applyFill="1" applyBorder="1" applyAlignment="1">
      <alignment horizontal="center"/>
    </xf>
    <xf numFmtId="0" fontId="0" fillId="0" borderId="0" xfId="0"/>
    <xf numFmtId="0" fontId="6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0" borderId="0" xfId="0"/>
    <xf numFmtId="0" fontId="0" fillId="0" borderId="0" xfId="0" applyFill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65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0" fontId="9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0" fillId="0" borderId="0" xfId="0"/>
    <xf numFmtId="0" fontId="9" fillId="5" borderId="0" xfId="0" applyFont="1" applyFill="1"/>
    <xf numFmtId="0" fontId="11" fillId="0" borderId="0" xfId="0" applyFont="1"/>
    <xf numFmtId="0" fontId="12" fillId="0" borderId="0" xfId="0" applyFont="1"/>
    <xf numFmtId="0" fontId="0" fillId="0" borderId="0" xfId="0"/>
    <xf numFmtId="0" fontId="0" fillId="0" borderId="0" xfId="0"/>
    <xf numFmtId="2" fontId="0" fillId="0" borderId="0" xfId="0" applyNumberFormat="1" applyFill="1"/>
    <xf numFmtId="6" fontId="5" fillId="2" borderId="0" xfId="0" applyNumberFormat="1" applyFont="1" applyFill="1"/>
    <xf numFmtId="2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/>
    <xf numFmtId="0" fontId="8" fillId="0" borderId="0" xfId="0" applyFont="1" applyAlignment="1">
      <alignment wrapText="1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Normal" xfId="0" builtinId="0"/>
    <cellStyle name="Normal 2" xfId="8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"/>
    </sheetView>
  </sheetViews>
  <sheetFormatPr baseColWidth="10" defaultRowHeight="15" x14ac:dyDescent="0"/>
  <cols>
    <col min="3" max="3" width="13.83203125" bestFit="1" customWidth="1"/>
  </cols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E16" sqref="E16"/>
    </sheetView>
  </sheetViews>
  <sheetFormatPr baseColWidth="10" defaultRowHeight="15" x14ac:dyDescent="0"/>
  <sheetData>
    <row r="1" spans="1:4" s="37" customFormat="1">
      <c r="A1" s="37" t="s">
        <v>87</v>
      </c>
      <c r="B1" s="37" t="s">
        <v>405</v>
      </c>
      <c r="C1" s="37" t="s">
        <v>403</v>
      </c>
      <c r="D1" s="37" t="s">
        <v>406</v>
      </c>
    </row>
    <row r="2" spans="1:4" ht="17">
      <c r="A2" s="40" t="s">
        <v>14</v>
      </c>
      <c r="B2" s="41">
        <v>13.6</v>
      </c>
      <c r="C2" s="41">
        <v>8</v>
      </c>
      <c r="D2">
        <f t="shared" ref="D2:D33" si="0">C2-B2</f>
        <v>-5.6</v>
      </c>
    </row>
    <row r="3" spans="1:4" ht="17">
      <c r="A3" s="40" t="s">
        <v>35</v>
      </c>
      <c r="B3" s="41">
        <v>10.1</v>
      </c>
      <c r="C3" s="41">
        <v>7.8</v>
      </c>
      <c r="D3" s="37">
        <f t="shared" si="0"/>
        <v>-2.2999999999999998</v>
      </c>
    </row>
    <row r="4" spans="1:4" ht="17">
      <c r="A4" s="40" t="s">
        <v>75</v>
      </c>
      <c r="B4" s="41">
        <v>6.2</v>
      </c>
      <c r="C4" s="41">
        <v>7</v>
      </c>
      <c r="D4" s="37">
        <f t="shared" si="0"/>
        <v>0.79999999999999982</v>
      </c>
    </row>
    <row r="5" spans="1:4" ht="17">
      <c r="A5" s="40" t="s">
        <v>30</v>
      </c>
      <c r="B5" s="41">
        <v>10.8</v>
      </c>
      <c r="C5" s="41">
        <v>5.8</v>
      </c>
      <c r="D5" s="37">
        <f t="shared" si="0"/>
        <v>-5.0000000000000009</v>
      </c>
    </row>
    <row r="6" spans="1:4" ht="17">
      <c r="A6" s="40" t="s">
        <v>44</v>
      </c>
      <c r="B6" s="41">
        <v>9.5</v>
      </c>
      <c r="C6" s="41">
        <v>5.8</v>
      </c>
      <c r="D6" s="37">
        <f t="shared" si="0"/>
        <v>-3.7</v>
      </c>
    </row>
    <row r="7" spans="1:4" ht="17">
      <c r="A7" s="40" t="s">
        <v>10</v>
      </c>
      <c r="B7" s="41">
        <v>9</v>
      </c>
      <c r="C7" s="41">
        <v>5.8</v>
      </c>
      <c r="D7" s="37">
        <f t="shared" si="0"/>
        <v>-3.2</v>
      </c>
    </row>
    <row r="8" spans="1:4" ht="17">
      <c r="A8" s="40" t="s">
        <v>0</v>
      </c>
      <c r="B8" s="41">
        <v>9.4</v>
      </c>
      <c r="C8" s="41">
        <v>5.7</v>
      </c>
      <c r="D8" s="37">
        <f t="shared" si="0"/>
        <v>-3.7</v>
      </c>
    </row>
    <row r="9" spans="1:4" ht="17">
      <c r="A9" s="40" t="s">
        <v>32</v>
      </c>
      <c r="B9" s="41">
        <v>12</v>
      </c>
      <c r="C9" s="41">
        <v>5.5</v>
      </c>
      <c r="D9" s="37">
        <f t="shared" si="0"/>
        <v>-6.5</v>
      </c>
    </row>
    <row r="10" spans="1:4" ht="17">
      <c r="A10" s="40" t="s">
        <v>28</v>
      </c>
      <c r="B10" s="41">
        <v>9.4</v>
      </c>
      <c r="C10" s="41">
        <v>5.4</v>
      </c>
      <c r="D10" s="37">
        <f t="shared" si="0"/>
        <v>-4</v>
      </c>
    </row>
    <row r="11" spans="1:4" ht="17">
      <c r="A11" s="40" t="s">
        <v>79</v>
      </c>
      <c r="B11" s="41">
        <v>9.8000000000000007</v>
      </c>
      <c r="C11" s="41">
        <v>5.2</v>
      </c>
      <c r="D11" s="37">
        <f t="shared" si="0"/>
        <v>-4.6000000000000005</v>
      </c>
    </row>
    <row r="12" spans="1:4" ht="17">
      <c r="A12" s="40" t="s">
        <v>43</v>
      </c>
      <c r="B12" s="41">
        <v>6.8</v>
      </c>
      <c r="C12" s="41">
        <v>5.2</v>
      </c>
      <c r="D12" s="37">
        <f t="shared" si="0"/>
        <v>-1.5999999999999996</v>
      </c>
    </row>
    <row r="13" spans="1:4" ht="17">
      <c r="A13" s="40" t="s">
        <v>47</v>
      </c>
      <c r="B13" s="41">
        <v>11.3</v>
      </c>
      <c r="C13" s="41">
        <v>5</v>
      </c>
      <c r="D13" s="37">
        <f t="shared" si="0"/>
        <v>-6.3000000000000007</v>
      </c>
    </row>
    <row r="14" spans="1:4" ht="17">
      <c r="A14" s="40" t="s">
        <v>57</v>
      </c>
      <c r="B14" s="41">
        <v>10.199999999999999</v>
      </c>
      <c r="C14" s="41">
        <v>4.8</v>
      </c>
      <c r="D14" s="37">
        <f t="shared" si="0"/>
        <v>-5.3999999999999995</v>
      </c>
    </row>
    <row r="15" spans="1:4" ht="17">
      <c r="A15" s="40" t="s">
        <v>64</v>
      </c>
      <c r="B15" s="41">
        <v>7.9</v>
      </c>
      <c r="C15" s="41">
        <v>4.7</v>
      </c>
      <c r="D15" s="37">
        <f t="shared" si="0"/>
        <v>-3.2</v>
      </c>
    </row>
    <row r="16" spans="1:4" ht="17">
      <c r="A16" s="40" t="s">
        <v>3</v>
      </c>
      <c r="B16" s="41">
        <v>8.3000000000000007</v>
      </c>
      <c r="C16" s="41">
        <v>4.5999999999999996</v>
      </c>
      <c r="D16" s="37">
        <f t="shared" si="0"/>
        <v>-3.7000000000000011</v>
      </c>
    </row>
    <row r="17" spans="1:4" ht="17">
      <c r="A17" s="40" t="s">
        <v>8</v>
      </c>
      <c r="B17" s="41">
        <v>8</v>
      </c>
      <c r="C17" s="41">
        <v>4.5999999999999996</v>
      </c>
      <c r="D17" s="37">
        <f t="shared" si="0"/>
        <v>-3.4000000000000004</v>
      </c>
    </row>
    <row r="18" spans="1:4" ht="17">
      <c r="A18" s="40" t="s">
        <v>59</v>
      </c>
      <c r="B18" s="41">
        <v>5.7</v>
      </c>
      <c r="C18" s="41">
        <v>4.5999999999999996</v>
      </c>
      <c r="D18" s="37">
        <f t="shared" si="0"/>
        <v>-1.1000000000000005</v>
      </c>
    </row>
    <row r="19" spans="1:4" ht="17">
      <c r="A19" s="40" t="s">
        <v>62</v>
      </c>
      <c r="B19" s="41">
        <v>10</v>
      </c>
      <c r="C19" s="41">
        <v>4.5</v>
      </c>
      <c r="D19" s="37">
        <f t="shared" si="0"/>
        <v>-5.5</v>
      </c>
    </row>
    <row r="20" spans="1:4" ht="17">
      <c r="A20" s="40" t="s">
        <v>48</v>
      </c>
      <c r="B20" s="41">
        <v>9.8000000000000007</v>
      </c>
      <c r="C20" s="41">
        <v>4.5</v>
      </c>
      <c r="D20" s="37">
        <f t="shared" si="0"/>
        <v>-5.3000000000000007</v>
      </c>
    </row>
    <row r="21" spans="1:4" ht="17">
      <c r="A21" s="40" t="s">
        <v>404</v>
      </c>
      <c r="B21" s="41">
        <v>9.5</v>
      </c>
      <c r="C21" s="41">
        <v>4.5</v>
      </c>
      <c r="D21" s="37">
        <f t="shared" si="0"/>
        <v>-5</v>
      </c>
    </row>
    <row r="22" spans="1:4" ht="17">
      <c r="A22" s="40" t="s">
        <v>37</v>
      </c>
      <c r="B22" s="41">
        <v>10.6</v>
      </c>
      <c r="C22" s="41">
        <v>4.4000000000000004</v>
      </c>
      <c r="D22" s="37">
        <f t="shared" si="0"/>
        <v>-6.1999999999999993</v>
      </c>
    </row>
    <row r="23" spans="1:4" ht="17">
      <c r="A23" s="40" t="s">
        <v>17</v>
      </c>
      <c r="B23" s="41">
        <v>8.9</v>
      </c>
      <c r="C23" s="41">
        <v>4.4000000000000004</v>
      </c>
      <c r="D23" s="37">
        <f t="shared" si="0"/>
        <v>-4.5</v>
      </c>
    </row>
    <row r="24" spans="1:4" ht="17">
      <c r="A24" s="40" t="s">
        <v>53</v>
      </c>
      <c r="B24" s="41">
        <v>5.6</v>
      </c>
      <c r="C24" s="41">
        <v>4.4000000000000004</v>
      </c>
      <c r="D24" s="37">
        <f t="shared" si="0"/>
        <v>-1.1999999999999993</v>
      </c>
    </row>
    <row r="25" spans="1:4" ht="17">
      <c r="A25" s="40" t="s">
        <v>31</v>
      </c>
      <c r="B25" s="41">
        <v>5.2</v>
      </c>
      <c r="C25" s="41">
        <v>4.4000000000000004</v>
      </c>
      <c r="D25" s="37">
        <f t="shared" si="0"/>
        <v>-0.79999999999999982</v>
      </c>
    </row>
    <row r="26" spans="1:4" ht="17">
      <c r="A26" s="40" t="s">
        <v>82</v>
      </c>
      <c r="B26" s="41">
        <v>8.6</v>
      </c>
      <c r="C26" s="41">
        <v>4.3</v>
      </c>
      <c r="D26" s="37">
        <f t="shared" si="0"/>
        <v>-4.3</v>
      </c>
    </row>
    <row r="27" spans="1:4" ht="17">
      <c r="A27" s="40" t="s">
        <v>38</v>
      </c>
      <c r="B27" s="41">
        <v>7.9</v>
      </c>
      <c r="C27" s="41">
        <v>4.3</v>
      </c>
      <c r="D27" s="37">
        <f t="shared" si="0"/>
        <v>-3.6000000000000005</v>
      </c>
    </row>
    <row r="28" spans="1:4" ht="17">
      <c r="A28" s="40" t="s">
        <v>11</v>
      </c>
      <c r="B28" s="41">
        <v>7.1</v>
      </c>
      <c r="C28" s="41">
        <v>4.3</v>
      </c>
      <c r="D28" s="37">
        <f t="shared" si="0"/>
        <v>-2.8</v>
      </c>
    </row>
    <row r="29" spans="1:4" ht="17">
      <c r="A29" s="40" t="s">
        <v>34</v>
      </c>
      <c r="B29" s="41">
        <v>6.7</v>
      </c>
      <c r="C29" s="41">
        <v>4.3</v>
      </c>
      <c r="D29" s="37">
        <f t="shared" si="0"/>
        <v>-2.4000000000000004</v>
      </c>
    </row>
    <row r="30" spans="1:4" ht="17">
      <c r="A30" s="40" t="s">
        <v>56</v>
      </c>
      <c r="B30" s="41">
        <v>10.8</v>
      </c>
      <c r="C30" s="41">
        <v>4.2</v>
      </c>
      <c r="D30" s="37">
        <f t="shared" si="0"/>
        <v>-6.6000000000000005</v>
      </c>
    </row>
    <row r="31" spans="1:4" ht="17">
      <c r="A31" s="40" t="s">
        <v>39</v>
      </c>
      <c r="B31" s="41">
        <v>9.9</v>
      </c>
      <c r="C31" s="41">
        <v>4.0999999999999996</v>
      </c>
      <c r="D31" s="37">
        <f t="shared" si="0"/>
        <v>-5.8000000000000007</v>
      </c>
    </row>
    <row r="32" spans="1:4" ht="17">
      <c r="A32" s="40" t="s">
        <v>4</v>
      </c>
      <c r="B32" s="41">
        <v>8.4</v>
      </c>
      <c r="C32" s="41">
        <v>4.0999999999999996</v>
      </c>
      <c r="D32" s="37">
        <f t="shared" si="0"/>
        <v>-4.3000000000000007</v>
      </c>
    </row>
    <row r="33" spans="1:4" ht="17">
      <c r="A33" s="40" t="s">
        <v>15</v>
      </c>
      <c r="B33" s="41">
        <v>7.9</v>
      </c>
      <c r="C33" s="41">
        <v>4.0999999999999996</v>
      </c>
      <c r="D33" s="37">
        <f t="shared" si="0"/>
        <v>-3.8000000000000007</v>
      </c>
    </row>
    <row r="34" spans="1:4" ht="17">
      <c r="A34" s="40" t="s">
        <v>45</v>
      </c>
      <c r="B34" s="41">
        <v>7.1</v>
      </c>
      <c r="C34" s="41">
        <v>4.0999999999999996</v>
      </c>
      <c r="D34" s="37">
        <f t="shared" ref="D34:D65" si="1">C34-B34</f>
        <v>-3</v>
      </c>
    </row>
    <row r="35" spans="1:4" ht="17">
      <c r="A35" s="40" t="s">
        <v>25</v>
      </c>
      <c r="B35" s="41">
        <v>7</v>
      </c>
      <c r="C35" s="41">
        <v>4.0999999999999996</v>
      </c>
      <c r="D35" s="37">
        <f t="shared" si="1"/>
        <v>-2.9000000000000004</v>
      </c>
    </row>
    <row r="36" spans="1:4" ht="17">
      <c r="A36" s="40" t="s">
        <v>21</v>
      </c>
      <c r="B36" s="41">
        <v>9.1999999999999993</v>
      </c>
      <c r="C36" s="41">
        <v>4</v>
      </c>
      <c r="D36" s="37">
        <f t="shared" si="1"/>
        <v>-5.1999999999999993</v>
      </c>
    </row>
    <row r="37" spans="1:4" ht="17">
      <c r="A37" s="40" t="s">
        <v>7</v>
      </c>
      <c r="B37" s="41">
        <v>6.8</v>
      </c>
      <c r="C37" s="41">
        <v>4</v>
      </c>
      <c r="D37" s="37">
        <f t="shared" si="1"/>
        <v>-2.8</v>
      </c>
    </row>
    <row r="38" spans="1:4" ht="17">
      <c r="A38" s="40" t="s">
        <v>76</v>
      </c>
      <c r="B38" s="41">
        <v>8.1</v>
      </c>
      <c r="C38" s="41">
        <v>3.9</v>
      </c>
      <c r="D38" s="37">
        <f t="shared" si="1"/>
        <v>-4.1999999999999993</v>
      </c>
    </row>
    <row r="39" spans="1:4" ht="17">
      <c r="A39" s="40" t="s">
        <v>16</v>
      </c>
      <c r="B39" s="41">
        <v>5.4</v>
      </c>
      <c r="C39" s="41">
        <v>3.9</v>
      </c>
      <c r="D39" s="37">
        <f t="shared" si="1"/>
        <v>-1.5000000000000004</v>
      </c>
    </row>
    <row r="40" spans="1:4" ht="17">
      <c r="A40" s="40" t="s">
        <v>29</v>
      </c>
      <c r="B40" s="41">
        <v>9.8000000000000007</v>
      </c>
      <c r="C40" s="41">
        <v>3.8</v>
      </c>
      <c r="D40" s="37">
        <f t="shared" si="1"/>
        <v>-6.0000000000000009</v>
      </c>
    </row>
    <row r="41" spans="1:4" ht="17">
      <c r="A41" s="40" t="s">
        <v>42</v>
      </c>
      <c r="B41" s="41">
        <v>9.6999999999999993</v>
      </c>
      <c r="C41" s="41">
        <v>3.8</v>
      </c>
      <c r="D41" s="37">
        <f t="shared" si="1"/>
        <v>-5.8999999999999995</v>
      </c>
    </row>
    <row r="42" spans="1:4" ht="17">
      <c r="A42" s="40" t="s">
        <v>12</v>
      </c>
      <c r="B42" s="41">
        <v>9.4</v>
      </c>
      <c r="C42" s="41">
        <v>3.8</v>
      </c>
      <c r="D42" s="37">
        <f t="shared" si="1"/>
        <v>-5.6000000000000005</v>
      </c>
    </row>
    <row r="43" spans="1:4" ht="17">
      <c r="A43" s="40" t="s">
        <v>2</v>
      </c>
      <c r="B43" s="41">
        <v>8</v>
      </c>
      <c r="C43" s="41">
        <v>3.8</v>
      </c>
      <c r="D43" s="37">
        <f t="shared" si="1"/>
        <v>-4.2</v>
      </c>
    </row>
    <row r="44" spans="1:4" ht="17">
      <c r="A44" s="40" t="s">
        <v>80</v>
      </c>
      <c r="B44" s="41">
        <v>8</v>
      </c>
      <c r="C44" s="41">
        <v>3.8</v>
      </c>
      <c r="D44" s="37">
        <f t="shared" si="1"/>
        <v>-4.2</v>
      </c>
    </row>
    <row r="45" spans="1:4" ht="17">
      <c r="A45" s="40" t="s">
        <v>78</v>
      </c>
      <c r="B45" s="41">
        <v>7.6</v>
      </c>
      <c r="C45" s="41">
        <v>3.8</v>
      </c>
      <c r="D45" s="37">
        <f t="shared" si="1"/>
        <v>-3.8</v>
      </c>
    </row>
    <row r="46" spans="1:4" ht="17">
      <c r="A46" s="40" t="s">
        <v>71</v>
      </c>
      <c r="B46" s="41">
        <v>7.2</v>
      </c>
      <c r="C46" s="41">
        <v>3.8</v>
      </c>
      <c r="D46" s="37">
        <f t="shared" si="1"/>
        <v>-3.4000000000000004</v>
      </c>
    </row>
    <row r="47" spans="1:4" ht="17">
      <c r="A47" s="40" t="s">
        <v>77</v>
      </c>
      <c r="B47" s="41">
        <v>6.1</v>
      </c>
      <c r="C47" s="41">
        <v>3.8</v>
      </c>
      <c r="D47" s="37">
        <f t="shared" si="1"/>
        <v>-2.2999999999999998</v>
      </c>
    </row>
    <row r="48" spans="1:4" ht="17">
      <c r="A48" s="40" t="s">
        <v>36</v>
      </c>
      <c r="B48" s="41">
        <v>5.3</v>
      </c>
      <c r="C48" s="41">
        <v>3.8</v>
      </c>
      <c r="D48" s="37">
        <f t="shared" si="1"/>
        <v>-1.5</v>
      </c>
    </row>
    <row r="49" spans="1:4" ht="17">
      <c r="A49" s="40" t="s">
        <v>70</v>
      </c>
      <c r="B49" s="41">
        <v>8.6</v>
      </c>
      <c r="C49" s="41">
        <v>3.7</v>
      </c>
      <c r="D49" s="37">
        <f t="shared" si="1"/>
        <v>-4.8999999999999995</v>
      </c>
    </row>
    <row r="50" spans="1:4" ht="17">
      <c r="A50" s="40" t="s">
        <v>55</v>
      </c>
      <c r="B50" s="41">
        <v>7</v>
      </c>
      <c r="C50" s="41">
        <v>3.7</v>
      </c>
      <c r="D50" s="37">
        <f t="shared" si="1"/>
        <v>-3.3</v>
      </c>
    </row>
    <row r="51" spans="1:4" ht="17">
      <c r="A51" s="40" t="s">
        <v>23</v>
      </c>
      <c r="B51" s="41">
        <v>8.1</v>
      </c>
      <c r="C51" s="41">
        <v>3.6</v>
      </c>
      <c r="D51" s="37">
        <f t="shared" si="1"/>
        <v>-4.5</v>
      </c>
    </row>
    <row r="52" spans="1:4" ht="17">
      <c r="A52" s="40" t="s">
        <v>22</v>
      </c>
      <c r="B52" s="41">
        <v>7.5</v>
      </c>
      <c r="C52" s="41">
        <v>3.6</v>
      </c>
      <c r="D52" s="37">
        <f t="shared" si="1"/>
        <v>-3.9</v>
      </c>
    </row>
    <row r="53" spans="1:4" ht="17">
      <c r="A53" s="40" t="s">
        <v>67</v>
      </c>
      <c r="B53" s="41">
        <v>6.7</v>
      </c>
      <c r="C53" s="41">
        <v>3.6</v>
      </c>
      <c r="D53" s="37">
        <f t="shared" si="1"/>
        <v>-3.1</v>
      </c>
    </row>
    <row r="54" spans="1:4" ht="17">
      <c r="A54" s="40" t="s">
        <v>5</v>
      </c>
      <c r="B54" s="41">
        <v>5</v>
      </c>
      <c r="C54" s="41">
        <v>3.6</v>
      </c>
      <c r="D54" s="37">
        <f t="shared" si="1"/>
        <v>-1.4</v>
      </c>
    </row>
    <row r="55" spans="1:4" ht="17">
      <c r="A55" s="40" t="s">
        <v>46</v>
      </c>
      <c r="B55" s="41">
        <v>9.1999999999999993</v>
      </c>
      <c r="C55" s="41">
        <v>3.5</v>
      </c>
      <c r="D55" s="37">
        <f t="shared" si="1"/>
        <v>-5.6999999999999993</v>
      </c>
    </row>
    <row r="56" spans="1:4" ht="17">
      <c r="A56" s="40" t="s">
        <v>1</v>
      </c>
      <c r="B56" s="41">
        <v>8.3000000000000007</v>
      </c>
      <c r="C56" s="41">
        <v>3.5</v>
      </c>
      <c r="D56" s="37">
        <f t="shared" si="1"/>
        <v>-4.8000000000000007</v>
      </c>
    </row>
    <row r="57" spans="1:4" ht="17">
      <c r="A57" s="40" t="s">
        <v>61</v>
      </c>
      <c r="B57" s="41">
        <v>7.6</v>
      </c>
      <c r="C57" s="41">
        <v>3.5</v>
      </c>
      <c r="D57" s="37">
        <f t="shared" si="1"/>
        <v>-4.0999999999999996</v>
      </c>
    </row>
    <row r="58" spans="1:4" ht="17">
      <c r="A58" s="40" t="s">
        <v>95</v>
      </c>
      <c r="B58" s="41">
        <v>7.6</v>
      </c>
      <c r="C58" s="41">
        <v>3.5</v>
      </c>
      <c r="D58" s="37">
        <f t="shared" si="1"/>
        <v>-4.0999999999999996</v>
      </c>
    </row>
    <row r="59" spans="1:4" ht="17">
      <c r="A59" s="40" t="s">
        <v>63</v>
      </c>
      <c r="B59" s="41">
        <v>6.2</v>
      </c>
      <c r="C59" s="41">
        <v>3.5</v>
      </c>
      <c r="D59" s="37">
        <f t="shared" si="1"/>
        <v>-2.7</v>
      </c>
    </row>
    <row r="60" spans="1:4" ht="17">
      <c r="A60" s="40" t="s">
        <v>50</v>
      </c>
      <c r="B60" s="41">
        <v>4.5999999999999996</v>
      </c>
      <c r="C60" s="41">
        <v>3.5</v>
      </c>
      <c r="D60" s="37">
        <f t="shared" si="1"/>
        <v>-1.0999999999999996</v>
      </c>
    </row>
    <row r="61" spans="1:4" ht="17">
      <c r="A61" s="40" t="s">
        <v>85</v>
      </c>
      <c r="B61" s="41">
        <v>8.6999999999999993</v>
      </c>
      <c r="C61" s="41">
        <v>3.4</v>
      </c>
      <c r="D61" s="37">
        <f t="shared" si="1"/>
        <v>-5.2999999999999989</v>
      </c>
    </row>
    <row r="62" spans="1:4" ht="17">
      <c r="A62" s="40" t="s">
        <v>72</v>
      </c>
      <c r="B62" s="41">
        <v>7.4</v>
      </c>
      <c r="C62" s="41">
        <v>3.4</v>
      </c>
      <c r="D62" s="37">
        <f t="shared" si="1"/>
        <v>-4</v>
      </c>
    </row>
    <row r="63" spans="1:4" ht="17">
      <c r="A63" s="40" t="s">
        <v>33</v>
      </c>
      <c r="B63" s="41">
        <v>6.2</v>
      </c>
      <c r="C63" s="41">
        <v>3.4</v>
      </c>
      <c r="D63" s="37">
        <f t="shared" si="1"/>
        <v>-2.8000000000000003</v>
      </c>
    </row>
    <row r="64" spans="1:4" ht="17">
      <c r="A64" s="40" t="s">
        <v>86</v>
      </c>
      <c r="B64" s="41">
        <v>6</v>
      </c>
      <c r="C64" s="41">
        <v>3.4</v>
      </c>
      <c r="D64" s="37">
        <f t="shared" si="1"/>
        <v>-2.6</v>
      </c>
    </row>
    <row r="65" spans="1:4" ht="17">
      <c r="A65" s="40" t="s">
        <v>83</v>
      </c>
      <c r="B65" s="41">
        <v>4.5</v>
      </c>
      <c r="C65" s="41">
        <v>3.4</v>
      </c>
      <c r="D65" s="37">
        <f t="shared" si="1"/>
        <v>-1.1000000000000001</v>
      </c>
    </row>
    <row r="66" spans="1:4" ht="17">
      <c r="A66" s="40" t="s">
        <v>27</v>
      </c>
      <c r="B66" s="41">
        <v>7.6</v>
      </c>
      <c r="C66" s="41">
        <v>3.3</v>
      </c>
      <c r="D66" s="37">
        <f t="shared" ref="D66:D89" si="2">C66-B66</f>
        <v>-4.3</v>
      </c>
    </row>
    <row r="67" spans="1:4" ht="17">
      <c r="A67" s="40" t="s">
        <v>84</v>
      </c>
      <c r="B67" s="41">
        <v>7.6</v>
      </c>
      <c r="C67" s="41">
        <v>3.3</v>
      </c>
      <c r="D67" s="37">
        <f t="shared" si="2"/>
        <v>-4.3</v>
      </c>
    </row>
    <row r="68" spans="1:4" ht="17">
      <c r="A68" s="40" t="s">
        <v>26</v>
      </c>
      <c r="B68" s="41">
        <v>7.3</v>
      </c>
      <c r="C68" s="41">
        <v>3.3</v>
      </c>
      <c r="D68" s="37">
        <f t="shared" si="2"/>
        <v>-4</v>
      </c>
    </row>
    <row r="69" spans="1:4" ht="17">
      <c r="A69" s="40" t="s">
        <v>60</v>
      </c>
      <c r="B69" s="41">
        <v>6.5</v>
      </c>
      <c r="C69" s="41">
        <v>3.3</v>
      </c>
      <c r="D69" s="37">
        <f t="shared" si="2"/>
        <v>-3.2</v>
      </c>
    </row>
    <row r="70" spans="1:4" ht="17">
      <c r="A70" s="40" t="s">
        <v>73</v>
      </c>
      <c r="B70" s="41">
        <v>8.6999999999999993</v>
      </c>
      <c r="C70" s="41">
        <v>3.2</v>
      </c>
      <c r="D70" s="37">
        <f t="shared" si="2"/>
        <v>-5.4999999999999991</v>
      </c>
    </row>
    <row r="71" spans="1:4" ht="17">
      <c r="A71" s="40" t="s">
        <v>19</v>
      </c>
      <c r="B71" s="41">
        <v>7.2</v>
      </c>
      <c r="C71" s="41">
        <v>3.2</v>
      </c>
      <c r="D71" s="37">
        <f t="shared" si="2"/>
        <v>-4</v>
      </c>
    </row>
    <row r="72" spans="1:4" ht="17">
      <c r="A72" s="40" t="s">
        <v>24</v>
      </c>
      <c r="B72" s="41">
        <v>7.2</v>
      </c>
      <c r="C72" s="41">
        <v>3.2</v>
      </c>
      <c r="D72" s="37">
        <f t="shared" si="2"/>
        <v>-4</v>
      </c>
    </row>
    <row r="73" spans="1:4" ht="17">
      <c r="A73" s="40" t="s">
        <v>18</v>
      </c>
      <c r="B73" s="41">
        <v>7.1</v>
      </c>
      <c r="C73" s="41">
        <v>3.2</v>
      </c>
      <c r="D73" s="37">
        <f t="shared" si="2"/>
        <v>-3.8999999999999995</v>
      </c>
    </row>
    <row r="74" spans="1:4" ht="17">
      <c r="A74" s="40" t="s">
        <v>20</v>
      </c>
      <c r="B74" s="41">
        <v>6.2</v>
      </c>
      <c r="C74" s="41">
        <v>3.2</v>
      </c>
      <c r="D74" s="37">
        <f t="shared" si="2"/>
        <v>-3</v>
      </c>
    </row>
    <row r="75" spans="1:4" ht="17">
      <c r="A75" s="40" t="s">
        <v>65</v>
      </c>
      <c r="B75" s="41">
        <v>8.1</v>
      </c>
      <c r="C75" s="41">
        <v>3.1</v>
      </c>
      <c r="D75" s="37">
        <f t="shared" si="2"/>
        <v>-5</v>
      </c>
    </row>
    <row r="76" spans="1:4" ht="17">
      <c r="A76" s="40" t="s">
        <v>81</v>
      </c>
      <c r="B76" s="41">
        <v>7.2</v>
      </c>
      <c r="C76" s="41">
        <v>3.1</v>
      </c>
      <c r="D76" s="37">
        <f t="shared" si="2"/>
        <v>-4.0999999999999996</v>
      </c>
    </row>
    <row r="77" spans="1:4" ht="17">
      <c r="A77" s="40" t="s">
        <v>9</v>
      </c>
      <c r="B77" s="41">
        <v>7</v>
      </c>
      <c r="C77" s="41">
        <v>3.1</v>
      </c>
      <c r="D77" s="37">
        <f t="shared" si="2"/>
        <v>-3.9</v>
      </c>
    </row>
    <row r="78" spans="1:4" ht="17">
      <c r="A78" s="40" t="s">
        <v>49</v>
      </c>
      <c r="B78" s="41">
        <v>6.2</v>
      </c>
      <c r="C78" s="41">
        <v>3.1</v>
      </c>
      <c r="D78" s="37">
        <f t="shared" si="2"/>
        <v>-3.1</v>
      </c>
    </row>
    <row r="79" spans="1:4" ht="17">
      <c r="A79" s="40" t="s">
        <v>54</v>
      </c>
      <c r="B79" s="41">
        <v>6</v>
      </c>
      <c r="C79" s="41">
        <v>3</v>
      </c>
      <c r="D79" s="37">
        <f t="shared" si="2"/>
        <v>-3</v>
      </c>
    </row>
    <row r="80" spans="1:4" ht="17">
      <c r="A80" s="40" t="s">
        <v>40</v>
      </c>
      <c r="B80" s="41">
        <v>5.2</v>
      </c>
      <c r="C80" s="41">
        <v>3</v>
      </c>
      <c r="D80" s="37">
        <f t="shared" si="2"/>
        <v>-2.2000000000000002</v>
      </c>
    </row>
    <row r="81" spans="1:4" ht="17">
      <c r="A81" s="40" t="s">
        <v>52</v>
      </c>
      <c r="B81" s="41">
        <v>4.7</v>
      </c>
      <c r="C81" s="41">
        <v>3</v>
      </c>
      <c r="D81" s="37">
        <f t="shared" si="2"/>
        <v>-1.7000000000000002</v>
      </c>
    </row>
    <row r="82" spans="1:4" ht="17">
      <c r="A82" s="40" t="s">
        <v>13</v>
      </c>
      <c r="B82" s="41">
        <v>4.5999999999999996</v>
      </c>
      <c r="C82" s="41">
        <v>3</v>
      </c>
      <c r="D82" s="37">
        <f t="shared" si="2"/>
        <v>-1.5999999999999996</v>
      </c>
    </row>
    <row r="83" spans="1:4" ht="17">
      <c r="A83" s="40" t="s">
        <v>69</v>
      </c>
      <c r="B83" s="41">
        <v>7</v>
      </c>
      <c r="C83" s="41">
        <v>2.9</v>
      </c>
      <c r="D83" s="37">
        <f t="shared" si="2"/>
        <v>-4.0999999999999996</v>
      </c>
    </row>
    <row r="84" spans="1:4" ht="17">
      <c r="A84" s="40" t="s">
        <v>6</v>
      </c>
      <c r="B84" s="41">
        <v>6</v>
      </c>
      <c r="C84" s="41">
        <v>2.9</v>
      </c>
      <c r="D84" s="37">
        <f t="shared" si="2"/>
        <v>-3.1</v>
      </c>
    </row>
    <row r="85" spans="1:4" ht="17">
      <c r="A85" s="40" t="s">
        <v>58</v>
      </c>
      <c r="B85" s="41">
        <v>5.8</v>
      </c>
      <c r="C85" s="41">
        <v>2.8</v>
      </c>
      <c r="D85" s="37">
        <f t="shared" si="2"/>
        <v>-3</v>
      </c>
    </row>
    <row r="86" spans="1:4" ht="17">
      <c r="A86" s="40" t="s">
        <v>41</v>
      </c>
      <c r="B86" s="41">
        <v>5.5</v>
      </c>
      <c r="C86" s="41">
        <v>2.8</v>
      </c>
      <c r="D86" s="37">
        <f t="shared" si="2"/>
        <v>-2.7</v>
      </c>
    </row>
    <row r="87" spans="1:4" ht="17">
      <c r="A87" s="40" t="s">
        <v>51</v>
      </c>
      <c r="B87" s="41">
        <v>5.8</v>
      </c>
      <c r="C87" s="41">
        <v>2.7</v>
      </c>
      <c r="D87" s="37">
        <f t="shared" si="2"/>
        <v>-3.0999999999999996</v>
      </c>
    </row>
    <row r="88" spans="1:4" ht="17">
      <c r="A88" s="40" t="s">
        <v>74</v>
      </c>
      <c r="B88" s="41">
        <v>4.5999999999999996</v>
      </c>
      <c r="C88" s="41">
        <v>2.6</v>
      </c>
      <c r="D88" s="37">
        <f t="shared" si="2"/>
        <v>-1.9999999999999996</v>
      </c>
    </row>
    <row r="89" spans="1:4" ht="17">
      <c r="A89" s="40" t="s">
        <v>66</v>
      </c>
      <c r="B89" s="41">
        <v>5.3</v>
      </c>
      <c r="C89" s="41">
        <v>2</v>
      </c>
      <c r="D89">
        <f t="shared" si="2"/>
        <v>-3.3</v>
      </c>
    </row>
  </sheetData>
  <sortState ref="A2:D89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Q17" sqref="Q17"/>
    </sheetView>
  </sheetViews>
  <sheetFormatPr baseColWidth="10" defaultRowHeight="15" x14ac:dyDescent="0"/>
  <sheetData>
    <row r="1" spans="1:18">
      <c r="A1" s="3" t="s">
        <v>351</v>
      </c>
      <c r="B1" s="24" t="s">
        <v>378</v>
      </c>
      <c r="C1" s="24" t="s">
        <v>377</v>
      </c>
      <c r="D1" s="24" t="s">
        <v>373</v>
      </c>
      <c r="E1" s="24" t="s">
        <v>372</v>
      </c>
      <c r="F1" s="24" t="s">
        <v>371</v>
      </c>
      <c r="G1" s="24" t="s">
        <v>374</v>
      </c>
      <c r="H1" s="24" t="s">
        <v>370</v>
      </c>
      <c r="I1" s="24" t="s">
        <v>375</v>
      </c>
      <c r="J1" s="24" t="s">
        <v>368</v>
      </c>
      <c r="K1" s="24" t="s">
        <v>376</v>
      </c>
      <c r="L1" s="24" t="s">
        <v>367</v>
      </c>
      <c r="M1" s="20" t="s">
        <v>369</v>
      </c>
      <c r="N1" s="12" t="s">
        <v>349</v>
      </c>
      <c r="O1" s="20" t="s">
        <v>348</v>
      </c>
      <c r="P1" t="s">
        <v>350</v>
      </c>
      <c r="Q1" s="24" t="s">
        <v>354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21">
        <v>49736.407055749129</v>
      </c>
      <c r="O2" s="5">
        <v>33820.842823243322</v>
      </c>
      <c r="P2" s="5">
        <v>35101.405462640381</v>
      </c>
      <c r="Q2" s="25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21">
        <v>50014.850514640646</v>
      </c>
      <c r="O3" s="5">
        <v>34451.210560559011</v>
      </c>
      <c r="P3" s="5">
        <v>35703.457453416151</v>
      </c>
      <c r="Q3" s="25">
        <v>177.1</v>
      </c>
      <c r="R3" s="24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21">
        <v>49872.005552290946</v>
      </c>
      <c r="O4" s="5">
        <v>34921.009705669814</v>
      </c>
      <c r="P4" s="5">
        <v>36123.963394478415</v>
      </c>
      <c r="Q4" s="25">
        <v>179.9</v>
      </c>
      <c r="R4" s="24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21">
        <v>50513.880086180121</v>
      </c>
      <c r="O5" s="5">
        <v>36378.534922961953</v>
      </c>
      <c r="P5" s="5">
        <v>37515.861545289859</v>
      </c>
      <c r="Q5" s="25">
        <v>184</v>
      </c>
      <c r="R5" s="24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21">
        <v>51826.833053013688</v>
      </c>
      <c r="O6" s="5">
        <v>37198.619890418209</v>
      </c>
      <c r="P6" s="5">
        <v>38375.602558673017</v>
      </c>
      <c r="Q6" s="25">
        <v>188.9</v>
      </c>
      <c r="R6" s="24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21">
        <v>51155.172277082878</v>
      </c>
      <c r="O7" s="5">
        <v>36578.24319130824</v>
      </c>
      <c r="P7" s="5">
        <v>37751.099554531487</v>
      </c>
      <c r="Q7" s="25">
        <v>195.3</v>
      </c>
      <c r="R7" s="24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21">
        <v>51900.710238803862</v>
      </c>
      <c r="O8" s="5">
        <v>36260.735281063993</v>
      </c>
      <c r="P8" s="5">
        <v>37519.124070767197</v>
      </c>
      <c r="Q8" s="25">
        <v>201.6</v>
      </c>
      <c r="R8" s="24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21">
        <v>52656.890295123165</v>
      </c>
      <c r="O9" s="5">
        <v>37122.026592176211</v>
      </c>
      <c r="P9" s="5">
        <v>38371.958154482287</v>
      </c>
      <c r="Q9" s="26">
        <v>207.34200000000001</v>
      </c>
      <c r="R9" s="24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21">
        <v>52145.844202290325</v>
      </c>
      <c r="O10" s="5">
        <v>39694.482704490882</v>
      </c>
      <c r="P10" s="5">
        <v>40696.316388221872</v>
      </c>
      <c r="Q10" s="26">
        <v>215.303</v>
      </c>
      <c r="R10" s="24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21">
        <v>49110.795999890797</v>
      </c>
      <c r="O11" s="5">
        <v>38252.655393067391</v>
      </c>
      <c r="P11" s="5">
        <v>39126.298890168131</v>
      </c>
      <c r="Q11" s="26">
        <v>214.53700000000001</v>
      </c>
      <c r="R11" s="24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21">
        <v>49577.402622000118</v>
      </c>
      <c r="O12" s="5">
        <v>39549.214597339669</v>
      </c>
      <c r="P12" s="5">
        <v>40356.080300473266</v>
      </c>
      <c r="Q12" s="26">
        <v>218.05600000000001</v>
      </c>
      <c r="R12" s="24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21">
        <v>50929.423255066613</v>
      </c>
      <c r="O13" s="5">
        <v>41266.590700645509</v>
      </c>
      <c r="P13" s="5">
        <v>42044.059986633416</v>
      </c>
      <c r="Q13" s="26">
        <v>224.93899999999999</v>
      </c>
      <c r="R13" s="24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21">
        <v>52258.069181748157</v>
      </c>
      <c r="O14" s="5">
        <v>43922.650907961448</v>
      </c>
      <c r="P14" s="5">
        <v>44593.316746082215</v>
      </c>
      <c r="Q14" s="26">
        <v>229.59399999999999</v>
      </c>
      <c r="R14" s="24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21">
        <v>51607.442015969835</v>
      </c>
      <c r="O15" s="5">
        <v>43857.141608054269</v>
      </c>
      <c r="P15" s="5">
        <v>44480.728997196908</v>
      </c>
      <c r="Q15" s="26">
        <v>232.95699999999999</v>
      </c>
      <c r="R15" s="24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21">
        <v>53348.820134182017</v>
      </c>
      <c r="O16" s="5">
        <v>42695.71871916396</v>
      </c>
      <c r="P16" s="5">
        <v>43552.864810027488</v>
      </c>
      <c r="Q16" s="26">
        <v>236.73599999999999</v>
      </c>
      <c r="R16" s="24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21">
        <v>55295.428571428572</v>
      </c>
      <c r="O17" s="5">
        <v>44266.224999999999</v>
      </c>
      <c r="P17" s="5">
        <v>45153.632183908048</v>
      </c>
      <c r="Q17" s="26">
        <v>237.017</v>
      </c>
      <c r="R17" s="24"/>
    </row>
    <row r="27" spans="1:18">
      <c r="A27" s="19" t="s">
        <v>351</v>
      </c>
      <c r="B27" s="19" t="s">
        <v>348</v>
      </c>
      <c r="C27" s="19" t="s">
        <v>349</v>
      </c>
      <c r="D27" s="19" t="s">
        <v>350</v>
      </c>
      <c r="E27" s="19" t="s">
        <v>353</v>
      </c>
      <c r="F27" s="19" t="s">
        <v>352</v>
      </c>
      <c r="H27" s="19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0">
        <f>((C28-B28)/B28)</f>
        <v>0.57600872871385689</v>
      </c>
      <c r="F28" s="10">
        <f>((D28-B28)/B28)</f>
        <v>0.24477324637903755</v>
      </c>
      <c r="H28" s="25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0">
        <f t="shared" ref="E29:E38" si="0">((C29-B29)/B29)</f>
        <v>0.54918908233278518</v>
      </c>
      <c r="F29" s="10">
        <f t="shared" ref="F29:F38" si="1">((D29-B29)/B29)</f>
        <v>0.22058003882300936</v>
      </c>
      <c r="H29" s="25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0">
        <f t="shared" si="0"/>
        <v>0.52975437416260285</v>
      </c>
      <c r="F30" s="10">
        <f t="shared" si="1"/>
        <v>0.21550915884021526</v>
      </c>
      <c r="H30" s="25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0">
        <f t="shared" si="0"/>
        <v>0.50784172484562018</v>
      </c>
      <c r="F31" s="10">
        <f t="shared" si="1"/>
        <v>0.20611881402936294</v>
      </c>
      <c r="H31" s="25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0">
        <f t="shared" si="0"/>
        <v>0.47679196288216952</v>
      </c>
      <c r="F32" s="10">
        <f t="shared" si="1"/>
        <v>0.19063850665974366</v>
      </c>
      <c r="H32" s="25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0">
        <f t="shared" si="0"/>
        <v>0.46952494550678459</v>
      </c>
      <c r="F33" s="10">
        <f t="shared" si="1"/>
        <v>0.18101608564499219</v>
      </c>
      <c r="H33" s="25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0">
        <f t="shared" si="0"/>
        <v>0.4529034507384801</v>
      </c>
      <c r="F34" s="10">
        <f t="shared" si="1"/>
        <v>0.1810506012714283</v>
      </c>
      <c r="H34" s="25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0">
        <f t="shared" si="0"/>
        <v>0.45636812937736887</v>
      </c>
      <c r="F35" s="10">
        <f t="shared" si="1"/>
        <v>0.18143065875206968</v>
      </c>
      <c r="H35" s="26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0">
        <f t="shared" si="0"/>
        <v>0.43510166987599092</v>
      </c>
      <c r="F36" s="10">
        <f t="shared" si="1"/>
        <v>0.17563395973160761</v>
      </c>
      <c r="H36" s="26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0">
        <f t="shared" si="0"/>
        <v>0.44067296004110079</v>
      </c>
      <c r="F37" s="10">
        <f t="shared" si="1"/>
        <v>0.16749430014074199</v>
      </c>
      <c r="H37" s="26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0">
        <f t="shared" si="0"/>
        <v>0.46767342600264061</v>
      </c>
      <c r="F38" s="10">
        <f t="shared" si="1"/>
        <v>0.1807932009354761</v>
      </c>
      <c r="H38" s="26"/>
    </row>
    <row r="39" spans="1:8">
      <c r="F39" s="4"/>
      <c r="H39" s="26"/>
    </row>
    <row r="40" spans="1:8">
      <c r="H40" s="26"/>
    </row>
    <row r="41" spans="1:8">
      <c r="H41" s="26"/>
    </row>
    <row r="42" spans="1:8">
      <c r="H42" s="26"/>
    </row>
    <row r="43" spans="1:8">
      <c r="H4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workbookViewId="0">
      <selection activeCell="K1" sqref="K1"/>
    </sheetView>
  </sheetViews>
  <sheetFormatPr baseColWidth="10" defaultRowHeight="15" x14ac:dyDescent="0"/>
  <cols>
    <col min="5" max="5" width="10.83203125" style="37"/>
    <col min="10" max="10" width="10.83203125" style="37"/>
    <col min="14" max="14" width="14.5" style="37" customWidth="1"/>
    <col min="20" max="20" width="10.83203125" style="37"/>
  </cols>
  <sheetData>
    <row r="1" spans="1:24">
      <c r="A1" s="3" t="s">
        <v>87</v>
      </c>
      <c r="B1" s="3" t="s">
        <v>92</v>
      </c>
      <c r="C1" s="3" t="s">
        <v>391</v>
      </c>
      <c r="D1" s="3" t="s">
        <v>392</v>
      </c>
      <c r="E1" s="3" t="s">
        <v>406</v>
      </c>
      <c r="F1" s="8" t="s">
        <v>98</v>
      </c>
      <c r="G1" s="7" t="s">
        <v>97</v>
      </c>
      <c r="H1" s="27" t="s">
        <v>401</v>
      </c>
      <c r="I1" s="3" t="s">
        <v>347</v>
      </c>
      <c r="J1" s="3" t="s">
        <v>408</v>
      </c>
      <c r="K1" s="3" t="s">
        <v>346</v>
      </c>
      <c r="L1" t="s">
        <v>395</v>
      </c>
      <c r="M1" t="s">
        <v>396</v>
      </c>
      <c r="N1" s="3" t="s">
        <v>402</v>
      </c>
      <c r="O1" s="3" t="s">
        <v>393</v>
      </c>
      <c r="P1" s="3" t="s">
        <v>394</v>
      </c>
      <c r="Q1" s="3" t="s">
        <v>397</v>
      </c>
      <c r="R1" s="3" t="s">
        <v>398</v>
      </c>
      <c r="S1" s="3" t="s">
        <v>407</v>
      </c>
      <c r="T1" s="3" t="s">
        <v>399</v>
      </c>
      <c r="U1" t="s">
        <v>400</v>
      </c>
      <c r="V1" s="3" t="s">
        <v>379</v>
      </c>
      <c r="W1" s="3" t="s">
        <v>380</v>
      </c>
      <c r="X1" s="3" t="s">
        <v>385</v>
      </c>
    </row>
    <row r="2" spans="1:24">
      <c r="A2" s="37" t="s">
        <v>75</v>
      </c>
      <c r="B2" s="37" t="s">
        <v>93</v>
      </c>
      <c r="C2" s="37">
        <v>1.899999999999999</v>
      </c>
      <c r="D2" s="37">
        <v>10.228478277744715</v>
      </c>
      <c r="E2" s="37">
        <v>0.79999999999999982</v>
      </c>
      <c r="F2" s="5">
        <v>-0.24386536820322774</v>
      </c>
      <c r="G2" s="5">
        <v>76.556121163833822</v>
      </c>
      <c r="H2" s="21">
        <v>19.308365571958742</v>
      </c>
      <c r="I2" s="4">
        <v>-4.0395813820906463</v>
      </c>
      <c r="J2" s="4">
        <v>1.6800000000000068</v>
      </c>
      <c r="K2" s="4">
        <v>31.008742621672781</v>
      </c>
      <c r="L2" s="37">
        <v>1</v>
      </c>
      <c r="M2" s="37">
        <v>1</v>
      </c>
      <c r="N2" s="21">
        <v>0</v>
      </c>
      <c r="O2" s="21">
        <v>0</v>
      </c>
      <c r="P2" s="37">
        <v>1</v>
      </c>
      <c r="Q2" s="37">
        <v>0</v>
      </c>
      <c r="R2" s="37">
        <v>1</v>
      </c>
      <c r="S2" s="37">
        <v>1</v>
      </c>
      <c r="T2" s="37">
        <v>0</v>
      </c>
      <c r="U2" s="5">
        <f t="shared" ref="U2:U33" si="0">N2+O2+M2+P2+Q2+R2+S2</f>
        <v>4</v>
      </c>
      <c r="V2" s="37" t="s">
        <v>381</v>
      </c>
      <c r="W2" s="37" t="s">
        <v>383</v>
      </c>
      <c r="X2" s="37" t="s">
        <v>384</v>
      </c>
    </row>
    <row r="3" spans="1:24">
      <c r="A3" s="47" t="s">
        <v>86</v>
      </c>
      <c r="B3" s="47" t="s">
        <v>93</v>
      </c>
      <c r="C3" s="47">
        <v>1.6999999999999988</v>
      </c>
      <c r="D3" s="47">
        <v>-4.4959772834831995</v>
      </c>
      <c r="E3" s="47">
        <v>-2.6</v>
      </c>
      <c r="F3" s="5">
        <v>19.321198603434471</v>
      </c>
      <c r="G3" s="5">
        <v>45.276855212868675</v>
      </c>
      <c r="H3" s="21">
        <v>-22.522365758188236</v>
      </c>
      <c r="I3" s="4">
        <v>0.96720509055310822</v>
      </c>
      <c r="J3" s="4">
        <v>14.649999999999977</v>
      </c>
      <c r="K3" s="4">
        <v>29.226678821027036</v>
      </c>
      <c r="L3" s="47">
        <v>1</v>
      </c>
      <c r="M3" s="47">
        <v>1</v>
      </c>
      <c r="N3" s="21">
        <v>0</v>
      </c>
      <c r="O3" s="21">
        <v>0</v>
      </c>
      <c r="P3" s="47">
        <v>0</v>
      </c>
      <c r="Q3" s="47">
        <v>0</v>
      </c>
      <c r="R3" s="47">
        <v>1</v>
      </c>
      <c r="S3" s="47">
        <v>1</v>
      </c>
      <c r="T3" s="47">
        <v>0</v>
      </c>
      <c r="U3" s="5">
        <f t="shared" si="0"/>
        <v>3</v>
      </c>
      <c r="V3" s="47" t="s">
        <v>381</v>
      </c>
      <c r="W3" s="47" t="s">
        <v>384</v>
      </c>
      <c r="X3" s="47" t="s">
        <v>384</v>
      </c>
    </row>
    <row r="4" spans="1:24">
      <c r="A4" s="37" t="s">
        <v>34</v>
      </c>
      <c r="B4" s="37" t="s">
        <v>93</v>
      </c>
      <c r="C4" s="37">
        <v>-1.5000000000000013</v>
      </c>
      <c r="D4" s="37">
        <v>5.0287356321839081</v>
      </c>
      <c r="E4" s="37">
        <v>-2.4000000000000004</v>
      </c>
      <c r="F4" s="5">
        <v>-1.1852538858085697</v>
      </c>
      <c r="G4" s="5">
        <v>43.303071862586137</v>
      </c>
      <c r="H4" s="21">
        <v>-10.739547738166573</v>
      </c>
      <c r="I4" s="4">
        <v>10.720194550202326</v>
      </c>
      <c r="J4" s="4">
        <v>2.3899999999999864</v>
      </c>
      <c r="K4" s="4">
        <v>22.768103114454824</v>
      </c>
      <c r="L4" s="37">
        <v>1</v>
      </c>
      <c r="M4" s="37">
        <v>1</v>
      </c>
      <c r="N4" s="21">
        <v>0</v>
      </c>
      <c r="O4" s="21">
        <v>1</v>
      </c>
      <c r="P4" s="37">
        <v>1</v>
      </c>
      <c r="Q4" s="37">
        <v>1</v>
      </c>
      <c r="R4" s="37">
        <v>1</v>
      </c>
      <c r="S4" s="37">
        <v>1</v>
      </c>
      <c r="T4" s="37">
        <v>0</v>
      </c>
      <c r="U4" s="5">
        <f t="shared" si="0"/>
        <v>6</v>
      </c>
      <c r="V4" s="37" t="s">
        <v>381</v>
      </c>
      <c r="W4" s="37" t="s">
        <v>383</v>
      </c>
      <c r="X4" s="37" t="s">
        <v>383</v>
      </c>
    </row>
    <row r="5" spans="1:24">
      <c r="A5" s="42" t="s">
        <v>74</v>
      </c>
      <c r="B5" s="42" t="s">
        <v>93</v>
      </c>
      <c r="C5" s="42">
        <v>-1.6</v>
      </c>
      <c r="D5" s="42">
        <v>5.4678200284473695</v>
      </c>
      <c r="E5" s="42">
        <v>-1.9999999999999996</v>
      </c>
      <c r="F5" s="5">
        <v>17.151059763867728</v>
      </c>
      <c r="G5" s="5">
        <v>43.741359741102428</v>
      </c>
      <c r="H5" s="21">
        <v>17.282127403868554</v>
      </c>
      <c r="I5" s="4">
        <v>-8.76524134224581</v>
      </c>
      <c r="J5" s="4">
        <v>-1.6899999999999977</v>
      </c>
      <c r="K5" s="4">
        <v>21.390763221383974</v>
      </c>
      <c r="L5" s="42">
        <v>1</v>
      </c>
      <c r="M5" s="42">
        <v>1</v>
      </c>
      <c r="N5" s="21">
        <v>0</v>
      </c>
      <c r="O5" s="21">
        <v>1</v>
      </c>
      <c r="P5" s="42">
        <v>0</v>
      </c>
      <c r="Q5" s="42">
        <v>0</v>
      </c>
      <c r="R5" s="42">
        <v>1</v>
      </c>
      <c r="S5" s="42">
        <v>0</v>
      </c>
      <c r="T5" s="42">
        <v>0</v>
      </c>
      <c r="U5" s="5">
        <f t="shared" si="0"/>
        <v>3</v>
      </c>
      <c r="V5" s="42" t="s">
        <v>381</v>
      </c>
      <c r="W5" s="42" t="s">
        <v>384</v>
      </c>
      <c r="X5" s="42" t="s">
        <v>384</v>
      </c>
    </row>
    <row r="6" spans="1:24">
      <c r="A6" s="33" t="s">
        <v>62</v>
      </c>
      <c r="B6" s="33" t="s">
        <v>93</v>
      </c>
      <c r="C6" s="33">
        <v>-3.9000000000000008</v>
      </c>
      <c r="D6" s="33">
        <v>16.598079561042525</v>
      </c>
      <c r="E6" s="37">
        <v>-5.5</v>
      </c>
      <c r="F6" s="5">
        <v>3.4570921545414803</v>
      </c>
      <c r="G6" s="5">
        <v>50.923701484895467</v>
      </c>
      <c r="H6" s="21">
        <v>-6.9192258816322294</v>
      </c>
      <c r="I6" s="4">
        <v>13.910692482121053</v>
      </c>
      <c r="J6" s="4">
        <v>-0.11999999999997613</v>
      </c>
      <c r="K6" s="4">
        <v>20.62720717905216</v>
      </c>
      <c r="L6" s="33">
        <v>1</v>
      </c>
      <c r="M6" s="37">
        <v>1</v>
      </c>
      <c r="N6" s="21">
        <v>1</v>
      </c>
      <c r="O6" s="21">
        <v>1</v>
      </c>
      <c r="P6" s="33">
        <v>1</v>
      </c>
      <c r="Q6" s="33">
        <v>1</v>
      </c>
      <c r="R6" s="33">
        <v>1</v>
      </c>
      <c r="S6" s="33">
        <v>0</v>
      </c>
      <c r="T6" s="37">
        <v>0</v>
      </c>
      <c r="U6" s="5">
        <f t="shared" si="0"/>
        <v>6</v>
      </c>
      <c r="V6" s="33" t="s">
        <v>381</v>
      </c>
      <c r="W6" s="33" t="s">
        <v>384</v>
      </c>
      <c r="X6" s="37" t="s">
        <v>384</v>
      </c>
    </row>
    <row r="7" spans="1:24">
      <c r="A7" s="47" t="s">
        <v>77</v>
      </c>
      <c r="B7" s="47" t="s">
        <v>93</v>
      </c>
      <c r="C7" s="47">
        <v>8.0000000000000018</v>
      </c>
      <c r="D7" s="47">
        <v>12.070030895983521</v>
      </c>
      <c r="E7" s="47">
        <v>-2.2999999999999998</v>
      </c>
      <c r="F7" s="5">
        <v>-23.257407985696087</v>
      </c>
      <c r="G7" s="5">
        <v>-17.052544654482404</v>
      </c>
      <c r="H7" s="21">
        <v>53.907266772311701</v>
      </c>
      <c r="I7" s="4">
        <v>7.4515751016750533</v>
      </c>
      <c r="J7" s="4">
        <v>5.8400000000000034</v>
      </c>
      <c r="K7" s="4">
        <v>20.580479855138069</v>
      </c>
      <c r="L7" s="47">
        <v>1</v>
      </c>
      <c r="M7" s="47">
        <v>0</v>
      </c>
      <c r="N7" s="21">
        <v>0</v>
      </c>
      <c r="O7" s="21">
        <v>1</v>
      </c>
      <c r="P7" s="47">
        <v>0</v>
      </c>
      <c r="Q7" s="47">
        <v>1</v>
      </c>
      <c r="R7" s="47">
        <v>1</v>
      </c>
      <c r="S7" s="47">
        <v>1</v>
      </c>
      <c r="T7" s="47">
        <v>0</v>
      </c>
      <c r="U7" s="5">
        <f t="shared" si="0"/>
        <v>4</v>
      </c>
      <c r="V7" s="47" t="s">
        <v>381</v>
      </c>
      <c r="W7" s="47" t="s">
        <v>383</v>
      </c>
      <c r="X7" s="47" t="s">
        <v>384</v>
      </c>
    </row>
    <row r="8" spans="1:24">
      <c r="A8" s="37" t="s">
        <v>66</v>
      </c>
      <c r="B8" s="37" t="s">
        <v>93</v>
      </c>
      <c r="C8" s="37">
        <v>1.0999999999999996</v>
      </c>
      <c r="D8" s="37">
        <v>-4.1790522818674587</v>
      </c>
      <c r="E8" s="37">
        <v>-3.3</v>
      </c>
      <c r="F8" s="5">
        <v>12.52696525716874</v>
      </c>
      <c r="G8" s="5">
        <v>63.474003269645095</v>
      </c>
      <c r="H8" s="21">
        <v>49.589047266468249</v>
      </c>
      <c r="I8" s="4">
        <v>4.2812823164426064</v>
      </c>
      <c r="J8" s="4">
        <v>-17.700000000000017</v>
      </c>
      <c r="K8" s="4">
        <v>19.915414022937881</v>
      </c>
      <c r="L8" s="37">
        <v>1</v>
      </c>
      <c r="M8" s="37">
        <v>1</v>
      </c>
      <c r="N8" s="21">
        <v>0</v>
      </c>
      <c r="O8" s="21">
        <v>0</v>
      </c>
      <c r="P8" s="37">
        <v>0</v>
      </c>
      <c r="Q8" s="37">
        <v>1</v>
      </c>
      <c r="R8" s="37">
        <v>1</v>
      </c>
      <c r="S8" s="37">
        <v>0</v>
      </c>
      <c r="T8" s="37">
        <v>0</v>
      </c>
      <c r="U8" s="5">
        <f t="shared" si="0"/>
        <v>3</v>
      </c>
      <c r="V8" s="37" t="s">
        <v>381</v>
      </c>
      <c r="W8" s="37" t="s">
        <v>384</v>
      </c>
      <c r="X8" s="47" t="s">
        <v>384</v>
      </c>
    </row>
    <row r="9" spans="1:24">
      <c r="A9" s="37" t="s">
        <v>63</v>
      </c>
      <c r="B9" s="37" t="s">
        <v>93</v>
      </c>
      <c r="C9" s="37">
        <v>2.4999999999999996</v>
      </c>
      <c r="D9" s="37">
        <v>3.604060431080109</v>
      </c>
      <c r="E9" s="37">
        <v>-2.7</v>
      </c>
      <c r="F9" s="5">
        <v>14.52029101562994</v>
      </c>
      <c r="G9" s="5">
        <v>26.363484706503716</v>
      </c>
      <c r="H9" s="21">
        <v>3.2788421563933308</v>
      </c>
      <c r="I9" s="4">
        <v>4.2320085929108489</v>
      </c>
      <c r="J9" s="4">
        <v>32.210000000000036</v>
      </c>
      <c r="K9" s="4">
        <v>19.688718834855582</v>
      </c>
      <c r="L9" s="37">
        <v>1</v>
      </c>
      <c r="M9" s="37">
        <v>0</v>
      </c>
      <c r="N9" s="21">
        <v>0</v>
      </c>
      <c r="O9" s="21">
        <v>0</v>
      </c>
      <c r="P9" s="47">
        <v>0</v>
      </c>
      <c r="Q9" s="37">
        <v>1</v>
      </c>
      <c r="R9" s="37">
        <v>1</v>
      </c>
      <c r="S9" s="37">
        <v>1</v>
      </c>
      <c r="T9" s="37">
        <v>0</v>
      </c>
      <c r="U9" s="5">
        <f t="shared" si="0"/>
        <v>3</v>
      </c>
      <c r="V9" s="37" t="s">
        <v>381</v>
      </c>
      <c r="W9" s="37" t="s">
        <v>384</v>
      </c>
      <c r="X9" s="47" t="s">
        <v>384</v>
      </c>
    </row>
    <row r="10" spans="1:24">
      <c r="A10" s="33" t="s">
        <v>44</v>
      </c>
      <c r="B10" s="33" t="s">
        <v>93</v>
      </c>
      <c r="C10" s="33">
        <v>-0.19999999999999879</v>
      </c>
      <c r="D10" s="33">
        <v>-1.0723860589812333</v>
      </c>
      <c r="E10" s="37">
        <v>-3.7</v>
      </c>
      <c r="F10" s="5">
        <v>-1.0988034182782607</v>
      </c>
      <c r="G10" s="5">
        <v>13.458454534562225</v>
      </c>
      <c r="H10" s="21">
        <v>19.652062583377212</v>
      </c>
      <c r="I10" s="4">
        <v>9.3868044546219629</v>
      </c>
      <c r="J10" s="4">
        <v>-12.089999999999975</v>
      </c>
      <c r="K10" s="4">
        <v>18.943880142204154</v>
      </c>
      <c r="L10" s="33">
        <v>1</v>
      </c>
      <c r="M10" s="37">
        <v>0</v>
      </c>
      <c r="N10" s="21">
        <v>0</v>
      </c>
      <c r="O10" s="21">
        <v>0</v>
      </c>
      <c r="P10" s="33">
        <v>0</v>
      </c>
      <c r="Q10" s="33">
        <v>1</v>
      </c>
      <c r="R10" s="33">
        <v>1</v>
      </c>
      <c r="S10" s="33">
        <v>0</v>
      </c>
      <c r="T10" s="37">
        <v>0</v>
      </c>
      <c r="U10" s="5">
        <f t="shared" si="0"/>
        <v>2</v>
      </c>
      <c r="V10" s="33" t="s">
        <v>381</v>
      </c>
      <c r="W10" s="33" t="s">
        <v>384</v>
      </c>
      <c r="X10" s="33" t="s">
        <v>384</v>
      </c>
    </row>
    <row r="11" spans="1:24">
      <c r="A11" s="47" t="s">
        <v>60</v>
      </c>
      <c r="B11" s="47" t="s">
        <v>93</v>
      </c>
      <c r="C11" s="47">
        <v>-0.80000000000000071</v>
      </c>
      <c r="D11" s="47">
        <v>3.7088873337998605</v>
      </c>
      <c r="E11" s="47">
        <v>-3.2</v>
      </c>
      <c r="F11" s="5">
        <v>17.139310292922847</v>
      </c>
      <c r="G11" s="5">
        <v>-4.1105503484922101</v>
      </c>
      <c r="H11" s="21">
        <v>23.867969946465205</v>
      </c>
      <c r="I11" s="4">
        <v>-1.2970889617729353</v>
      </c>
      <c r="J11" s="4">
        <v>-19.579999999999984</v>
      </c>
      <c r="K11" s="4">
        <v>18.821891915112971</v>
      </c>
      <c r="L11" s="47">
        <v>1</v>
      </c>
      <c r="M11" s="47">
        <v>0</v>
      </c>
      <c r="N11" s="21">
        <v>0</v>
      </c>
      <c r="O11" s="21">
        <v>1</v>
      </c>
      <c r="P11" s="47">
        <v>0</v>
      </c>
      <c r="Q11" s="47">
        <v>0</v>
      </c>
      <c r="R11" s="47">
        <v>1</v>
      </c>
      <c r="S11" s="47">
        <v>0</v>
      </c>
      <c r="T11" s="47">
        <v>0</v>
      </c>
      <c r="U11" s="5">
        <f t="shared" si="0"/>
        <v>2</v>
      </c>
      <c r="V11" s="47" t="s">
        <v>381</v>
      </c>
      <c r="W11" s="47" t="s">
        <v>384</v>
      </c>
      <c r="X11" s="47" t="s">
        <v>384</v>
      </c>
    </row>
    <row r="12" spans="1:24">
      <c r="A12" s="33" t="s">
        <v>5</v>
      </c>
      <c r="B12" s="33" t="s">
        <v>93</v>
      </c>
      <c r="C12" s="33">
        <v>0.20000000000000018</v>
      </c>
      <c r="D12" s="33">
        <v>-5.3014553014553014</v>
      </c>
      <c r="E12" s="37">
        <v>-1.4</v>
      </c>
      <c r="F12" s="5">
        <v>-30.960032533535426</v>
      </c>
      <c r="G12" s="5">
        <v>90.970017854273351</v>
      </c>
      <c r="H12" s="21">
        <v>-65.847822063589334</v>
      </c>
      <c r="I12" s="4">
        <v>10.105053683820806</v>
      </c>
      <c r="J12" s="4">
        <v>0</v>
      </c>
      <c r="K12" s="4">
        <v>18.409219209668436</v>
      </c>
      <c r="L12" s="33">
        <v>1</v>
      </c>
      <c r="M12" s="37">
        <v>1</v>
      </c>
      <c r="N12" s="21">
        <v>0</v>
      </c>
      <c r="O12" s="21">
        <v>0</v>
      </c>
      <c r="P12" s="33">
        <v>0</v>
      </c>
      <c r="Q12" s="33">
        <v>1</v>
      </c>
      <c r="R12" s="33">
        <v>1</v>
      </c>
      <c r="S12" s="33">
        <v>0</v>
      </c>
      <c r="T12" s="37">
        <v>0</v>
      </c>
      <c r="U12" s="5">
        <f t="shared" si="0"/>
        <v>3</v>
      </c>
      <c r="V12" s="33" t="s">
        <v>381</v>
      </c>
      <c r="W12" s="33" t="s">
        <v>384</v>
      </c>
      <c r="X12" s="33" t="s">
        <v>384</v>
      </c>
    </row>
    <row r="13" spans="1:24">
      <c r="A13" s="38" t="s">
        <v>64</v>
      </c>
      <c r="B13" s="38" t="s">
        <v>93</v>
      </c>
      <c r="C13" s="38">
        <v>-0.50000000000000044</v>
      </c>
      <c r="D13" s="38">
        <v>-12.596401028277635</v>
      </c>
      <c r="E13" s="38">
        <v>-3.2</v>
      </c>
      <c r="F13" s="5">
        <v>53.057986412913316</v>
      </c>
      <c r="G13" s="5">
        <v>17.6943088252021</v>
      </c>
      <c r="H13" s="21">
        <v>-50.229325623820074</v>
      </c>
      <c r="I13" s="4">
        <v>9.6565695543121741</v>
      </c>
      <c r="J13" s="4">
        <v>8.6300000000000239</v>
      </c>
      <c r="K13" s="4">
        <v>18.115982563073828</v>
      </c>
      <c r="L13" s="38">
        <v>0</v>
      </c>
      <c r="M13" s="38">
        <v>0</v>
      </c>
      <c r="N13" s="21">
        <v>0</v>
      </c>
      <c r="O13" s="21">
        <v>0</v>
      </c>
      <c r="P13" s="38">
        <v>0</v>
      </c>
      <c r="Q13" s="38">
        <v>1</v>
      </c>
      <c r="R13" s="38">
        <v>1</v>
      </c>
      <c r="S13" s="38">
        <v>1</v>
      </c>
      <c r="T13" s="38">
        <v>0</v>
      </c>
      <c r="U13" s="5">
        <f t="shared" si="0"/>
        <v>3</v>
      </c>
      <c r="V13" s="38" t="s">
        <v>381</v>
      </c>
      <c r="W13" s="38" t="s">
        <v>384</v>
      </c>
      <c r="X13" s="42" t="s">
        <v>384</v>
      </c>
    </row>
    <row r="14" spans="1:24">
      <c r="A14" s="42" t="s">
        <v>58</v>
      </c>
      <c r="B14" s="42" t="s">
        <v>93</v>
      </c>
      <c r="C14" s="42">
        <v>1.5000000000000013</v>
      </c>
      <c r="D14" s="42">
        <v>15.406688003531618</v>
      </c>
      <c r="E14" s="42">
        <v>-3</v>
      </c>
      <c r="F14" s="5">
        <v>-6.1963874660413776</v>
      </c>
      <c r="G14" s="5">
        <v>62.148702317420167</v>
      </c>
      <c r="H14" s="21">
        <v>-5.5732001878061155</v>
      </c>
      <c r="I14" s="4">
        <v>13.803983435219877</v>
      </c>
      <c r="J14" s="4">
        <v>-10.759999999999991</v>
      </c>
      <c r="K14" s="4">
        <v>17.608337258596318</v>
      </c>
      <c r="L14" s="42">
        <v>1</v>
      </c>
      <c r="M14" s="42">
        <v>1</v>
      </c>
      <c r="N14" s="21">
        <v>0</v>
      </c>
      <c r="O14" s="21">
        <v>0</v>
      </c>
      <c r="P14" s="42">
        <v>1</v>
      </c>
      <c r="Q14" s="42">
        <v>1</v>
      </c>
      <c r="R14" s="42">
        <v>1</v>
      </c>
      <c r="S14" s="42">
        <v>0</v>
      </c>
      <c r="T14" s="42">
        <v>0</v>
      </c>
      <c r="U14" s="5">
        <f t="shared" si="0"/>
        <v>4</v>
      </c>
      <c r="V14" s="42" t="s">
        <v>381</v>
      </c>
      <c r="W14" s="42" t="s">
        <v>384</v>
      </c>
      <c r="X14" s="42" t="s">
        <v>384</v>
      </c>
    </row>
    <row r="15" spans="1:24">
      <c r="A15" s="42" t="s">
        <v>31</v>
      </c>
      <c r="B15" s="42" t="s">
        <v>93</v>
      </c>
      <c r="C15" s="42">
        <v>-1.5999999999999988</v>
      </c>
      <c r="D15" s="42">
        <v>5.6453182791512555</v>
      </c>
      <c r="E15" s="42">
        <v>-0.79999999999999982</v>
      </c>
      <c r="F15" s="5">
        <v>3.1510992157180069</v>
      </c>
      <c r="G15" s="5">
        <v>9.3042868061321347</v>
      </c>
      <c r="H15" s="21">
        <v>23.06233853900773</v>
      </c>
      <c r="I15" s="4">
        <v>-1.4778055499808433</v>
      </c>
      <c r="J15" s="4">
        <v>18.689999999999998</v>
      </c>
      <c r="K15" s="4">
        <v>17.546610169491519</v>
      </c>
      <c r="L15" s="42">
        <v>1</v>
      </c>
      <c r="M15" s="42">
        <v>0</v>
      </c>
      <c r="N15" s="21">
        <v>0</v>
      </c>
      <c r="O15" s="21">
        <v>1</v>
      </c>
      <c r="P15" s="42">
        <v>0</v>
      </c>
      <c r="Q15" s="42">
        <v>0</v>
      </c>
      <c r="R15" s="42">
        <v>1</v>
      </c>
      <c r="S15" s="42">
        <v>1</v>
      </c>
      <c r="T15" s="42">
        <v>0</v>
      </c>
      <c r="U15" s="5">
        <f t="shared" si="0"/>
        <v>3</v>
      </c>
      <c r="V15" s="42" t="s">
        <v>381</v>
      </c>
      <c r="W15" s="42" t="s">
        <v>384</v>
      </c>
      <c r="X15" s="42" t="s">
        <v>384</v>
      </c>
    </row>
    <row r="16" spans="1:24">
      <c r="A16" s="37" t="s">
        <v>56</v>
      </c>
      <c r="B16" s="37" t="s">
        <v>93</v>
      </c>
      <c r="C16" s="37">
        <v>-2.9</v>
      </c>
      <c r="D16" s="37">
        <v>5.8594847775175642</v>
      </c>
      <c r="E16" s="37">
        <v>-6.6000000000000005</v>
      </c>
      <c r="F16" s="5">
        <v>62.861501645887138</v>
      </c>
      <c r="G16" s="5">
        <v>-17.975604661710847</v>
      </c>
      <c r="H16" s="21">
        <v>40.606322181925975</v>
      </c>
      <c r="I16" s="4">
        <v>13.258035340054267</v>
      </c>
      <c r="J16" s="4">
        <v>-5.1499999999999773</v>
      </c>
      <c r="K16" s="4">
        <v>17.297179910686975</v>
      </c>
      <c r="L16" s="37">
        <v>0</v>
      </c>
      <c r="M16" s="37">
        <v>0</v>
      </c>
      <c r="N16" s="21">
        <v>1</v>
      </c>
      <c r="O16" s="21">
        <v>1</v>
      </c>
      <c r="P16" s="42">
        <v>0</v>
      </c>
      <c r="Q16" s="37">
        <v>1</v>
      </c>
      <c r="R16" s="37">
        <v>1</v>
      </c>
      <c r="S16" s="37">
        <v>0</v>
      </c>
      <c r="T16" s="37">
        <v>0</v>
      </c>
      <c r="U16" s="5">
        <f t="shared" si="0"/>
        <v>4</v>
      </c>
      <c r="V16" s="37" t="s">
        <v>381</v>
      </c>
      <c r="W16" s="37" t="s">
        <v>384</v>
      </c>
      <c r="X16" s="37" t="s">
        <v>384</v>
      </c>
    </row>
    <row r="17" spans="1:24">
      <c r="A17" s="47" t="s">
        <v>80</v>
      </c>
      <c r="B17" s="47" t="s">
        <v>93</v>
      </c>
      <c r="C17" s="47">
        <v>1.0000000000000009</v>
      </c>
      <c r="D17" s="47">
        <v>-6.0017652250661957</v>
      </c>
      <c r="E17" s="47">
        <v>-4.2</v>
      </c>
      <c r="F17" s="5">
        <v>56.660050918556571</v>
      </c>
      <c r="G17" s="5">
        <v>20.223308991384314</v>
      </c>
      <c r="H17" s="21">
        <v>35.838429552024323</v>
      </c>
      <c r="I17" s="4">
        <v>-3.4803400637619553</v>
      </c>
      <c r="J17" s="4">
        <v>-9.7400000000000091</v>
      </c>
      <c r="K17" s="4">
        <v>17.077571669477223</v>
      </c>
      <c r="L17" s="33">
        <v>0</v>
      </c>
      <c r="M17" s="37">
        <v>0</v>
      </c>
      <c r="N17" s="21">
        <v>1</v>
      </c>
      <c r="O17" s="21">
        <v>0</v>
      </c>
      <c r="P17" s="33">
        <v>0</v>
      </c>
      <c r="Q17" s="33">
        <v>0</v>
      </c>
      <c r="R17" s="33">
        <v>1</v>
      </c>
      <c r="S17" s="33">
        <v>0</v>
      </c>
      <c r="T17" s="37">
        <v>0</v>
      </c>
      <c r="U17" s="5">
        <f t="shared" si="0"/>
        <v>2</v>
      </c>
      <c r="V17" s="33" t="s">
        <v>381</v>
      </c>
      <c r="W17" s="33" t="s">
        <v>384</v>
      </c>
      <c r="X17" s="38" t="s">
        <v>384</v>
      </c>
    </row>
    <row r="18" spans="1:24">
      <c r="A18" s="33" t="s">
        <v>6</v>
      </c>
      <c r="B18" s="33" t="s">
        <v>93</v>
      </c>
      <c r="C18" s="33">
        <v>0</v>
      </c>
      <c r="D18" s="33">
        <v>8.5958222811671092</v>
      </c>
      <c r="E18" s="37">
        <v>-3.1</v>
      </c>
      <c r="F18" s="5">
        <v>12.300678261678961</v>
      </c>
      <c r="G18" s="5">
        <v>33.642741108388066</v>
      </c>
      <c r="H18" s="21">
        <v>2.6827480048229195</v>
      </c>
      <c r="I18" s="4">
        <v>4.5844125760734515</v>
      </c>
      <c r="J18" s="4">
        <v>6.9399999999999977</v>
      </c>
      <c r="K18" s="4">
        <v>17.012277613046685</v>
      </c>
      <c r="L18" s="33">
        <v>1</v>
      </c>
      <c r="M18" s="37">
        <v>1</v>
      </c>
      <c r="N18" s="21">
        <v>0</v>
      </c>
      <c r="O18" s="21">
        <v>0</v>
      </c>
      <c r="P18" s="33">
        <v>1</v>
      </c>
      <c r="Q18" s="33">
        <v>1</v>
      </c>
      <c r="R18" s="33">
        <v>1</v>
      </c>
      <c r="S18" s="33">
        <v>1</v>
      </c>
      <c r="T18" s="37">
        <v>0</v>
      </c>
      <c r="U18" s="5">
        <f t="shared" si="0"/>
        <v>5</v>
      </c>
      <c r="V18" s="33" t="s">
        <v>381</v>
      </c>
      <c r="W18" s="33" t="s">
        <v>383</v>
      </c>
      <c r="X18" s="31" t="s">
        <v>383</v>
      </c>
    </row>
    <row r="19" spans="1:24">
      <c r="A19" s="38" t="s">
        <v>32</v>
      </c>
      <c r="B19" s="38" t="s">
        <v>93</v>
      </c>
      <c r="C19" s="38">
        <v>0.60000000000000053</v>
      </c>
      <c r="D19" s="38">
        <v>8.5793871866295266</v>
      </c>
      <c r="E19" s="38">
        <v>-6.5</v>
      </c>
      <c r="F19" s="5">
        <v>10.353865619148591</v>
      </c>
      <c r="G19" s="5">
        <v>80.300791668496771</v>
      </c>
      <c r="H19" s="21">
        <v>49.81611263687806</v>
      </c>
      <c r="I19" s="4">
        <v>-3.69604599873976</v>
      </c>
      <c r="J19" s="4">
        <v>6.960000000000008</v>
      </c>
      <c r="K19" s="4">
        <v>16.730814231771518</v>
      </c>
      <c r="L19" s="38">
        <v>1</v>
      </c>
      <c r="M19" s="38">
        <v>1</v>
      </c>
      <c r="N19" s="21">
        <v>1</v>
      </c>
      <c r="O19" s="21">
        <v>0</v>
      </c>
      <c r="P19" s="38">
        <v>1</v>
      </c>
      <c r="Q19" s="38">
        <v>0</v>
      </c>
      <c r="R19" s="38">
        <v>1</v>
      </c>
      <c r="S19" s="38">
        <v>1</v>
      </c>
      <c r="T19" s="38">
        <v>0</v>
      </c>
      <c r="U19" s="5">
        <f t="shared" si="0"/>
        <v>5</v>
      </c>
      <c r="V19" s="38" t="s">
        <v>381</v>
      </c>
      <c r="W19" s="38" t="s">
        <v>384</v>
      </c>
      <c r="X19" s="38" t="s">
        <v>384</v>
      </c>
    </row>
    <row r="20" spans="1:24">
      <c r="A20" s="47" t="s">
        <v>40</v>
      </c>
      <c r="B20" s="47" t="s">
        <v>93</v>
      </c>
      <c r="C20" s="47">
        <v>0.40000000000000036</v>
      </c>
      <c r="D20" s="47">
        <v>0.64743967039434958</v>
      </c>
      <c r="E20" s="47">
        <v>-2.2000000000000002</v>
      </c>
      <c r="F20" s="5">
        <v>3.4513571056092047</v>
      </c>
      <c r="G20" s="5">
        <v>87.368723715219659</v>
      </c>
      <c r="H20" s="21">
        <v>56.260568593848525</v>
      </c>
      <c r="I20" s="4">
        <v>14.41731920773837</v>
      </c>
      <c r="J20" s="4">
        <v>14.730000000000018</v>
      </c>
      <c r="K20" s="4">
        <v>16.473895495651046</v>
      </c>
      <c r="L20" s="47">
        <v>1</v>
      </c>
      <c r="M20" s="47">
        <v>1</v>
      </c>
      <c r="N20" s="21">
        <v>0</v>
      </c>
      <c r="O20" s="21">
        <v>0</v>
      </c>
      <c r="P20" s="47">
        <v>0</v>
      </c>
      <c r="Q20" s="47">
        <v>1</v>
      </c>
      <c r="R20" s="47">
        <v>1</v>
      </c>
      <c r="S20" s="47">
        <v>1</v>
      </c>
      <c r="T20" s="47">
        <v>0</v>
      </c>
      <c r="U20" s="5">
        <f t="shared" si="0"/>
        <v>4</v>
      </c>
      <c r="V20" s="47" t="s">
        <v>381</v>
      </c>
      <c r="W20" s="47" t="s">
        <v>384</v>
      </c>
      <c r="X20" s="47" t="s">
        <v>384</v>
      </c>
    </row>
    <row r="21" spans="1:24">
      <c r="A21" s="42" t="s">
        <v>52</v>
      </c>
      <c r="B21" s="42" t="s">
        <v>93</v>
      </c>
      <c r="C21" s="42">
        <v>0</v>
      </c>
      <c r="D21" s="42">
        <v>11.359963057030708</v>
      </c>
      <c r="E21" s="42">
        <v>-1.7000000000000002</v>
      </c>
      <c r="F21" s="5">
        <v>19.666315929976061</v>
      </c>
      <c r="G21" s="5">
        <v>17.533729262379456</v>
      </c>
      <c r="H21" s="21">
        <v>32.850426732658029</v>
      </c>
      <c r="I21" s="4">
        <v>2.5105886685900192</v>
      </c>
      <c r="J21" s="4">
        <v>27.839999999999975</v>
      </c>
      <c r="K21" s="4">
        <v>15.59018092512899</v>
      </c>
      <c r="L21" s="42">
        <v>1</v>
      </c>
      <c r="M21" s="42">
        <v>0</v>
      </c>
      <c r="N21" s="21">
        <v>0</v>
      </c>
      <c r="O21" s="21">
        <v>0</v>
      </c>
      <c r="P21" s="42">
        <v>1</v>
      </c>
      <c r="Q21" s="42">
        <v>0</v>
      </c>
      <c r="R21" s="42">
        <v>1</v>
      </c>
      <c r="S21" s="42">
        <v>1</v>
      </c>
      <c r="T21" s="42">
        <v>0</v>
      </c>
      <c r="U21" s="5">
        <f t="shared" si="0"/>
        <v>3</v>
      </c>
      <c r="V21" s="42" t="s">
        <v>381</v>
      </c>
      <c r="W21" s="42" t="s">
        <v>384</v>
      </c>
      <c r="X21" s="42" t="s">
        <v>384</v>
      </c>
    </row>
    <row r="22" spans="1:24">
      <c r="A22" s="47" t="s">
        <v>84</v>
      </c>
      <c r="B22" s="47" t="s">
        <v>93</v>
      </c>
      <c r="C22" s="47">
        <v>-0.30000000000000027</v>
      </c>
      <c r="D22" s="47">
        <v>14.656623464063291</v>
      </c>
      <c r="E22" s="47">
        <v>-4.3</v>
      </c>
      <c r="F22" s="5">
        <v>21.775064354404623</v>
      </c>
      <c r="G22" s="5">
        <v>30.746021780715104</v>
      </c>
      <c r="H22" s="21">
        <v>-6.4543924881132693</v>
      </c>
      <c r="I22" s="4">
        <v>15.098973219011327</v>
      </c>
      <c r="J22" s="4">
        <v>-27.060000000000002</v>
      </c>
      <c r="K22" s="4">
        <v>15.417762699261042</v>
      </c>
      <c r="L22" s="47">
        <v>1</v>
      </c>
      <c r="M22" s="47">
        <v>1</v>
      </c>
      <c r="N22" s="21">
        <v>1</v>
      </c>
      <c r="O22" s="21">
        <v>0</v>
      </c>
      <c r="P22" s="47">
        <v>1</v>
      </c>
      <c r="Q22" s="47">
        <v>1</v>
      </c>
      <c r="R22" s="47">
        <v>1</v>
      </c>
      <c r="S22" s="47">
        <v>0</v>
      </c>
      <c r="T22" s="47">
        <v>0</v>
      </c>
      <c r="U22" s="5">
        <f t="shared" si="0"/>
        <v>5</v>
      </c>
      <c r="V22" s="47" t="s">
        <v>381</v>
      </c>
      <c r="W22" s="47" t="s">
        <v>384</v>
      </c>
      <c r="X22" s="47" t="s">
        <v>384</v>
      </c>
    </row>
    <row r="23" spans="1:24">
      <c r="A23" s="42" t="s">
        <v>50</v>
      </c>
      <c r="B23" s="42" t="s">
        <v>93</v>
      </c>
      <c r="C23" s="42">
        <v>-1.0000000000000009</v>
      </c>
      <c r="D23" s="42">
        <v>2.7193145837213635</v>
      </c>
      <c r="E23" s="42">
        <v>-1.0999999999999996</v>
      </c>
      <c r="F23" s="5">
        <v>-0.37938233467380378</v>
      </c>
      <c r="G23" s="5">
        <v>-1.9887833051838704</v>
      </c>
      <c r="H23" s="21">
        <v>28.177867025747076</v>
      </c>
      <c r="I23" s="4">
        <v>1.9178636455593769</v>
      </c>
      <c r="J23" s="4">
        <v>-2.1099999999999852</v>
      </c>
      <c r="K23" s="4">
        <v>15.093185182477745</v>
      </c>
      <c r="L23" s="42">
        <v>1</v>
      </c>
      <c r="M23" s="42">
        <v>0</v>
      </c>
      <c r="N23" s="21">
        <v>0</v>
      </c>
      <c r="O23" s="21">
        <v>1</v>
      </c>
      <c r="P23" s="42">
        <v>0</v>
      </c>
      <c r="Q23" s="42">
        <v>0</v>
      </c>
      <c r="R23" s="42">
        <v>1</v>
      </c>
      <c r="S23" s="42">
        <v>0</v>
      </c>
      <c r="T23" s="42">
        <v>0</v>
      </c>
      <c r="U23" s="5">
        <f t="shared" si="0"/>
        <v>2</v>
      </c>
      <c r="V23" s="42" t="s">
        <v>381</v>
      </c>
      <c r="W23" s="42" t="s">
        <v>384</v>
      </c>
      <c r="X23" s="47" t="s">
        <v>384</v>
      </c>
    </row>
    <row r="24" spans="1:24">
      <c r="A24" s="37" t="s">
        <v>53</v>
      </c>
      <c r="B24" s="37" t="s">
        <v>93</v>
      </c>
      <c r="C24" s="37">
        <v>-2.0000000000000018</v>
      </c>
      <c r="D24" s="37">
        <v>1.211410707307542</v>
      </c>
      <c r="E24" s="37">
        <v>-1.1999999999999993</v>
      </c>
      <c r="F24" s="5">
        <v>-6.788995913730564</v>
      </c>
      <c r="G24" s="5">
        <v>56.024798741306284</v>
      </c>
      <c r="H24" s="21">
        <v>-30.362274190861161</v>
      </c>
      <c r="I24" s="4">
        <v>4.4989606701105185</v>
      </c>
      <c r="J24" s="4">
        <v>18.180000000000007</v>
      </c>
      <c r="K24" s="4">
        <v>14.619831529369131</v>
      </c>
      <c r="L24" s="33">
        <v>1</v>
      </c>
      <c r="M24" s="37">
        <v>1</v>
      </c>
      <c r="N24" s="21">
        <v>0</v>
      </c>
      <c r="O24" s="21">
        <v>1</v>
      </c>
      <c r="P24" s="33">
        <v>1</v>
      </c>
      <c r="Q24" s="33">
        <v>1</v>
      </c>
      <c r="R24" s="33">
        <v>1</v>
      </c>
      <c r="S24" s="33">
        <v>1</v>
      </c>
      <c r="T24" s="37">
        <v>0</v>
      </c>
      <c r="U24" s="5">
        <f t="shared" si="0"/>
        <v>6</v>
      </c>
      <c r="V24" s="33" t="s">
        <v>381</v>
      </c>
      <c r="W24" s="33" t="s">
        <v>383</v>
      </c>
      <c r="X24" s="37" t="s">
        <v>384</v>
      </c>
    </row>
    <row r="25" spans="1:24">
      <c r="A25" s="42" t="s">
        <v>14</v>
      </c>
      <c r="B25" s="42" t="s">
        <v>93</v>
      </c>
      <c r="C25" s="42">
        <v>-2.1999999999999993</v>
      </c>
      <c r="D25" s="42">
        <v>11.29032258064516</v>
      </c>
      <c r="E25" s="42">
        <v>-5.6</v>
      </c>
      <c r="F25" s="5">
        <v>1.4039892795412934</v>
      </c>
      <c r="G25" s="5">
        <v>35.60332879608751</v>
      </c>
      <c r="H25" s="21">
        <v>12.387697289217172</v>
      </c>
      <c r="I25" s="4">
        <v>1.6937443422745249</v>
      </c>
      <c r="J25" s="4">
        <v>-11.169999999999987</v>
      </c>
      <c r="K25" s="4">
        <v>14.44886727933318</v>
      </c>
      <c r="L25" s="42">
        <v>1</v>
      </c>
      <c r="M25" s="42">
        <v>1</v>
      </c>
      <c r="N25" s="21">
        <v>1</v>
      </c>
      <c r="O25" s="21">
        <v>1</v>
      </c>
      <c r="P25" s="42">
        <v>1</v>
      </c>
      <c r="Q25" s="42">
        <v>0</v>
      </c>
      <c r="R25" s="42">
        <v>1</v>
      </c>
      <c r="S25" s="42">
        <v>0</v>
      </c>
      <c r="T25" s="42">
        <v>0</v>
      </c>
      <c r="U25" s="5">
        <f t="shared" si="0"/>
        <v>5</v>
      </c>
      <c r="V25" s="42" t="s">
        <v>381</v>
      </c>
      <c r="W25" s="42" t="s">
        <v>384</v>
      </c>
      <c r="X25" s="42" t="s">
        <v>384</v>
      </c>
    </row>
    <row r="26" spans="1:24">
      <c r="A26" s="42" t="s">
        <v>22</v>
      </c>
      <c r="B26" s="42" t="s">
        <v>93</v>
      </c>
      <c r="C26" s="42">
        <v>-9.9999999999997313E-2</v>
      </c>
      <c r="D26" s="42">
        <v>2.609568417530947</v>
      </c>
      <c r="E26" s="42">
        <v>-3.9</v>
      </c>
      <c r="F26" s="5">
        <v>13.054366968238254</v>
      </c>
      <c r="G26" s="5">
        <v>83.896225865737804</v>
      </c>
      <c r="H26" s="21">
        <v>64.106606036568508</v>
      </c>
      <c r="I26" s="4">
        <v>-0.29622551361681798</v>
      </c>
      <c r="J26" s="4">
        <v>-17.010000000000019</v>
      </c>
      <c r="K26" s="4">
        <v>14.199040767386077</v>
      </c>
      <c r="L26" s="42">
        <v>1</v>
      </c>
      <c r="M26" s="42">
        <v>1</v>
      </c>
      <c r="N26" s="21">
        <v>0</v>
      </c>
      <c r="O26" s="21">
        <v>0</v>
      </c>
      <c r="P26" s="42">
        <v>0</v>
      </c>
      <c r="Q26" s="42">
        <v>0</v>
      </c>
      <c r="R26" s="42">
        <v>1</v>
      </c>
      <c r="S26" s="42">
        <v>0</v>
      </c>
      <c r="T26" s="42">
        <v>0</v>
      </c>
      <c r="U26" s="5">
        <f t="shared" si="0"/>
        <v>2</v>
      </c>
      <c r="V26" s="42" t="s">
        <v>381</v>
      </c>
      <c r="W26" s="42" t="s">
        <v>383</v>
      </c>
      <c r="X26" s="42" t="s">
        <v>384</v>
      </c>
    </row>
    <row r="27" spans="1:24">
      <c r="A27" s="47" t="s">
        <v>46</v>
      </c>
      <c r="B27" s="47" t="s">
        <v>93</v>
      </c>
      <c r="C27" s="47">
        <v>-1.100000000000001</v>
      </c>
      <c r="D27" s="47">
        <v>12.272024729520865</v>
      </c>
      <c r="E27" s="47">
        <v>-5.6999999999999993</v>
      </c>
      <c r="F27" s="5">
        <v>109.61756511737984</v>
      </c>
      <c r="G27" s="5">
        <v>12.595847412393729</v>
      </c>
      <c r="H27" s="21">
        <v>21.94306949253556</v>
      </c>
      <c r="I27" s="4">
        <v>2.3774586870698391</v>
      </c>
      <c r="J27" s="4">
        <v>-19.879999999999995</v>
      </c>
      <c r="K27" s="4">
        <v>13.810038912410363</v>
      </c>
      <c r="L27" s="47">
        <v>0</v>
      </c>
      <c r="M27" s="47">
        <v>0</v>
      </c>
      <c r="N27" s="21">
        <v>1</v>
      </c>
      <c r="O27" s="21">
        <v>1</v>
      </c>
      <c r="P27" s="47">
        <v>1</v>
      </c>
      <c r="Q27" s="47">
        <v>0</v>
      </c>
      <c r="R27" s="47">
        <v>1</v>
      </c>
      <c r="S27" s="47">
        <v>0</v>
      </c>
      <c r="T27" s="47">
        <v>0</v>
      </c>
      <c r="U27" s="5">
        <f t="shared" si="0"/>
        <v>4</v>
      </c>
      <c r="V27" s="47" t="s">
        <v>381</v>
      </c>
      <c r="W27" s="47" t="s">
        <v>384</v>
      </c>
      <c r="X27" s="47" t="s">
        <v>384</v>
      </c>
    </row>
    <row r="28" spans="1:24">
      <c r="A28" s="47" t="s">
        <v>25</v>
      </c>
      <c r="B28" s="47" t="s">
        <v>93</v>
      </c>
      <c r="C28" s="47">
        <v>-0.70000000000000062</v>
      </c>
      <c r="D28" s="47">
        <v>2.5316455696202533</v>
      </c>
      <c r="E28" s="47">
        <v>-2.9000000000000004</v>
      </c>
      <c r="F28" s="5">
        <v>15.470370293713465</v>
      </c>
      <c r="G28" s="5">
        <v>19.917143029225418</v>
      </c>
      <c r="H28" s="21">
        <v>35.634972493674937</v>
      </c>
      <c r="I28" s="4">
        <v>4.1628045891779442</v>
      </c>
      <c r="J28" s="4">
        <v>-13.560000000000002</v>
      </c>
      <c r="K28" s="4">
        <v>13.797601948416901</v>
      </c>
      <c r="L28" s="47">
        <v>1</v>
      </c>
      <c r="M28" s="47">
        <v>0</v>
      </c>
      <c r="N28" s="21">
        <v>0</v>
      </c>
      <c r="O28" s="21">
        <v>0</v>
      </c>
      <c r="P28" s="47">
        <v>0</v>
      </c>
      <c r="Q28" s="47">
        <v>1</v>
      </c>
      <c r="R28" s="47">
        <v>1</v>
      </c>
      <c r="S28" s="47">
        <v>0</v>
      </c>
      <c r="T28" s="47">
        <v>0</v>
      </c>
      <c r="U28" s="5">
        <f t="shared" si="0"/>
        <v>2</v>
      </c>
      <c r="V28" s="47" t="s">
        <v>381</v>
      </c>
      <c r="W28" s="47" t="s">
        <v>384</v>
      </c>
      <c r="X28" s="47" t="s">
        <v>384</v>
      </c>
    </row>
    <row r="29" spans="1:24">
      <c r="A29" s="37" t="s">
        <v>83</v>
      </c>
      <c r="B29" s="37" t="s">
        <v>93</v>
      </c>
      <c r="C29" s="37">
        <v>1.0000000000000009</v>
      </c>
      <c r="D29" s="37">
        <v>-14.743505209020178</v>
      </c>
      <c r="E29" s="37">
        <v>-1.1000000000000001</v>
      </c>
      <c r="F29" s="5">
        <v>19.971587296456473</v>
      </c>
      <c r="G29" s="5">
        <v>55.625507174143884</v>
      </c>
      <c r="H29" s="21">
        <v>30.240197506891004</v>
      </c>
      <c r="I29" s="4">
        <v>2.9436914400072776</v>
      </c>
      <c r="J29" s="4">
        <v>7.5</v>
      </c>
      <c r="K29" s="4">
        <v>13.643066349045174</v>
      </c>
      <c r="L29" s="33">
        <v>1</v>
      </c>
      <c r="M29" s="37">
        <v>1</v>
      </c>
      <c r="N29" s="21">
        <v>0</v>
      </c>
      <c r="O29" s="21">
        <v>0</v>
      </c>
      <c r="P29" s="38">
        <v>0</v>
      </c>
      <c r="Q29" s="33">
        <v>0</v>
      </c>
      <c r="R29" s="33">
        <v>1</v>
      </c>
      <c r="S29" s="33">
        <v>1</v>
      </c>
      <c r="T29" s="37">
        <v>0</v>
      </c>
      <c r="U29" s="5">
        <f t="shared" si="0"/>
        <v>3</v>
      </c>
      <c r="V29" s="33" t="s">
        <v>381</v>
      </c>
      <c r="W29" s="33" t="s">
        <v>384</v>
      </c>
      <c r="X29" s="42" t="s">
        <v>384</v>
      </c>
    </row>
    <row r="30" spans="1:24">
      <c r="A30" s="12" t="s">
        <v>9</v>
      </c>
      <c r="B30" s="12" t="s">
        <v>94</v>
      </c>
      <c r="C30" s="12">
        <v>-0.8</v>
      </c>
      <c r="D30" s="12">
        <v>18.229133808592518</v>
      </c>
      <c r="E30" s="12">
        <v>-3.9</v>
      </c>
      <c r="F30" s="17">
        <v>122.94285484775772</v>
      </c>
      <c r="G30" s="17">
        <v>-23.249236025041519</v>
      </c>
      <c r="H30" s="17">
        <v>69.622337986667844</v>
      </c>
      <c r="I30" s="18">
        <v>10.963066300955264</v>
      </c>
      <c r="J30" s="18">
        <v>15.740000000000009</v>
      </c>
      <c r="K30" s="18">
        <v>13.639190406218891</v>
      </c>
      <c r="L30" s="12">
        <v>0</v>
      </c>
      <c r="M30" s="12">
        <v>0</v>
      </c>
      <c r="N30" s="17">
        <v>0</v>
      </c>
      <c r="O30" s="17">
        <v>1</v>
      </c>
      <c r="P30" s="12">
        <v>1</v>
      </c>
      <c r="Q30" s="12">
        <v>1</v>
      </c>
      <c r="R30" s="12">
        <v>1</v>
      </c>
      <c r="S30" s="12">
        <v>1</v>
      </c>
      <c r="T30" s="12">
        <v>0</v>
      </c>
      <c r="U30" s="5">
        <f t="shared" si="0"/>
        <v>5</v>
      </c>
      <c r="V30" s="12" t="s">
        <v>381</v>
      </c>
      <c r="W30" s="12" t="s">
        <v>384</v>
      </c>
      <c r="X30" s="12" t="s">
        <v>384</v>
      </c>
    </row>
    <row r="31" spans="1:24">
      <c r="A31" s="33" t="s">
        <v>7</v>
      </c>
      <c r="B31" s="33" t="s">
        <v>93</v>
      </c>
      <c r="C31" s="33">
        <v>-2.4000000000000008</v>
      </c>
      <c r="D31" s="33">
        <v>3.9785825834758684</v>
      </c>
      <c r="E31" s="37">
        <v>-2.8</v>
      </c>
      <c r="F31" s="5">
        <v>35.171592710739155</v>
      </c>
      <c r="G31" s="5">
        <v>7.6867256939561743</v>
      </c>
      <c r="H31" s="21">
        <v>-22.463884356200698</v>
      </c>
      <c r="I31" s="4">
        <v>13.415346205730163</v>
      </c>
      <c r="J31" s="4">
        <v>30.209999999999994</v>
      </c>
      <c r="K31" s="4">
        <v>13.479680422747849</v>
      </c>
      <c r="L31" s="33">
        <v>0</v>
      </c>
      <c r="M31" s="37">
        <v>0</v>
      </c>
      <c r="N31" s="21">
        <v>0</v>
      </c>
      <c r="O31" s="21">
        <v>1</v>
      </c>
      <c r="P31" s="33">
        <v>0</v>
      </c>
      <c r="Q31" s="33">
        <v>1</v>
      </c>
      <c r="R31" s="33">
        <v>1</v>
      </c>
      <c r="S31" s="33">
        <v>1</v>
      </c>
      <c r="T31" s="37">
        <v>0</v>
      </c>
      <c r="U31" s="5">
        <f t="shared" si="0"/>
        <v>4</v>
      </c>
      <c r="V31" s="33" t="s">
        <v>381</v>
      </c>
      <c r="W31" s="33" t="s">
        <v>384</v>
      </c>
      <c r="X31" s="37" t="s">
        <v>384</v>
      </c>
    </row>
    <row r="32" spans="1:24">
      <c r="A32" s="33" t="s">
        <v>33</v>
      </c>
      <c r="B32" s="33" t="s">
        <v>93</v>
      </c>
      <c r="C32" s="33">
        <v>-0.20000000000000018</v>
      </c>
      <c r="D32" s="33">
        <v>5.480195333695062</v>
      </c>
      <c r="E32" s="37">
        <v>-2.8000000000000003</v>
      </c>
      <c r="F32" s="5">
        <v>23.928863111196222</v>
      </c>
      <c r="G32" s="5">
        <v>4.1969909340037983</v>
      </c>
      <c r="H32" s="21">
        <v>5.2745526020580256</v>
      </c>
      <c r="I32" s="4">
        <v>2.3307846456156733</v>
      </c>
      <c r="J32" s="4">
        <v>2.7399999999999807</v>
      </c>
      <c r="K32" s="4">
        <v>12.98966571545046</v>
      </c>
      <c r="L32" s="33">
        <v>0</v>
      </c>
      <c r="M32" s="37">
        <v>0</v>
      </c>
      <c r="N32" s="21">
        <v>0</v>
      </c>
      <c r="O32" s="21">
        <v>0</v>
      </c>
      <c r="P32" s="33">
        <v>0</v>
      </c>
      <c r="Q32" s="33">
        <v>0</v>
      </c>
      <c r="R32" s="33">
        <v>1</v>
      </c>
      <c r="S32" s="33">
        <v>1</v>
      </c>
      <c r="T32" s="37">
        <v>0</v>
      </c>
      <c r="U32" s="5">
        <f t="shared" si="0"/>
        <v>2</v>
      </c>
      <c r="V32" s="33" t="s">
        <v>381</v>
      </c>
      <c r="W32" s="33" t="s">
        <v>384</v>
      </c>
      <c r="X32" s="42" t="s">
        <v>384</v>
      </c>
    </row>
    <row r="33" spans="1:24">
      <c r="A33" s="37" t="s">
        <v>24</v>
      </c>
      <c r="B33" s="37" t="s">
        <v>93</v>
      </c>
      <c r="C33" s="37">
        <v>0.50000000000000044</v>
      </c>
      <c r="D33" s="37">
        <v>2.0173184889142637</v>
      </c>
      <c r="E33" s="37">
        <v>-4</v>
      </c>
      <c r="F33" s="5">
        <v>27.512020949363723</v>
      </c>
      <c r="G33" s="5">
        <v>65.256380277759106</v>
      </c>
      <c r="H33" s="21">
        <v>-15.064556970125976</v>
      </c>
      <c r="I33" s="4">
        <v>-4.1878575969485059</v>
      </c>
      <c r="J33" s="4">
        <v>-22.830000000000013</v>
      </c>
      <c r="K33" s="4">
        <v>12.986928779399905</v>
      </c>
      <c r="L33" s="33">
        <v>0</v>
      </c>
      <c r="M33" s="37">
        <v>1</v>
      </c>
      <c r="N33" s="21">
        <v>0</v>
      </c>
      <c r="O33" s="21">
        <v>0</v>
      </c>
      <c r="P33" s="33">
        <v>0</v>
      </c>
      <c r="Q33" s="33">
        <v>0</v>
      </c>
      <c r="R33" s="33">
        <v>1</v>
      </c>
      <c r="S33" s="33">
        <v>0</v>
      </c>
      <c r="T33" s="37">
        <v>0</v>
      </c>
      <c r="U33" s="5">
        <f t="shared" si="0"/>
        <v>2</v>
      </c>
      <c r="V33" s="33" t="s">
        <v>381</v>
      </c>
      <c r="W33" s="33" t="s">
        <v>384</v>
      </c>
      <c r="X33" s="33" t="s">
        <v>384</v>
      </c>
    </row>
    <row r="34" spans="1:24">
      <c r="A34" s="37" t="s">
        <v>16</v>
      </c>
      <c r="B34" s="37" t="s">
        <v>93</v>
      </c>
      <c r="C34" s="37">
        <v>4.1000000000000005</v>
      </c>
      <c r="D34" s="37">
        <v>-14.439738159414709</v>
      </c>
      <c r="E34" s="37">
        <v>-1.5000000000000004</v>
      </c>
      <c r="F34" s="5">
        <v>9.5593957449625311</v>
      </c>
      <c r="G34" s="5">
        <v>62.468583418697108</v>
      </c>
      <c r="H34" s="21">
        <v>38.355351873166292</v>
      </c>
      <c r="I34" s="4">
        <v>9.9381920049802126</v>
      </c>
      <c r="J34" s="4">
        <v>-3.3700000000000045</v>
      </c>
      <c r="K34" s="4">
        <v>12.91328668211802</v>
      </c>
      <c r="L34" s="33">
        <v>1</v>
      </c>
      <c r="M34" s="37">
        <v>1</v>
      </c>
      <c r="N34" s="21">
        <v>0</v>
      </c>
      <c r="O34" s="21">
        <v>0</v>
      </c>
      <c r="P34" s="33">
        <v>0</v>
      </c>
      <c r="Q34" s="33">
        <v>1</v>
      </c>
      <c r="R34" s="33">
        <v>1</v>
      </c>
      <c r="S34" s="33">
        <v>0</v>
      </c>
      <c r="T34" s="37">
        <v>0</v>
      </c>
      <c r="U34" s="5">
        <f t="shared" ref="U34:U65" si="1">N34+O34+M34+P34+Q34+R34+S34</f>
        <v>3</v>
      </c>
      <c r="V34" s="33" t="s">
        <v>381</v>
      </c>
      <c r="W34" s="33" t="s">
        <v>384</v>
      </c>
      <c r="X34" s="38" t="s">
        <v>384</v>
      </c>
    </row>
    <row r="35" spans="1:24">
      <c r="A35" s="38" t="s">
        <v>67</v>
      </c>
      <c r="B35" s="38" t="s">
        <v>93</v>
      </c>
      <c r="C35" s="38">
        <v>1.2999999999999998</v>
      </c>
      <c r="D35" s="38">
        <v>9.0941639813820263</v>
      </c>
      <c r="E35" s="38">
        <v>-3.1</v>
      </c>
      <c r="F35" s="5">
        <v>-7.320725916848339</v>
      </c>
      <c r="G35" s="5">
        <v>43.490632919144829</v>
      </c>
      <c r="H35" s="21">
        <v>55.261356518805506</v>
      </c>
      <c r="I35" s="4">
        <v>5.1313755795981448</v>
      </c>
      <c r="J35" s="4">
        <v>0</v>
      </c>
      <c r="K35" s="4">
        <v>12.838628566057242</v>
      </c>
      <c r="L35" s="38">
        <v>1</v>
      </c>
      <c r="M35" s="38">
        <v>1</v>
      </c>
      <c r="N35" s="21">
        <v>0</v>
      </c>
      <c r="O35" s="21">
        <v>0</v>
      </c>
      <c r="P35" s="38">
        <v>1</v>
      </c>
      <c r="Q35" s="38">
        <v>1</v>
      </c>
      <c r="R35" s="38">
        <v>1</v>
      </c>
      <c r="S35" s="38">
        <v>0</v>
      </c>
      <c r="T35" s="38">
        <v>0</v>
      </c>
      <c r="U35" s="5">
        <f t="shared" si="1"/>
        <v>4</v>
      </c>
      <c r="V35" s="38" t="s">
        <v>381</v>
      </c>
      <c r="W35" s="38" t="s">
        <v>384</v>
      </c>
      <c r="X35" s="38" t="s">
        <v>384</v>
      </c>
    </row>
    <row r="36" spans="1:24">
      <c r="A36" s="37" t="s">
        <v>91</v>
      </c>
      <c r="B36" s="37" t="s">
        <v>93</v>
      </c>
      <c r="C36" s="37">
        <v>0.20000000000000018</v>
      </c>
      <c r="D36" s="37">
        <v>26.352941176470591</v>
      </c>
      <c r="E36" s="37">
        <v>-5.8000000000000007</v>
      </c>
      <c r="F36" s="5">
        <v>76.452120411662605</v>
      </c>
      <c r="G36" s="5">
        <v>65.734995928098144</v>
      </c>
      <c r="H36" s="21">
        <v>10.882094748806789</v>
      </c>
      <c r="I36" s="4">
        <v>6.5940981375967347</v>
      </c>
      <c r="J36" s="4">
        <v>46.410000000000025</v>
      </c>
      <c r="K36" s="4">
        <v>12.746068737697122</v>
      </c>
      <c r="L36" s="33">
        <v>0</v>
      </c>
      <c r="M36" s="37">
        <v>1</v>
      </c>
      <c r="N36" s="21">
        <v>1</v>
      </c>
      <c r="O36" s="21">
        <v>0</v>
      </c>
      <c r="P36" s="33">
        <v>1</v>
      </c>
      <c r="Q36" s="37">
        <v>1</v>
      </c>
      <c r="R36" s="33">
        <v>1</v>
      </c>
      <c r="S36" s="33">
        <v>1</v>
      </c>
      <c r="T36" s="37">
        <v>0</v>
      </c>
      <c r="U36" s="5">
        <f t="shared" si="1"/>
        <v>6</v>
      </c>
      <c r="V36" s="33" t="s">
        <v>381</v>
      </c>
      <c r="W36" s="33" t="s">
        <v>384</v>
      </c>
      <c r="X36" s="37" t="s">
        <v>384</v>
      </c>
    </row>
    <row r="37" spans="1:24">
      <c r="A37" s="42" t="s">
        <v>2</v>
      </c>
      <c r="B37" s="42" t="s">
        <v>93</v>
      </c>
      <c r="C37" s="42">
        <v>-3</v>
      </c>
      <c r="D37" s="42">
        <v>10.646889803525667</v>
      </c>
      <c r="E37" s="42">
        <v>-4.2</v>
      </c>
      <c r="F37" s="5">
        <v>-3.7245621928608834</v>
      </c>
      <c r="G37" s="5">
        <v>88.366090714795405</v>
      </c>
      <c r="H37" s="21">
        <v>-21.303916514351773</v>
      </c>
      <c r="I37" s="4">
        <v>10.208223403823517</v>
      </c>
      <c r="J37" s="4">
        <v>-3.0800000000000409</v>
      </c>
      <c r="K37" s="4">
        <v>12.693576368259688</v>
      </c>
      <c r="L37" s="42">
        <v>1</v>
      </c>
      <c r="M37" s="42">
        <v>1</v>
      </c>
      <c r="N37" s="21">
        <v>1</v>
      </c>
      <c r="O37" s="21">
        <v>1</v>
      </c>
      <c r="P37" s="42">
        <v>1</v>
      </c>
      <c r="Q37" s="42">
        <v>1</v>
      </c>
      <c r="R37" s="42">
        <v>1</v>
      </c>
      <c r="S37" s="42">
        <v>0</v>
      </c>
      <c r="T37" s="42">
        <v>0</v>
      </c>
      <c r="U37" s="5">
        <f t="shared" si="1"/>
        <v>6</v>
      </c>
      <c r="V37" s="42" t="s">
        <v>381</v>
      </c>
      <c r="W37" s="42" t="s">
        <v>384</v>
      </c>
      <c r="X37" s="42" t="s">
        <v>384</v>
      </c>
    </row>
    <row r="38" spans="1:24">
      <c r="A38" s="37" t="s">
        <v>55</v>
      </c>
      <c r="B38" s="37" t="s">
        <v>93</v>
      </c>
      <c r="C38" s="37">
        <v>-2.5000000000000022</v>
      </c>
      <c r="D38" s="37">
        <v>10.053789955385303</v>
      </c>
      <c r="E38" s="37">
        <v>-3.3</v>
      </c>
      <c r="F38" s="5">
        <v>53.166510756898987</v>
      </c>
      <c r="G38" s="5">
        <v>24.324250845024846</v>
      </c>
      <c r="H38" s="21">
        <v>49.732598408039017</v>
      </c>
      <c r="I38" s="4">
        <v>19.257615580162867</v>
      </c>
      <c r="J38" s="4">
        <v>1.3499999999999659</v>
      </c>
      <c r="K38" s="4">
        <v>12.628492608049788</v>
      </c>
      <c r="L38">
        <v>0</v>
      </c>
      <c r="M38" s="37">
        <v>0</v>
      </c>
      <c r="N38" s="21">
        <v>0</v>
      </c>
      <c r="O38" s="21">
        <v>1</v>
      </c>
      <c r="P38" s="33">
        <v>1</v>
      </c>
      <c r="Q38" s="33">
        <v>1</v>
      </c>
      <c r="R38" s="33">
        <v>1</v>
      </c>
      <c r="S38" s="33">
        <v>1</v>
      </c>
      <c r="T38" s="37">
        <v>0</v>
      </c>
      <c r="U38" s="5">
        <f t="shared" si="1"/>
        <v>5</v>
      </c>
      <c r="V38" s="33" t="s">
        <v>381</v>
      </c>
      <c r="W38" s="33" t="s">
        <v>384</v>
      </c>
      <c r="X38" s="33" t="s">
        <v>384</v>
      </c>
    </row>
    <row r="39" spans="1:24">
      <c r="A39" s="42" t="s">
        <v>45</v>
      </c>
      <c r="B39" s="42" t="s">
        <v>93</v>
      </c>
      <c r="C39" s="42">
        <v>3.3000000000000003</v>
      </c>
      <c r="D39" s="42">
        <v>-4.2444080741953085</v>
      </c>
      <c r="E39" s="42">
        <v>-3</v>
      </c>
      <c r="F39" s="5">
        <v>14.71973617365396</v>
      </c>
      <c r="G39" s="5">
        <v>60.126917391138633</v>
      </c>
      <c r="H39" s="21">
        <v>42.946999392294366</v>
      </c>
      <c r="I39" s="4">
        <v>8.6317393447765873</v>
      </c>
      <c r="J39" s="4">
        <v>28.029999999999987</v>
      </c>
      <c r="K39" s="4">
        <v>12.562118902439018</v>
      </c>
      <c r="L39" s="42">
        <v>1</v>
      </c>
      <c r="M39" s="42">
        <v>1</v>
      </c>
      <c r="N39" s="21">
        <v>0</v>
      </c>
      <c r="O39" s="21">
        <v>0</v>
      </c>
      <c r="P39" s="47">
        <v>0</v>
      </c>
      <c r="Q39" s="42">
        <v>1</v>
      </c>
      <c r="R39" s="42">
        <v>1</v>
      </c>
      <c r="S39" s="42">
        <v>1</v>
      </c>
      <c r="T39" s="42">
        <v>0</v>
      </c>
      <c r="U39" s="5">
        <f t="shared" si="1"/>
        <v>4</v>
      </c>
      <c r="V39" s="42" t="s">
        <v>381</v>
      </c>
      <c r="W39" s="42" t="s">
        <v>384</v>
      </c>
      <c r="X39" s="42" t="s">
        <v>384</v>
      </c>
    </row>
    <row r="40" spans="1:24">
      <c r="A40" s="12" t="s">
        <v>81</v>
      </c>
      <c r="B40" s="12" t="s">
        <v>94</v>
      </c>
      <c r="C40" s="12">
        <v>-0.50000000000000044</v>
      </c>
      <c r="D40" s="12">
        <v>0.4507211538461538</v>
      </c>
      <c r="E40" s="12">
        <v>-4.0999999999999996</v>
      </c>
      <c r="F40" s="17">
        <v>58.045769218280917</v>
      </c>
      <c r="G40" s="17">
        <v>-27.91760462888795</v>
      </c>
      <c r="H40" s="17">
        <v>64.165334838583675</v>
      </c>
      <c r="I40" s="18">
        <v>5.9964959439351029</v>
      </c>
      <c r="J40" s="18">
        <v>-6.7699999999999818</v>
      </c>
      <c r="K40" s="18">
        <v>12.292385193335962</v>
      </c>
      <c r="L40" s="12">
        <v>0</v>
      </c>
      <c r="M40" s="12">
        <v>0</v>
      </c>
      <c r="N40" s="17">
        <v>0</v>
      </c>
      <c r="O40" s="17">
        <v>0</v>
      </c>
      <c r="P40" s="12">
        <v>0</v>
      </c>
      <c r="Q40" s="12">
        <v>1</v>
      </c>
      <c r="R40" s="12">
        <v>1</v>
      </c>
      <c r="S40" s="12">
        <v>0</v>
      </c>
      <c r="T40" s="12">
        <v>0</v>
      </c>
      <c r="U40" s="5">
        <f t="shared" si="1"/>
        <v>2</v>
      </c>
      <c r="V40" s="12" t="s">
        <v>382</v>
      </c>
      <c r="W40" s="12" t="s">
        <v>384</v>
      </c>
      <c r="X40" s="12" t="s">
        <v>384</v>
      </c>
    </row>
    <row r="41" spans="1:24">
      <c r="A41" s="47" t="s">
        <v>48</v>
      </c>
      <c r="B41" s="47" t="s">
        <v>93</v>
      </c>
      <c r="C41" s="47">
        <v>-0.9000000000000008</v>
      </c>
      <c r="D41" s="47">
        <v>5.6533931575995506</v>
      </c>
      <c r="E41" s="47">
        <v>-5.3000000000000007</v>
      </c>
      <c r="F41" s="5">
        <v>29.336930331271489</v>
      </c>
      <c r="G41" s="5">
        <v>85.008538901817289</v>
      </c>
      <c r="H41" s="21">
        <v>-32.058712667279515</v>
      </c>
      <c r="I41" s="4">
        <v>9.3230415768153332</v>
      </c>
      <c r="J41" s="4">
        <v>2.8000000000000114</v>
      </c>
      <c r="K41" s="4">
        <v>12.204040351650631</v>
      </c>
      <c r="L41" s="47">
        <v>0</v>
      </c>
      <c r="M41" s="47">
        <v>1</v>
      </c>
      <c r="N41" s="21">
        <v>1</v>
      </c>
      <c r="O41" s="21">
        <v>1</v>
      </c>
      <c r="P41" s="47">
        <v>0</v>
      </c>
      <c r="Q41" s="47">
        <v>1</v>
      </c>
      <c r="R41" s="47">
        <v>1</v>
      </c>
      <c r="S41" s="47">
        <v>1</v>
      </c>
      <c r="T41" s="47">
        <v>0</v>
      </c>
      <c r="U41" s="5">
        <f t="shared" si="1"/>
        <v>6</v>
      </c>
      <c r="V41" s="47" t="s">
        <v>381</v>
      </c>
      <c r="W41" s="47" t="s">
        <v>384</v>
      </c>
      <c r="X41" s="47" t="s">
        <v>384</v>
      </c>
    </row>
    <row r="42" spans="1:24">
      <c r="A42" s="33" t="s">
        <v>51</v>
      </c>
      <c r="B42" s="33" t="s">
        <v>93</v>
      </c>
      <c r="C42" s="33">
        <v>2.0000000000000004</v>
      </c>
      <c r="D42" s="33">
        <v>2.9637377963737799</v>
      </c>
      <c r="E42" s="37">
        <v>-3.0999999999999996</v>
      </c>
      <c r="F42" s="5">
        <v>59.045432342458191</v>
      </c>
      <c r="G42" s="5">
        <v>8.0336159241978891</v>
      </c>
      <c r="H42" s="21">
        <v>-7.4477827545840887</v>
      </c>
      <c r="I42" s="4">
        <v>-6.7734575529993348</v>
      </c>
      <c r="J42" s="4">
        <v>-10.879999999999995</v>
      </c>
      <c r="K42" s="4">
        <v>12.174102943152802</v>
      </c>
      <c r="L42" s="33">
        <v>0</v>
      </c>
      <c r="M42" s="37">
        <v>0</v>
      </c>
      <c r="N42" s="21">
        <v>0</v>
      </c>
      <c r="O42" s="21">
        <v>0</v>
      </c>
      <c r="P42" s="33">
        <v>0</v>
      </c>
      <c r="Q42" s="33">
        <v>0</v>
      </c>
      <c r="R42" s="33">
        <v>1</v>
      </c>
      <c r="S42" s="33">
        <v>0</v>
      </c>
      <c r="T42" s="37">
        <v>0</v>
      </c>
      <c r="U42" s="5">
        <f t="shared" si="1"/>
        <v>1</v>
      </c>
      <c r="V42" s="33" t="s">
        <v>381</v>
      </c>
      <c r="W42" s="33" t="s">
        <v>383</v>
      </c>
      <c r="X42" s="33" t="s">
        <v>384</v>
      </c>
    </row>
    <row r="43" spans="1:24">
      <c r="A43" s="37" t="s">
        <v>72</v>
      </c>
      <c r="B43" s="37" t="s">
        <v>93</v>
      </c>
      <c r="C43" s="37">
        <v>1.899999999999999</v>
      </c>
      <c r="D43" s="37">
        <v>4.4243577545195052</v>
      </c>
      <c r="E43" s="37">
        <v>-4</v>
      </c>
      <c r="F43" s="5">
        <v>47.380643960101033</v>
      </c>
      <c r="G43" s="5">
        <v>-12.05360861933352</v>
      </c>
      <c r="H43" s="21">
        <v>-70.706397544320765</v>
      </c>
      <c r="I43" s="4">
        <v>3.3409405514609598</v>
      </c>
      <c r="J43" s="4">
        <v>-10.45999999999998</v>
      </c>
      <c r="K43" s="4">
        <v>12.161479616079053</v>
      </c>
      <c r="L43" s="33">
        <v>0</v>
      </c>
      <c r="M43" s="37">
        <v>0</v>
      </c>
      <c r="N43" s="21">
        <v>0</v>
      </c>
      <c r="O43" s="21">
        <v>0</v>
      </c>
      <c r="P43" s="37">
        <v>0</v>
      </c>
      <c r="Q43" s="37">
        <v>1</v>
      </c>
      <c r="R43" s="33">
        <v>1</v>
      </c>
      <c r="S43" s="33">
        <v>0</v>
      </c>
      <c r="T43" s="37">
        <v>0</v>
      </c>
      <c r="U43" s="5">
        <f t="shared" si="1"/>
        <v>2</v>
      </c>
      <c r="V43" s="33" t="s">
        <v>381</v>
      </c>
      <c r="W43" s="33" t="s">
        <v>384</v>
      </c>
      <c r="X43" s="33" t="s">
        <v>384</v>
      </c>
    </row>
    <row r="44" spans="1:24">
      <c r="A44" s="37" t="s">
        <v>27</v>
      </c>
      <c r="B44" s="37" t="s">
        <v>93</v>
      </c>
      <c r="C44" s="37">
        <v>-1.3000000000000012</v>
      </c>
      <c r="D44" s="37">
        <v>6.2745098039215685</v>
      </c>
      <c r="E44" s="37">
        <v>-4.3</v>
      </c>
      <c r="F44" s="5">
        <v>9.9798369819618351</v>
      </c>
      <c r="G44" s="5">
        <v>56.918099527580644</v>
      </c>
      <c r="H44" s="21">
        <v>70.730677784191315</v>
      </c>
      <c r="I44" s="4">
        <v>3.3782170215111047</v>
      </c>
      <c r="J44" s="4">
        <v>-8.4199999999999591</v>
      </c>
      <c r="K44" s="4">
        <v>12.043044010567685</v>
      </c>
      <c r="L44" s="33">
        <v>1</v>
      </c>
      <c r="M44" s="37">
        <v>1</v>
      </c>
      <c r="N44" s="21">
        <v>1</v>
      </c>
      <c r="O44" s="21">
        <v>1</v>
      </c>
      <c r="P44" s="33">
        <v>0</v>
      </c>
      <c r="Q44" s="33">
        <v>1</v>
      </c>
      <c r="R44" s="33">
        <v>1</v>
      </c>
      <c r="S44" s="33">
        <v>0</v>
      </c>
      <c r="T44" s="37">
        <v>0</v>
      </c>
      <c r="U44" s="5">
        <f t="shared" si="1"/>
        <v>5</v>
      </c>
      <c r="V44" s="33" t="s">
        <v>381</v>
      </c>
      <c r="W44" s="33" t="s">
        <v>383</v>
      </c>
      <c r="X44" s="42" t="s">
        <v>384</v>
      </c>
    </row>
    <row r="45" spans="1:24">
      <c r="A45" s="37" t="s">
        <v>0</v>
      </c>
      <c r="B45" s="37" t="s">
        <v>93</v>
      </c>
      <c r="C45" s="37">
        <v>-1.4999999999999987</v>
      </c>
      <c r="D45" s="37">
        <v>3.1875658587987354</v>
      </c>
      <c r="E45" s="37">
        <v>-3.7</v>
      </c>
      <c r="F45" s="5">
        <v>12.471219092981576</v>
      </c>
      <c r="G45" s="5">
        <v>57.60882651075746</v>
      </c>
      <c r="H45" s="21">
        <v>66.518763592737031</v>
      </c>
      <c r="I45" s="4">
        <v>1.8834143279001094</v>
      </c>
      <c r="J45" s="4">
        <v>-21.370000000000005</v>
      </c>
      <c r="K45" s="4">
        <v>11.914477015697965</v>
      </c>
      <c r="L45" s="33">
        <v>1</v>
      </c>
      <c r="M45" s="37">
        <v>1</v>
      </c>
      <c r="N45" s="21">
        <v>0</v>
      </c>
      <c r="O45" s="21">
        <v>1</v>
      </c>
      <c r="P45" s="33">
        <v>0</v>
      </c>
      <c r="Q45" s="33">
        <v>0</v>
      </c>
      <c r="R45" s="33">
        <v>1</v>
      </c>
      <c r="S45" s="33">
        <v>0</v>
      </c>
      <c r="T45" s="37">
        <v>0</v>
      </c>
      <c r="U45" s="5">
        <f t="shared" si="1"/>
        <v>3</v>
      </c>
      <c r="V45" s="33" t="s">
        <v>381</v>
      </c>
      <c r="W45" s="33" t="s">
        <v>384</v>
      </c>
      <c r="X45" s="33" t="s">
        <v>384</v>
      </c>
    </row>
    <row r="46" spans="1:24">
      <c r="A46" s="42" t="s">
        <v>78</v>
      </c>
      <c r="B46" s="42" t="s">
        <v>93</v>
      </c>
      <c r="C46" s="42">
        <v>-0.99999999999999956</v>
      </c>
      <c r="D46" s="42">
        <v>-5.1083177320139077</v>
      </c>
      <c r="E46" s="42">
        <v>-3.8</v>
      </c>
      <c r="F46" s="5">
        <v>121.20207850128826</v>
      </c>
      <c r="G46" s="5">
        <v>74.736216336703251</v>
      </c>
      <c r="H46" s="21">
        <v>12.923350494612714</v>
      </c>
      <c r="I46" s="4">
        <v>5.7794593409003676</v>
      </c>
      <c r="J46" s="4">
        <v>-16.939999999999998</v>
      </c>
      <c r="K46" s="4">
        <v>11.91139011013914</v>
      </c>
      <c r="L46" s="37">
        <v>0</v>
      </c>
      <c r="M46" s="37">
        <v>1</v>
      </c>
      <c r="N46" s="21">
        <v>0</v>
      </c>
      <c r="O46" s="21">
        <v>1</v>
      </c>
      <c r="P46" s="38">
        <v>0</v>
      </c>
      <c r="Q46" s="37">
        <v>1</v>
      </c>
      <c r="R46" s="37">
        <v>1</v>
      </c>
      <c r="S46" s="37">
        <v>0</v>
      </c>
      <c r="T46" s="37">
        <v>0</v>
      </c>
      <c r="U46" s="5">
        <f t="shared" si="1"/>
        <v>4</v>
      </c>
      <c r="V46" s="37" t="s">
        <v>381</v>
      </c>
      <c r="W46" s="37" t="s">
        <v>384</v>
      </c>
      <c r="X46" s="37" t="s">
        <v>384</v>
      </c>
    </row>
    <row r="47" spans="1:24">
      <c r="A47" s="42" t="s">
        <v>42</v>
      </c>
      <c r="B47" s="42" t="s">
        <v>93</v>
      </c>
      <c r="C47" s="42">
        <v>0.60000000000000053</v>
      </c>
      <c r="D47" s="42">
        <v>2.0241915576400888</v>
      </c>
      <c r="E47" s="42">
        <v>-5.8999999999999995</v>
      </c>
      <c r="F47" s="5">
        <v>23.608790043579166</v>
      </c>
      <c r="G47" s="5">
        <v>30.347162495784406</v>
      </c>
      <c r="H47" s="21">
        <v>48.124496238006714</v>
      </c>
      <c r="I47" s="4">
        <v>2.7874446160897683</v>
      </c>
      <c r="J47" s="4">
        <v>0.17000000000000171</v>
      </c>
      <c r="K47" s="4">
        <v>11.744227761935409</v>
      </c>
      <c r="L47" s="42">
        <v>0</v>
      </c>
      <c r="M47" s="42">
        <v>1</v>
      </c>
      <c r="N47" s="21">
        <v>1</v>
      </c>
      <c r="O47" s="21">
        <v>0</v>
      </c>
      <c r="P47" s="42">
        <v>0</v>
      </c>
      <c r="Q47" s="42">
        <v>0</v>
      </c>
      <c r="R47" s="42">
        <v>1</v>
      </c>
      <c r="S47" s="42">
        <v>1</v>
      </c>
      <c r="T47" s="42">
        <v>0</v>
      </c>
      <c r="U47" s="5">
        <f t="shared" si="1"/>
        <v>4</v>
      </c>
      <c r="V47" s="42" t="s">
        <v>381</v>
      </c>
      <c r="W47" s="42" t="s">
        <v>384</v>
      </c>
      <c r="X47" s="42" t="s">
        <v>384</v>
      </c>
    </row>
    <row r="48" spans="1:24">
      <c r="A48" s="42" t="s">
        <v>37</v>
      </c>
      <c r="B48" s="42" t="s">
        <v>93</v>
      </c>
      <c r="C48" s="42">
        <v>-1.4000000000000012</v>
      </c>
      <c r="D48" s="42">
        <v>-5.3721994700072271</v>
      </c>
      <c r="E48" s="42">
        <v>-6.1999999999999993</v>
      </c>
      <c r="F48" s="5">
        <v>66.02188957730084</v>
      </c>
      <c r="G48" s="5">
        <v>19.619946933104359</v>
      </c>
      <c r="H48" s="21">
        <v>8.8947717574600365</v>
      </c>
      <c r="I48" s="4">
        <v>-1.3251310262795972</v>
      </c>
      <c r="J48" s="4">
        <v>-20.449999999999989</v>
      </c>
      <c r="K48" s="4">
        <v>11.735463509030588</v>
      </c>
      <c r="L48" s="42">
        <v>0</v>
      </c>
      <c r="M48" s="42">
        <v>0</v>
      </c>
      <c r="N48" s="21">
        <v>1</v>
      </c>
      <c r="O48" s="21">
        <v>1</v>
      </c>
      <c r="P48" s="21">
        <v>0</v>
      </c>
      <c r="Q48" s="42">
        <v>0</v>
      </c>
      <c r="R48" s="42">
        <v>1</v>
      </c>
      <c r="S48" s="42">
        <v>0</v>
      </c>
      <c r="T48" s="42">
        <v>0</v>
      </c>
      <c r="U48" s="5">
        <f t="shared" si="1"/>
        <v>3</v>
      </c>
      <c r="V48" s="42" t="s">
        <v>382</v>
      </c>
      <c r="W48" s="42" t="s">
        <v>384</v>
      </c>
      <c r="X48" s="42" t="s">
        <v>384</v>
      </c>
    </row>
    <row r="49" spans="1:24">
      <c r="A49" s="42" t="s">
        <v>38</v>
      </c>
      <c r="B49" s="42" t="s">
        <v>93</v>
      </c>
      <c r="C49" s="42">
        <v>-0.40000000000000036</v>
      </c>
      <c r="D49" s="42">
        <v>13.031161473087819</v>
      </c>
      <c r="E49" s="42">
        <v>-3.6000000000000005</v>
      </c>
      <c r="F49" s="5">
        <v>10.459355141516074</v>
      </c>
      <c r="G49" s="5">
        <v>6.1591858735809781</v>
      </c>
      <c r="H49" s="21">
        <v>42.986428947712511</v>
      </c>
      <c r="I49" s="4">
        <v>4.0653341154175875</v>
      </c>
      <c r="J49" s="4">
        <v>-32.25</v>
      </c>
      <c r="K49" s="4">
        <v>11.678233008385025</v>
      </c>
      <c r="L49" s="42">
        <v>1</v>
      </c>
      <c r="M49" s="42">
        <v>0</v>
      </c>
      <c r="N49" s="21">
        <v>0</v>
      </c>
      <c r="O49" s="21">
        <v>0</v>
      </c>
      <c r="P49" s="42">
        <v>1</v>
      </c>
      <c r="Q49" s="42">
        <v>1</v>
      </c>
      <c r="R49" s="42">
        <v>1</v>
      </c>
      <c r="S49" s="42">
        <v>0</v>
      </c>
      <c r="T49" s="42">
        <v>0</v>
      </c>
      <c r="U49" s="5">
        <f t="shared" si="1"/>
        <v>3</v>
      </c>
      <c r="V49" s="42" t="s">
        <v>381</v>
      </c>
      <c r="W49" s="42" t="s">
        <v>384</v>
      </c>
      <c r="X49" s="42" t="s">
        <v>384</v>
      </c>
    </row>
    <row r="50" spans="1:24">
      <c r="A50" s="47" t="s">
        <v>41</v>
      </c>
      <c r="B50" s="47" t="s">
        <v>93</v>
      </c>
      <c r="C50" s="47">
        <v>3.2</v>
      </c>
      <c r="D50" s="47">
        <v>2.1510650224215246</v>
      </c>
      <c r="E50" s="47">
        <v>-2.7</v>
      </c>
      <c r="F50" s="5">
        <v>49.252530323981766</v>
      </c>
      <c r="G50" s="5">
        <v>33.684726024219373</v>
      </c>
      <c r="H50" s="21">
        <v>76.081746701513268</v>
      </c>
      <c r="I50" s="4">
        <v>6.5022248017024564</v>
      </c>
      <c r="J50" s="4">
        <v>45.569999999999993</v>
      </c>
      <c r="K50" s="4">
        <v>11.257673667205159</v>
      </c>
      <c r="L50" s="47">
        <v>0</v>
      </c>
      <c r="M50" s="47">
        <v>1</v>
      </c>
      <c r="N50" s="21">
        <v>0</v>
      </c>
      <c r="O50" s="21">
        <v>0</v>
      </c>
      <c r="P50" s="47">
        <v>0</v>
      </c>
      <c r="Q50" s="47">
        <v>1</v>
      </c>
      <c r="R50" s="47">
        <v>1</v>
      </c>
      <c r="S50" s="47">
        <v>1</v>
      </c>
      <c r="T50" s="47">
        <v>0</v>
      </c>
      <c r="U50" s="5">
        <f t="shared" si="1"/>
        <v>4</v>
      </c>
      <c r="V50" s="47" t="s">
        <v>381</v>
      </c>
      <c r="W50" s="47" t="s">
        <v>384</v>
      </c>
      <c r="X50" s="47" t="s">
        <v>384</v>
      </c>
    </row>
    <row r="51" spans="1:24">
      <c r="A51" s="28" t="s">
        <v>95</v>
      </c>
      <c r="B51" s="28" t="s">
        <v>96</v>
      </c>
      <c r="C51" s="28">
        <v>-0.8</v>
      </c>
      <c r="D51" s="28">
        <v>6.0484387681004659</v>
      </c>
      <c r="E51" s="28">
        <v>-4.0999999999999996</v>
      </c>
      <c r="F51" s="29">
        <v>22.745752963396125</v>
      </c>
      <c r="G51" s="29">
        <v>29.06041797758483</v>
      </c>
      <c r="H51" s="29">
        <v>-15.232016597911342</v>
      </c>
      <c r="I51" s="30">
        <v>3.260922626311936</v>
      </c>
      <c r="J51" s="30">
        <v>-27.460000000000008</v>
      </c>
      <c r="K51" s="30">
        <v>11.107920033024708</v>
      </c>
      <c r="L51" s="28">
        <v>1</v>
      </c>
      <c r="M51" s="28">
        <v>0</v>
      </c>
      <c r="N51" s="28">
        <v>1</v>
      </c>
      <c r="O51" s="28">
        <v>1</v>
      </c>
      <c r="P51" s="28">
        <v>1</v>
      </c>
      <c r="Q51" s="39">
        <v>1</v>
      </c>
      <c r="R51" s="28">
        <v>1</v>
      </c>
      <c r="S51" s="28">
        <v>0</v>
      </c>
      <c r="T51" s="28">
        <v>0</v>
      </c>
      <c r="U51" s="5">
        <f t="shared" si="1"/>
        <v>5</v>
      </c>
      <c r="V51" s="28" t="s">
        <v>381</v>
      </c>
      <c r="W51" s="28" t="s">
        <v>383</v>
      </c>
      <c r="X51" s="28" t="s">
        <v>384</v>
      </c>
    </row>
    <row r="52" spans="1:24">
      <c r="A52" s="12" t="s">
        <v>26</v>
      </c>
      <c r="B52" s="12" t="s">
        <v>94</v>
      </c>
      <c r="C52" s="12">
        <v>-1.7999999999999989</v>
      </c>
      <c r="D52" s="12">
        <v>11.971388508372806</v>
      </c>
      <c r="E52" s="12">
        <v>-4</v>
      </c>
      <c r="F52" s="17">
        <v>14.18012318886678</v>
      </c>
      <c r="G52" s="17">
        <v>-40.329843006105513</v>
      </c>
      <c r="H52" s="17">
        <v>20.13540429018364</v>
      </c>
      <c r="I52" s="18">
        <v>1.1509439502040577</v>
      </c>
      <c r="J52" s="18">
        <v>12.509999999999991</v>
      </c>
      <c r="K52" s="18">
        <v>10.968235961429375</v>
      </c>
      <c r="L52" s="12">
        <v>1</v>
      </c>
      <c r="M52" s="12">
        <v>0</v>
      </c>
      <c r="N52" s="17">
        <v>0</v>
      </c>
      <c r="O52" s="17">
        <v>1</v>
      </c>
      <c r="P52" s="12">
        <v>1</v>
      </c>
      <c r="Q52" s="12">
        <v>0</v>
      </c>
      <c r="R52" s="12">
        <v>0</v>
      </c>
      <c r="S52" s="12">
        <v>1</v>
      </c>
      <c r="T52" s="12">
        <v>0</v>
      </c>
      <c r="U52" s="5">
        <f t="shared" si="1"/>
        <v>3</v>
      </c>
      <c r="V52" s="12" t="s">
        <v>382</v>
      </c>
      <c r="W52" s="12" t="s">
        <v>384</v>
      </c>
      <c r="X52" s="12" t="s">
        <v>384</v>
      </c>
    </row>
    <row r="53" spans="1:24">
      <c r="A53" s="42" t="s">
        <v>17</v>
      </c>
      <c r="B53" s="42" t="s">
        <v>93</v>
      </c>
      <c r="C53" s="42">
        <v>-3.5000000000000004</v>
      </c>
      <c r="D53" s="42">
        <v>6.9562654286872263</v>
      </c>
      <c r="E53" s="42">
        <v>-4.5</v>
      </c>
      <c r="F53" s="5">
        <v>6.3021477309042897</v>
      </c>
      <c r="G53" s="5">
        <v>-8.9100904933627181</v>
      </c>
      <c r="H53" s="21">
        <v>-8.1882147359113784</v>
      </c>
      <c r="I53" s="4">
        <v>10.231517678742073</v>
      </c>
      <c r="J53" s="4">
        <v>-6.4000000000000057</v>
      </c>
      <c r="K53" s="4">
        <v>10.902800294767868</v>
      </c>
      <c r="L53" s="42">
        <v>1</v>
      </c>
      <c r="M53" s="42">
        <v>0</v>
      </c>
      <c r="N53" s="21">
        <v>1</v>
      </c>
      <c r="O53" s="21">
        <v>1</v>
      </c>
      <c r="P53" s="42">
        <v>1</v>
      </c>
      <c r="Q53" s="42">
        <v>1</v>
      </c>
      <c r="R53" s="42">
        <v>0</v>
      </c>
      <c r="S53" s="42">
        <v>0</v>
      </c>
      <c r="T53" s="42">
        <v>0</v>
      </c>
      <c r="U53" s="5">
        <f t="shared" si="1"/>
        <v>4</v>
      </c>
      <c r="V53" s="42" t="s">
        <v>381</v>
      </c>
      <c r="W53" s="42" t="s">
        <v>384</v>
      </c>
      <c r="X53" s="42" t="s">
        <v>384</v>
      </c>
    </row>
    <row r="54" spans="1:24">
      <c r="A54" s="42" t="s">
        <v>43</v>
      </c>
      <c r="B54" s="42" t="s">
        <v>93</v>
      </c>
      <c r="C54" s="42">
        <v>-0.69999999999999507</v>
      </c>
      <c r="D54" s="42">
        <v>0.62272963155163463</v>
      </c>
      <c r="E54" s="42">
        <v>-1.5999999999999996</v>
      </c>
      <c r="F54" s="5">
        <v>-40.277347417710494</v>
      </c>
      <c r="G54" s="5">
        <v>58.471735271588457</v>
      </c>
      <c r="H54" s="21">
        <v>-35.334669243647099</v>
      </c>
      <c r="I54" s="4">
        <v>9.2715940400716903</v>
      </c>
      <c r="J54" s="4">
        <v>5.9200000000000159</v>
      </c>
      <c r="K54" s="4">
        <v>10.876600910470399</v>
      </c>
      <c r="L54" s="42">
        <v>1</v>
      </c>
      <c r="M54" s="42">
        <v>1</v>
      </c>
      <c r="N54" s="21">
        <v>0</v>
      </c>
      <c r="O54" s="21">
        <v>0</v>
      </c>
      <c r="P54" s="42">
        <v>1</v>
      </c>
      <c r="Q54" s="42">
        <v>1</v>
      </c>
      <c r="R54" s="42">
        <v>0</v>
      </c>
      <c r="S54" s="42">
        <v>1</v>
      </c>
      <c r="T54" s="42">
        <v>0</v>
      </c>
      <c r="U54" s="5">
        <f t="shared" si="1"/>
        <v>4</v>
      </c>
      <c r="V54" s="42" t="s">
        <v>381</v>
      </c>
      <c r="W54" s="42" t="s">
        <v>383</v>
      </c>
      <c r="X54" s="42" t="s">
        <v>384</v>
      </c>
    </row>
    <row r="55" spans="1:24">
      <c r="A55" s="47" t="s">
        <v>71</v>
      </c>
      <c r="B55" s="47" t="s">
        <v>93</v>
      </c>
      <c r="C55" s="47">
        <v>-2.1999999999999993</v>
      </c>
      <c r="D55" s="47">
        <v>18.301184933362897</v>
      </c>
      <c r="E55" s="47">
        <v>-4.8999999999999995</v>
      </c>
      <c r="F55" s="5">
        <v>35.449092634409801</v>
      </c>
      <c r="G55" s="5">
        <v>86.082369519224869</v>
      </c>
      <c r="H55" s="21">
        <v>46.500617924510721</v>
      </c>
      <c r="I55" s="4">
        <v>5.1843657817109143</v>
      </c>
      <c r="J55" s="4">
        <v>-18.389999999999986</v>
      </c>
      <c r="K55" s="4">
        <v>10.668596831186592</v>
      </c>
      <c r="L55" s="47">
        <v>0</v>
      </c>
      <c r="M55" s="47">
        <v>1</v>
      </c>
      <c r="N55" s="21">
        <v>1</v>
      </c>
      <c r="O55" s="21">
        <v>1</v>
      </c>
      <c r="P55" s="47">
        <v>1</v>
      </c>
      <c r="Q55" s="47">
        <v>1</v>
      </c>
      <c r="R55" s="47">
        <v>0</v>
      </c>
      <c r="S55" s="47">
        <v>0</v>
      </c>
      <c r="T55" s="47">
        <v>0</v>
      </c>
      <c r="U55" s="5">
        <f t="shared" si="1"/>
        <v>5</v>
      </c>
      <c r="V55" s="47" t="s">
        <v>381</v>
      </c>
      <c r="W55" s="47" t="s">
        <v>384</v>
      </c>
      <c r="X55" s="47" t="s">
        <v>384</v>
      </c>
    </row>
    <row r="56" spans="1:24">
      <c r="A56" s="47" t="s">
        <v>79</v>
      </c>
      <c r="B56" s="47" t="s">
        <v>93</v>
      </c>
      <c r="C56" s="47">
        <v>-3.6000000000000005</v>
      </c>
      <c r="D56" s="47">
        <v>-1.6862291287816169</v>
      </c>
      <c r="E56" s="47">
        <v>-4.6000000000000005</v>
      </c>
      <c r="F56" s="5">
        <v>-16.291733116812704</v>
      </c>
      <c r="G56" s="5">
        <v>36.950853759234477</v>
      </c>
      <c r="H56" s="21">
        <v>13.884996646980847</v>
      </c>
      <c r="I56" s="4">
        <v>14.78740276414168</v>
      </c>
      <c r="J56" s="4">
        <v>8.0999999999999943</v>
      </c>
      <c r="K56" s="4">
        <v>10.582725300729628</v>
      </c>
      <c r="L56" s="42">
        <v>1</v>
      </c>
      <c r="M56" s="42">
        <v>1</v>
      </c>
      <c r="N56" s="21">
        <v>1</v>
      </c>
      <c r="O56" s="21">
        <v>1</v>
      </c>
      <c r="P56" s="42">
        <v>1</v>
      </c>
      <c r="Q56" s="42">
        <v>1</v>
      </c>
      <c r="R56" s="42">
        <v>0</v>
      </c>
      <c r="S56" s="42">
        <v>1</v>
      </c>
      <c r="T56" s="42">
        <v>0</v>
      </c>
      <c r="U56" s="5">
        <f t="shared" si="1"/>
        <v>6</v>
      </c>
      <c r="V56" s="42" t="s">
        <v>381</v>
      </c>
      <c r="W56" s="42" t="s">
        <v>383</v>
      </c>
      <c r="X56" s="31" t="s">
        <v>383</v>
      </c>
    </row>
    <row r="57" spans="1:24">
      <c r="A57" s="42" t="s">
        <v>47</v>
      </c>
      <c r="B57" s="42" t="s">
        <v>93</v>
      </c>
      <c r="C57" s="42">
        <v>0.50000000000000044</v>
      </c>
      <c r="D57" s="42">
        <v>4.0754788545420064</v>
      </c>
      <c r="E57" s="42">
        <v>-6.3000000000000007</v>
      </c>
      <c r="F57" s="5">
        <v>64.167065520567974</v>
      </c>
      <c r="G57" s="5">
        <v>92.18029643039263</v>
      </c>
      <c r="H57" s="21">
        <v>28.712407003519097</v>
      </c>
      <c r="I57" s="4">
        <v>6.2557710064635268</v>
      </c>
      <c r="J57" s="4">
        <v>17.359999999999985</v>
      </c>
      <c r="K57" s="4">
        <v>10.281358673675685</v>
      </c>
      <c r="L57" s="42">
        <v>0</v>
      </c>
      <c r="M57" s="42">
        <v>1</v>
      </c>
      <c r="N57" s="21">
        <v>1</v>
      </c>
      <c r="O57" s="21">
        <v>0</v>
      </c>
      <c r="P57" s="42">
        <v>0</v>
      </c>
      <c r="Q57" s="42">
        <v>1</v>
      </c>
      <c r="R57" s="42">
        <v>0</v>
      </c>
      <c r="S57" s="42">
        <v>1</v>
      </c>
      <c r="T57" s="42">
        <v>0</v>
      </c>
      <c r="U57" s="5">
        <f t="shared" si="1"/>
        <v>4</v>
      </c>
      <c r="V57" s="42" t="s">
        <v>381</v>
      </c>
      <c r="W57" s="42" t="s">
        <v>384</v>
      </c>
      <c r="X57" s="42" t="s">
        <v>384</v>
      </c>
    </row>
    <row r="58" spans="1:24">
      <c r="A58" s="42" t="s">
        <v>10</v>
      </c>
      <c r="B58" s="42" t="s">
        <v>93</v>
      </c>
      <c r="C58" s="42">
        <v>2.0000000000000018</v>
      </c>
      <c r="D58" s="42">
        <v>3.4170440510498148</v>
      </c>
      <c r="E58" s="42">
        <v>-3.2</v>
      </c>
      <c r="F58" s="5">
        <v>5.9037487597980176</v>
      </c>
      <c r="G58" s="5">
        <v>25.491106053231512</v>
      </c>
      <c r="H58" s="21">
        <v>11.270469437156116</v>
      </c>
      <c r="I58" s="4">
        <v>4.4411319844801511</v>
      </c>
      <c r="J58" s="4">
        <v>-12.010000000000019</v>
      </c>
      <c r="K58" s="4">
        <v>10.238034074109969</v>
      </c>
      <c r="L58" s="42">
        <v>1</v>
      </c>
      <c r="M58" s="42">
        <v>0</v>
      </c>
      <c r="N58" s="21">
        <v>0</v>
      </c>
      <c r="O58" s="21">
        <v>0</v>
      </c>
      <c r="P58" s="42">
        <v>0</v>
      </c>
      <c r="Q58" s="42">
        <v>1</v>
      </c>
      <c r="R58" s="42">
        <v>0</v>
      </c>
      <c r="S58" s="42">
        <v>0</v>
      </c>
      <c r="T58" s="42">
        <v>0</v>
      </c>
      <c r="U58" s="5">
        <f t="shared" si="1"/>
        <v>1</v>
      </c>
      <c r="V58" s="42" t="s">
        <v>381</v>
      </c>
      <c r="W58" s="42" t="s">
        <v>384</v>
      </c>
      <c r="X58" s="42" t="s">
        <v>384</v>
      </c>
    </row>
    <row r="59" spans="1:24">
      <c r="A59" s="33" t="s">
        <v>57</v>
      </c>
      <c r="B59" s="33" t="s">
        <v>93</v>
      </c>
      <c r="C59" s="33">
        <v>-7.1000000000000005</v>
      </c>
      <c r="D59" s="33">
        <v>10.204553719243185</v>
      </c>
      <c r="E59" s="37">
        <v>-5.3999999999999995</v>
      </c>
      <c r="F59" s="5">
        <v>8.6271367775251164</v>
      </c>
      <c r="G59" s="5">
        <v>135.43876210304268</v>
      </c>
      <c r="H59" s="21">
        <v>41.289604249539693</v>
      </c>
      <c r="I59" s="4">
        <v>6.6771044391232266</v>
      </c>
      <c r="J59" s="4">
        <v>-7.5900000000000318</v>
      </c>
      <c r="K59" s="4">
        <v>10.187670320353655</v>
      </c>
      <c r="L59" s="33">
        <v>1</v>
      </c>
      <c r="M59" s="37">
        <v>1</v>
      </c>
      <c r="N59" s="21">
        <v>1</v>
      </c>
      <c r="O59" s="21">
        <v>1</v>
      </c>
      <c r="P59" s="33">
        <v>1</v>
      </c>
      <c r="Q59" s="33">
        <v>1</v>
      </c>
      <c r="R59" s="33">
        <v>0</v>
      </c>
      <c r="S59" s="33">
        <v>0</v>
      </c>
      <c r="T59" s="37">
        <v>0</v>
      </c>
      <c r="U59" s="5">
        <f t="shared" si="1"/>
        <v>5</v>
      </c>
      <c r="V59" s="33" t="s">
        <v>381</v>
      </c>
      <c r="W59" s="33" t="s">
        <v>384</v>
      </c>
      <c r="X59" s="33" t="s">
        <v>384</v>
      </c>
    </row>
    <row r="60" spans="1:24">
      <c r="A60" s="37" t="s">
        <v>85</v>
      </c>
      <c r="B60" s="37" t="s">
        <v>93</v>
      </c>
      <c r="C60" s="37">
        <v>-1.2999999999999998</v>
      </c>
      <c r="D60" s="37">
        <v>5.9617834394904454</v>
      </c>
      <c r="E60" s="37">
        <v>-5.2999999999999989</v>
      </c>
      <c r="F60" s="5">
        <v>23.999937498696749</v>
      </c>
      <c r="G60" s="5">
        <v>24.944065840967095</v>
      </c>
      <c r="H60" s="21">
        <v>36.976065393380047</v>
      </c>
      <c r="I60" s="4">
        <v>2.9508064190145116</v>
      </c>
      <c r="J60" s="4">
        <v>2.1000000000000227</v>
      </c>
      <c r="K60" s="4">
        <v>10.11121692401877</v>
      </c>
      <c r="L60" s="33">
        <v>0</v>
      </c>
      <c r="M60" s="37">
        <v>0</v>
      </c>
      <c r="N60" s="21">
        <v>1</v>
      </c>
      <c r="O60" s="21">
        <v>1</v>
      </c>
      <c r="P60" s="33">
        <v>0</v>
      </c>
      <c r="Q60" s="33">
        <v>0</v>
      </c>
      <c r="R60" s="33">
        <v>0</v>
      </c>
      <c r="S60" s="33">
        <v>1</v>
      </c>
      <c r="T60" s="37">
        <v>0</v>
      </c>
      <c r="U60" s="5">
        <f t="shared" si="1"/>
        <v>3</v>
      </c>
      <c r="V60" s="33" t="s">
        <v>381</v>
      </c>
      <c r="W60" s="33" t="s">
        <v>384</v>
      </c>
      <c r="X60" s="37" t="s">
        <v>384</v>
      </c>
    </row>
    <row r="61" spans="1:24">
      <c r="A61" s="12" t="s">
        <v>18</v>
      </c>
      <c r="B61" s="12" t="s">
        <v>94</v>
      </c>
      <c r="C61" s="12">
        <v>1.4</v>
      </c>
      <c r="D61" s="12">
        <v>10.626643295354951</v>
      </c>
      <c r="E61" s="12">
        <v>-3.8999999999999995</v>
      </c>
      <c r="F61" s="17">
        <v>46.448259555481428</v>
      </c>
      <c r="G61" s="17">
        <v>-19.624731733069524</v>
      </c>
      <c r="H61" s="17">
        <v>66.744668899179445</v>
      </c>
      <c r="I61" s="18">
        <v>0.57954854853557025</v>
      </c>
      <c r="J61" s="18">
        <v>25.629999999999995</v>
      </c>
      <c r="K61" s="18">
        <v>10.094339973934087</v>
      </c>
      <c r="L61" s="12">
        <v>0</v>
      </c>
      <c r="M61" s="12">
        <v>0</v>
      </c>
      <c r="N61" s="17">
        <v>0</v>
      </c>
      <c r="O61" s="17">
        <v>0</v>
      </c>
      <c r="P61" s="12">
        <v>1</v>
      </c>
      <c r="Q61" s="12">
        <v>0</v>
      </c>
      <c r="R61" s="12">
        <v>0</v>
      </c>
      <c r="S61" s="12">
        <v>1</v>
      </c>
      <c r="T61" s="12">
        <v>0</v>
      </c>
      <c r="U61" s="5">
        <f t="shared" si="1"/>
        <v>2</v>
      </c>
      <c r="V61" s="12" t="s">
        <v>382</v>
      </c>
      <c r="W61" s="12" t="s">
        <v>384</v>
      </c>
      <c r="X61" s="12" t="s">
        <v>384</v>
      </c>
    </row>
    <row r="62" spans="1:24">
      <c r="A62" s="12" t="s">
        <v>69</v>
      </c>
      <c r="B62" s="12" t="s">
        <v>94</v>
      </c>
      <c r="C62" s="12">
        <v>0.10000000000000009</v>
      </c>
      <c r="D62" s="12">
        <v>23.153555479216763</v>
      </c>
      <c r="E62" s="12">
        <v>-5</v>
      </c>
      <c r="F62" s="17">
        <v>80.286901228691889</v>
      </c>
      <c r="G62" s="17">
        <v>1.5124597374715858</v>
      </c>
      <c r="H62" s="17">
        <v>3.1633028148628379</v>
      </c>
      <c r="I62" s="18">
        <v>-5.9169687906791606E-2</v>
      </c>
      <c r="J62" s="18">
        <v>-10.820000000000022</v>
      </c>
      <c r="K62" s="18">
        <v>9.8804785415875376</v>
      </c>
      <c r="L62" s="12">
        <v>0</v>
      </c>
      <c r="M62" s="12">
        <v>0</v>
      </c>
      <c r="N62" s="17">
        <v>1</v>
      </c>
      <c r="O62" s="17">
        <v>0</v>
      </c>
      <c r="P62" s="12">
        <v>1</v>
      </c>
      <c r="Q62" s="12">
        <v>0</v>
      </c>
      <c r="R62" s="12">
        <v>0</v>
      </c>
      <c r="S62" s="12">
        <v>0</v>
      </c>
      <c r="T62" s="12">
        <v>0</v>
      </c>
      <c r="U62" s="5">
        <f t="shared" si="1"/>
        <v>2</v>
      </c>
      <c r="V62" s="12" t="s">
        <v>381</v>
      </c>
      <c r="W62" s="12" t="s">
        <v>384</v>
      </c>
      <c r="X62" s="12" t="s">
        <v>384</v>
      </c>
    </row>
    <row r="63" spans="1:24">
      <c r="A63" s="47" t="s">
        <v>59</v>
      </c>
      <c r="B63" s="47" t="s">
        <v>93</v>
      </c>
      <c r="C63" s="47">
        <v>-0.70000000000000062</v>
      </c>
      <c r="D63" s="47">
        <v>-0.31584062196307094</v>
      </c>
      <c r="E63" s="47">
        <v>-1.1000000000000005</v>
      </c>
      <c r="F63" s="5">
        <v>-0.61379714693329102</v>
      </c>
      <c r="G63" s="5">
        <v>141.0103702320983</v>
      </c>
      <c r="H63" s="21">
        <v>27.719249291458208</v>
      </c>
      <c r="I63" s="4">
        <v>12.318390661865143</v>
      </c>
      <c r="J63" s="4">
        <v>-17.340000000000003</v>
      </c>
      <c r="K63" s="4">
        <v>9.8491448516579378</v>
      </c>
      <c r="L63" s="47">
        <v>1</v>
      </c>
      <c r="M63" s="47">
        <v>1</v>
      </c>
      <c r="N63" s="21">
        <v>0</v>
      </c>
      <c r="O63" s="21">
        <v>0</v>
      </c>
      <c r="P63" s="47">
        <v>0</v>
      </c>
      <c r="Q63" s="47">
        <v>1</v>
      </c>
      <c r="R63" s="47">
        <v>0</v>
      </c>
      <c r="S63" s="47">
        <v>0</v>
      </c>
      <c r="T63" s="47">
        <v>0</v>
      </c>
      <c r="U63" s="5">
        <f t="shared" si="1"/>
        <v>2</v>
      </c>
      <c r="V63" s="47" t="s">
        <v>381</v>
      </c>
      <c r="W63" s="47" t="s">
        <v>384</v>
      </c>
      <c r="X63" s="47" t="s">
        <v>384</v>
      </c>
    </row>
    <row r="64" spans="1:24">
      <c r="A64" s="47" t="s">
        <v>12</v>
      </c>
      <c r="B64" s="47" t="s">
        <v>93</v>
      </c>
      <c r="C64" s="47">
        <v>-1.2999999999999998</v>
      </c>
      <c r="D64" s="47">
        <v>14.449095529974585</v>
      </c>
      <c r="E64" s="47">
        <v>-5.6000000000000005</v>
      </c>
      <c r="F64" s="5">
        <v>27.900721628183078</v>
      </c>
      <c r="G64" s="5">
        <v>75.2688760374715</v>
      </c>
      <c r="H64" s="21">
        <v>26.254168730599918</v>
      </c>
      <c r="I64" s="4">
        <v>2.465216309929628</v>
      </c>
      <c r="J64" s="4">
        <v>-4.3700000000000045</v>
      </c>
      <c r="K64" s="4">
        <v>9.7966568569746855</v>
      </c>
      <c r="L64" s="47">
        <v>0</v>
      </c>
      <c r="M64" s="47">
        <v>1</v>
      </c>
      <c r="N64" s="21">
        <v>1</v>
      </c>
      <c r="O64" s="21">
        <v>1</v>
      </c>
      <c r="P64" s="47">
        <v>1</v>
      </c>
      <c r="Q64" s="47">
        <v>0</v>
      </c>
      <c r="R64" s="47">
        <v>0</v>
      </c>
      <c r="S64" s="47">
        <v>0</v>
      </c>
      <c r="T64" s="47">
        <v>0</v>
      </c>
      <c r="U64" s="5">
        <f t="shared" si="1"/>
        <v>4</v>
      </c>
      <c r="V64" s="47" t="s">
        <v>381</v>
      </c>
      <c r="W64" s="47" t="s">
        <v>384</v>
      </c>
      <c r="X64" s="47" t="s">
        <v>384</v>
      </c>
    </row>
    <row r="65" spans="1:24">
      <c r="A65" s="42" t="s">
        <v>28</v>
      </c>
      <c r="B65" s="42" t="s">
        <v>93</v>
      </c>
      <c r="C65" s="42">
        <v>-2.2999999999999994</v>
      </c>
      <c r="D65" s="42">
        <v>5.4106450475854784</v>
      </c>
      <c r="E65" s="42">
        <v>-4</v>
      </c>
      <c r="F65" s="5">
        <v>7.6464029528848148</v>
      </c>
      <c r="G65" s="5">
        <v>48.949448044710266</v>
      </c>
      <c r="H65" s="21">
        <v>40.199239661355364</v>
      </c>
      <c r="I65" s="4">
        <v>9.385803299728817</v>
      </c>
      <c r="J65" s="4">
        <v>6.1499999999999773</v>
      </c>
      <c r="K65" s="4">
        <v>9.7347409558444351</v>
      </c>
      <c r="L65" s="42">
        <v>1</v>
      </c>
      <c r="M65" s="42">
        <v>1</v>
      </c>
      <c r="N65" s="21">
        <v>0</v>
      </c>
      <c r="O65" s="21">
        <v>1</v>
      </c>
      <c r="P65" s="42">
        <v>0</v>
      </c>
      <c r="Q65" s="42">
        <v>1</v>
      </c>
      <c r="R65" s="42">
        <v>0</v>
      </c>
      <c r="S65" s="42">
        <v>1</v>
      </c>
      <c r="T65" s="42">
        <v>0</v>
      </c>
      <c r="U65" s="5">
        <f t="shared" si="1"/>
        <v>4</v>
      </c>
      <c r="V65" s="42" t="s">
        <v>381</v>
      </c>
      <c r="W65" s="42" t="s">
        <v>384</v>
      </c>
      <c r="X65" s="47" t="s">
        <v>384</v>
      </c>
    </row>
    <row r="66" spans="1:24">
      <c r="A66" s="33" t="s">
        <v>65</v>
      </c>
      <c r="B66" s="33" t="s">
        <v>93</v>
      </c>
      <c r="C66" s="33">
        <v>-2.8999999999999986</v>
      </c>
      <c r="D66" s="33">
        <v>2.0049352251696484</v>
      </c>
      <c r="E66" s="37">
        <v>-5</v>
      </c>
      <c r="F66" s="5">
        <v>56.246572184868171</v>
      </c>
      <c r="G66" s="5">
        <v>61.07751485245614</v>
      </c>
      <c r="H66" s="21">
        <v>33.438526958061871</v>
      </c>
      <c r="I66" s="4">
        <v>-2.6965963395208221</v>
      </c>
      <c r="J66" s="4">
        <v>-5.6899999999999977</v>
      </c>
      <c r="K66" s="4">
        <v>9.5984012951532804</v>
      </c>
      <c r="L66" s="33">
        <v>0</v>
      </c>
      <c r="M66" s="37">
        <v>1</v>
      </c>
      <c r="N66" s="21">
        <v>1</v>
      </c>
      <c r="O66" s="21">
        <v>1</v>
      </c>
      <c r="P66" s="33">
        <v>0</v>
      </c>
      <c r="Q66" s="33">
        <v>0</v>
      </c>
      <c r="R66" s="33">
        <v>0</v>
      </c>
      <c r="S66" s="33">
        <v>0</v>
      </c>
      <c r="T66" s="37">
        <v>0</v>
      </c>
      <c r="U66" s="5">
        <f t="shared" ref="U66:U89" si="2">N66+O66+M66+P66+Q66+R66+S66</f>
        <v>3</v>
      </c>
      <c r="V66" s="33" t="s">
        <v>381</v>
      </c>
      <c r="W66" s="33" t="s">
        <v>383</v>
      </c>
      <c r="X66" s="31" t="s">
        <v>383</v>
      </c>
    </row>
    <row r="67" spans="1:24">
      <c r="A67" s="37" t="s">
        <v>70</v>
      </c>
      <c r="B67" s="37" t="s">
        <v>93</v>
      </c>
      <c r="C67" s="37">
        <v>-0.10000000000000009</v>
      </c>
      <c r="D67" s="37">
        <v>-1.8991169710898754</v>
      </c>
      <c r="E67" s="37">
        <v>-4.0999999999999996</v>
      </c>
      <c r="F67" s="5">
        <v>57.599661988578163</v>
      </c>
      <c r="G67" s="5">
        <v>24.440391567706317</v>
      </c>
      <c r="H67" s="21">
        <v>-21.119109519581421</v>
      </c>
      <c r="I67" s="4">
        <v>0.30661686771311764</v>
      </c>
      <c r="J67" s="4">
        <v>-5.6100000000000136</v>
      </c>
      <c r="K67" s="4">
        <v>9.5639795573983761</v>
      </c>
      <c r="L67" s="37">
        <v>0</v>
      </c>
      <c r="M67" s="37">
        <v>0</v>
      </c>
      <c r="N67" s="21">
        <v>0</v>
      </c>
      <c r="O67" s="21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5">
        <f t="shared" si="2"/>
        <v>0</v>
      </c>
      <c r="V67" s="37" t="s">
        <v>381</v>
      </c>
      <c r="W67" s="37" t="s">
        <v>384</v>
      </c>
      <c r="X67" s="37" t="s">
        <v>384</v>
      </c>
    </row>
    <row r="68" spans="1:24">
      <c r="A68" s="20" t="s">
        <v>15</v>
      </c>
      <c r="B68" s="20" t="s">
        <v>93</v>
      </c>
      <c r="C68" s="20">
        <v>2.5999999999999996</v>
      </c>
      <c r="D68" s="20">
        <v>6.2056074766355138</v>
      </c>
      <c r="E68" s="20">
        <v>-3.8000000000000007</v>
      </c>
      <c r="F68" s="21">
        <v>40.932464002254157</v>
      </c>
      <c r="G68" s="21">
        <v>-23.85454060911659</v>
      </c>
      <c r="H68" s="21">
        <v>16.063812412399439</v>
      </c>
      <c r="I68" s="23">
        <v>1.4302981466559226</v>
      </c>
      <c r="J68" s="23">
        <v>-12.310000000000002</v>
      </c>
      <c r="K68" s="23">
        <v>9.4346405228757995</v>
      </c>
      <c r="L68" s="38">
        <v>0</v>
      </c>
      <c r="M68" s="38">
        <v>0</v>
      </c>
      <c r="N68" s="21">
        <v>0</v>
      </c>
      <c r="O68" s="21">
        <v>0</v>
      </c>
      <c r="P68" s="38">
        <v>1</v>
      </c>
      <c r="Q68" s="38">
        <v>0</v>
      </c>
      <c r="R68" s="38">
        <v>0</v>
      </c>
      <c r="S68" s="38">
        <v>0</v>
      </c>
      <c r="T68" s="38">
        <v>0</v>
      </c>
      <c r="U68" s="5">
        <f t="shared" si="2"/>
        <v>1</v>
      </c>
      <c r="V68" s="38" t="s">
        <v>382</v>
      </c>
      <c r="W68" s="38" t="s">
        <v>384</v>
      </c>
      <c r="X68" s="47" t="s">
        <v>384</v>
      </c>
    </row>
    <row r="69" spans="1:24">
      <c r="A69" s="42" t="s">
        <v>30</v>
      </c>
      <c r="B69" s="42" t="s">
        <v>93</v>
      </c>
      <c r="C69" s="42">
        <v>-2.300000000000002</v>
      </c>
      <c r="D69" s="42">
        <v>0.93854461301105685</v>
      </c>
      <c r="E69" s="42">
        <v>-5.0000000000000009</v>
      </c>
      <c r="F69" s="5">
        <v>45.148777221569517</v>
      </c>
      <c r="G69" s="5">
        <v>-15.365268155784445</v>
      </c>
      <c r="H69" s="21">
        <v>6.7658408769617653</v>
      </c>
      <c r="I69" s="4">
        <v>9.8489323993585955</v>
      </c>
      <c r="J69" s="4">
        <v>-19.359999999999985</v>
      </c>
      <c r="K69" s="4">
        <v>9.3802507089285179</v>
      </c>
      <c r="L69" s="42">
        <v>0</v>
      </c>
      <c r="M69" s="42">
        <v>0</v>
      </c>
      <c r="N69" s="21">
        <v>1</v>
      </c>
      <c r="O69" s="21">
        <v>1</v>
      </c>
      <c r="P69" s="42">
        <v>0</v>
      </c>
      <c r="Q69" s="42">
        <v>1</v>
      </c>
      <c r="R69" s="42">
        <v>0</v>
      </c>
      <c r="S69" s="42">
        <v>0</v>
      </c>
      <c r="T69" s="42">
        <v>0</v>
      </c>
      <c r="U69" s="5">
        <f t="shared" si="2"/>
        <v>3</v>
      </c>
      <c r="V69" s="42" t="s">
        <v>381</v>
      </c>
      <c r="W69" s="42" t="s">
        <v>383</v>
      </c>
      <c r="X69" s="42" t="s">
        <v>384</v>
      </c>
    </row>
    <row r="70" spans="1:24">
      <c r="A70" s="12" t="s">
        <v>1</v>
      </c>
      <c r="B70" s="12" t="s">
        <v>94</v>
      </c>
      <c r="C70" s="12">
        <v>-0.10000000000000009</v>
      </c>
      <c r="D70" s="12">
        <v>14.766566336558457</v>
      </c>
      <c r="E70" s="12">
        <v>-4.8000000000000007</v>
      </c>
      <c r="F70" s="17">
        <v>-0.10407639974436721</v>
      </c>
      <c r="G70" s="17">
        <v>57.179402407568716</v>
      </c>
      <c r="H70" s="17">
        <v>29.734956191336721</v>
      </c>
      <c r="I70" s="18">
        <v>-1.5292821243314429</v>
      </c>
      <c r="J70" s="18">
        <v>-25.200000000000017</v>
      </c>
      <c r="K70" s="18">
        <v>9.2868118359820819</v>
      </c>
      <c r="L70" s="12">
        <v>1</v>
      </c>
      <c r="M70" s="12">
        <v>1</v>
      </c>
      <c r="N70" s="17">
        <v>1</v>
      </c>
      <c r="O70" s="17">
        <v>0</v>
      </c>
      <c r="P70" s="12">
        <v>1</v>
      </c>
      <c r="Q70" s="12">
        <v>0</v>
      </c>
      <c r="R70" s="12">
        <v>0</v>
      </c>
      <c r="S70" s="12">
        <v>0</v>
      </c>
      <c r="T70" s="12">
        <v>0</v>
      </c>
      <c r="U70" s="5">
        <f t="shared" si="2"/>
        <v>3</v>
      </c>
      <c r="V70" s="12" t="s">
        <v>381</v>
      </c>
      <c r="W70" s="12" t="s">
        <v>384</v>
      </c>
      <c r="X70" s="12" t="s">
        <v>384</v>
      </c>
    </row>
    <row r="71" spans="1:24">
      <c r="A71" s="47" t="s">
        <v>13</v>
      </c>
      <c r="B71" s="47" t="s">
        <v>93</v>
      </c>
      <c r="C71" s="47">
        <v>-1.6999999999999988</v>
      </c>
      <c r="D71" s="47">
        <v>2.0015312260745923</v>
      </c>
      <c r="E71" s="47">
        <v>-1.5999999999999996</v>
      </c>
      <c r="F71" s="5">
        <v>7.0306195014148321</v>
      </c>
      <c r="G71" s="5">
        <v>64.24891659284593</v>
      </c>
      <c r="H71" s="21">
        <v>33.603775544371743</v>
      </c>
      <c r="I71" s="4">
        <v>16.370045071073616</v>
      </c>
      <c r="J71" s="4">
        <v>1.2700000000000102</v>
      </c>
      <c r="K71" s="4">
        <v>9.2317992881499311</v>
      </c>
      <c r="L71" s="47">
        <v>1</v>
      </c>
      <c r="M71" s="47">
        <v>1</v>
      </c>
      <c r="N71" s="21">
        <v>0</v>
      </c>
      <c r="O71" s="21">
        <v>1</v>
      </c>
      <c r="P71" s="47">
        <v>0</v>
      </c>
      <c r="Q71" s="47">
        <v>1</v>
      </c>
      <c r="R71" s="47">
        <v>0</v>
      </c>
      <c r="S71" s="47">
        <v>1</v>
      </c>
      <c r="T71" s="47">
        <v>0</v>
      </c>
      <c r="U71" s="5">
        <f t="shared" si="2"/>
        <v>4</v>
      </c>
      <c r="V71" s="47" t="s">
        <v>381</v>
      </c>
      <c r="W71" s="47" t="s">
        <v>383</v>
      </c>
      <c r="X71" s="47" t="s">
        <v>383</v>
      </c>
    </row>
    <row r="72" spans="1:24">
      <c r="A72" s="42" t="s">
        <v>68</v>
      </c>
      <c r="B72" s="42" t="s">
        <v>93</v>
      </c>
      <c r="C72" s="42">
        <v>-3</v>
      </c>
      <c r="D72" s="42">
        <v>14.60790028247321</v>
      </c>
      <c r="E72" s="42">
        <v>-3.4000000000000004</v>
      </c>
      <c r="F72" s="5">
        <v>-5.8836207376750478</v>
      </c>
      <c r="G72" s="5">
        <v>7.6929848525807536</v>
      </c>
      <c r="H72" s="21">
        <v>7.8885353921084365</v>
      </c>
      <c r="I72" s="4">
        <v>4.4821837882892268</v>
      </c>
      <c r="J72" s="4">
        <v>-8.0300000000000011</v>
      </c>
      <c r="K72" s="4">
        <v>9.216236420978845</v>
      </c>
      <c r="L72" s="42">
        <v>1</v>
      </c>
      <c r="M72" s="42">
        <v>0</v>
      </c>
      <c r="N72" s="21">
        <v>0</v>
      </c>
      <c r="O72" s="21">
        <v>1</v>
      </c>
      <c r="P72" s="42">
        <v>1</v>
      </c>
      <c r="Q72" s="42">
        <v>1</v>
      </c>
      <c r="R72" s="42">
        <v>0</v>
      </c>
      <c r="S72" s="42">
        <v>0</v>
      </c>
      <c r="T72" s="42">
        <v>0</v>
      </c>
      <c r="U72" s="5">
        <f t="shared" si="2"/>
        <v>3</v>
      </c>
      <c r="V72" s="42" t="s">
        <v>382</v>
      </c>
      <c r="W72" s="42" t="s">
        <v>384</v>
      </c>
      <c r="X72" s="42" t="s">
        <v>384</v>
      </c>
    </row>
    <row r="73" spans="1:24">
      <c r="A73" s="42" t="s">
        <v>76</v>
      </c>
      <c r="B73" s="42" t="s">
        <v>93</v>
      </c>
      <c r="C73" s="42">
        <v>-1.6999999999999988</v>
      </c>
      <c r="D73" s="42">
        <v>6.4374506708760855</v>
      </c>
      <c r="E73" s="42">
        <v>-4.1999999999999993</v>
      </c>
      <c r="F73" s="5">
        <v>43.584482611564809</v>
      </c>
      <c r="G73" s="5">
        <v>168.28760820958323</v>
      </c>
      <c r="H73" s="21">
        <v>21.605721121897439</v>
      </c>
      <c r="I73" s="4">
        <v>6.1485296994197043</v>
      </c>
      <c r="J73" s="4">
        <v>6.3400000000000318</v>
      </c>
      <c r="K73" s="4">
        <v>8.9237737696890385</v>
      </c>
      <c r="L73" s="42">
        <v>0</v>
      </c>
      <c r="M73" s="42">
        <v>1</v>
      </c>
      <c r="N73" s="21">
        <v>1</v>
      </c>
      <c r="O73" s="21">
        <v>1</v>
      </c>
      <c r="P73" s="42">
        <v>1</v>
      </c>
      <c r="Q73" s="42">
        <v>1</v>
      </c>
      <c r="R73" s="42">
        <v>0</v>
      </c>
      <c r="S73" s="42">
        <v>1</v>
      </c>
      <c r="T73" s="42">
        <v>0</v>
      </c>
      <c r="U73" s="5">
        <f t="shared" si="2"/>
        <v>6</v>
      </c>
      <c r="V73" s="42" t="s">
        <v>381</v>
      </c>
      <c r="W73" s="42" t="s">
        <v>384</v>
      </c>
      <c r="X73" s="42" t="s">
        <v>384</v>
      </c>
    </row>
    <row r="74" spans="1:24">
      <c r="A74" s="47" t="s">
        <v>386</v>
      </c>
      <c r="B74" s="47" t="s">
        <v>93</v>
      </c>
      <c r="C74" s="47">
        <v>1.4000000000000012</v>
      </c>
      <c r="D74" s="47">
        <v>-13.456257355825816</v>
      </c>
      <c r="E74" s="47">
        <v>-1.5</v>
      </c>
      <c r="F74" s="5">
        <v>-1.5974657575268418</v>
      </c>
      <c r="G74" s="5">
        <v>74.599297125035264</v>
      </c>
      <c r="H74" s="21">
        <v>29.088989256773452</v>
      </c>
      <c r="I74" s="4">
        <v>2.5970613795751731</v>
      </c>
      <c r="J74" s="4">
        <v>59.19</v>
      </c>
      <c r="K74" s="4">
        <v>8.921834061135355</v>
      </c>
      <c r="L74" s="38">
        <v>1</v>
      </c>
      <c r="M74" s="38">
        <v>1</v>
      </c>
      <c r="N74" s="21">
        <v>0</v>
      </c>
      <c r="O74" s="21">
        <v>0</v>
      </c>
      <c r="P74" s="38">
        <v>1</v>
      </c>
      <c r="Q74" s="38">
        <v>0</v>
      </c>
      <c r="R74" s="38">
        <v>0</v>
      </c>
      <c r="S74" s="38">
        <v>1</v>
      </c>
      <c r="T74" s="38">
        <v>0</v>
      </c>
      <c r="U74" s="5">
        <f t="shared" si="2"/>
        <v>3</v>
      </c>
      <c r="V74" s="38" t="s">
        <v>381</v>
      </c>
      <c r="W74" s="38" t="s">
        <v>383</v>
      </c>
      <c r="X74" s="42" t="s">
        <v>383</v>
      </c>
    </row>
    <row r="75" spans="1:24">
      <c r="A75" s="47" t="s">
        <v>29</v>
      </c>
      <c r="B75" s="47" t="s">
        <v>93</v>
      </c>
      <c r="C75" s="47">
        <v>-2.0999999999999992</v>
      </c>
      <c r="D75" s="47">
        <v>6.9570358691367753</v>
      </c>
      <c r="E75" s="47">
        <v>-6.0000000000000009</v>
      </c>
      <c r="F75" s="5">
        <v>50.553236561508243</v>
      </c>
      <c r="G75" s="5">
        <v>58.876478443011429</v>
      </c>
      <c r="H75" s="21">
        <v>-6.8086870137909621</v>
      </c>
      <c r="I75" s="4">
        <v>3.452570173857473</v>
      </c>
      <c r="J75" s="4">
        <v>-5.9499999999999886</v>
      </c>
      <c r="K75" s="4">
        <v>8.8319239172342829</v>
      </c>
      <c r="L75" s="47">
        <v>0</v>
      </c>
      <c r="M75" s="47">
        <v>1</v>
      </c>
      <c r="N75" s="21">
        <v>1</v>
      </c>
      <c r="O75" s="21">
        <v>1</v>
      </c>
      <c r="P75" s="47">
        <v>1</v>
      </c>
      <c r="Q75" s="47">
        <v>1</v>
      </c>
      <c r="R75" s="47">
        <v>0</v>
      </c>
      <c r="S75" s="47">
        <v>0</v>
      </c>
      <c r="T75" s="47">
        <v>0</v>
      </c>
      <c r="U75" s="5">
        <f t="shared" si="2"/>
        <v>5</v>
      </c>
      <c r="V75" s="47" t="s">
        <v>381</v>
      </c>
      <c r="W75" s="47" t="s">
        <v>384</v>
      </c>
      <c r="X75" s="47" t="s">
        <v>384</v>
      </c>
    </row>
    <row r="76" spans="1:24">
      <c r="A76" s="37" t="s">
        <v>20</v>
      </c>
      <c r="B76" s="37" t="s">
        <v>93</v>
      </c>
      <c r="C76" s="37">
        <v>-1.2999999999999998</v>
      </c>
      <c r="D76" s="37">
        <v>8.5796896205818136</v>
      </c>
      <c r="E76" s="37">
        <v>-3</v>
      </c>
      <c r="F76" s="5">
        <v>36.086587617995264</v>
      </c>
      <c r="G76" s="5">
        <v>43.878646534134326</v>
      </c>
      <c r="H76" s="21">
        <v>-33.22033298506625</v>
      </c>
      <c r="I76" s="4">
        <v>17.319485453531829</v>
      </c>
      <c r="J76" s="4">
        <v>-16.170000000000016</v>
      </c>
      <c r="K76" s="4">
        <v>8.6880516822310252</v>
      </c>
      <c r="L76" s="37">
        <v>0</v>
      </c>
      <c r="M76" s="37">
        <v>1</v>
      </c>
      <c r="N76" s="21">
        <v>0</v>
      </c>
      <c r="O76" s="21">
        <v>1</v>
      </c>
      <c r="P76" s="37">
        <v>1</v>
      </c>
      <c r="Q76" s="37">
        <v>1</v>
      </c>
      <c r="R76" s="37">
        <v>0</v>
      </c>
      <c r="S76" s="37">
        <v>0</v>
      </c>
      <c r="T76" s="37">
        <v>0</v>
      </c>
      <c r="U76" s="5">
        <f t="shared" si="2"/>
        <v>4</v>
      </c>
      <c r="V76" s="37" t="s">
        <v>381</v>
      </c>
      <c r="W76" s="37" t="s">
        <v>384</v>
      </c>
      <c r="X76" s="37" t="s">
        <v>384</v>
      </c>
    </row>
    <row r="77" spans="1:24">
      <c r="A77" s="37" t="s">
        <v>23</v>
      </c>
      <c r="B77" s="37" t="s">
        <v>93</v>
      </c>
      <c r="C77" s="37">
        <v>4.1000000000000005</v>
      </c>
      <c r="D77" s="37">
        <v>-0.60980634528224154</v>
      </c>
      <c r="E77" s="37">
        <v>-4.5</v>
      </c>
      <c r="F77" s="5">
        <v>10.321368437043278</v>
      </c>
      <c r="G77" s="5">
        <v>9.429092300807266</v>
      </c>
      <c r="H77" s="21">
        <v>45.064121949044264</v>
      </c>
      <c r="I77" s="4">
        <v>-2.953275618591515</v>
      </c>
      <c r="J77" s="4">
        <v>3.3400000000000034</v>
      </c>
      <c r="K77" s="4">
        <v>8.409102994851466</v>
      </c>
      <c r="L77" s="37">
        <v>1</v>
      </c>
      <c r="M77" s="37">
        <v>0</v>
      </c>
      <c r="N77" s="21">
        <v>1</v>
      </c>
      <c r="O77" s="21">
        <v>0</v>
      </c>
      <c r="P77" s="37">
        <v>0</v>
      </c>
      <c r="Q77" s="37">
        <v>0</v>
      </c>
      <c r="R77" s="37">
        <v>0</v>
      </c>
      <c r="S77" s="37">
        <v>1</v>
      </c>
      <c r="T77" s="37">
        <v>0</v>
      </c>
      <c r="U77" s="5">
        <f t="shared" si="2"/>
        <v>2</v>
      </c>
      <c r="V77" s="37" t="s">
        <v>381</v>
      </c>
      <c r="W77" s="37" t="s">
        <v>383</v>
      </c>
      <c r="X77" s="37" t="s">
        <v>384</v>
      </c>
    </row>
    <row r="78" spans="1:24">
      <c r="A78" s="42" t="s">
        <v>3</v>
      </c>
      <c r="B78" s="42" t="s">
        <v>93</v>
      </c>
      <c r="C78" s="42">
        <v>-6.4</v>
      </c>
      <c r="D78" s="42">
        <v>11.412572879986145</v>
      </c>
      <c r="E78" s="42">
        <v>-3.7000000000000011</v>
      </c>
      <c r="F78" s="5">
        <v>-9.0607937194447743</v>
      </c>
      <c r="G78" s="5">
        <v>178.49033767865274</v>
      </c>
      <c r="H78" s="21">
        <v>30.623908250200049</v>
      </c>
      <c r="I78" s="4">
        <v>5.2016912352873961</v>
      </c>
      <c r="J78" s="4">
        <v>-9.5699999999999932</v>
      </c>
      <c r="K78" s="4">
        <v>8.3376916512978614</v>
      </c>
      <c r="L78" s="42">
        <v>1</v>
      </c>
      <c r="M78" s="42">
        <v>1</v>
      </c>
      <c r="N78" s="21">
        <v>0</v>
      </c>
      <c r="O78" s="21">
        <v>1</v>
      </c>
      <c r="P78" s="42">
        <v>1</v>
      </c>
      <c r="Q78" s="42">
        <v>1</v>
      </c>
      <c r="R78" s="42">
        <v>0</v>
      </c>
      <c r="S78" s="42">
        <v>0</v>
      </c>
      <c r="T78" s="42">
        <v>0</v>
      </c>
      <c r="U78" s="5">
        <f t="shared" si="2"/>
        <v>4</v>
      </c>
      <c r="V78" s="42" t="s">
        <v>381</v>
      </c>
      <c r="W78" s="42" t="s">
        <v>383</v>
      </c>
      <c r="X78" s="42" t="s">
        <v>383</v>
      </c>
    </row>
    <row r="79" spans="1:24">
      <c r="A79" s="37" t="s">
        <v>54</v>
      </c>
      <c r="B79" s="37" t="s">
        <v>93</v>
      </c>
      <c r="C79" s="37">
        <v>1.2999999999999998</v>
      </c>
      <c r="D79" s="37">
        <v>-3.9182282793867125</v>
      </c>
      <c r="E79" s="37">
        <v>-3</v>
      </c>
      <c r="F79" s="5">
        <v>14.226337736756713</v>
      </c>
      <c r="G79" s="5">
        <v>-16.44568788392154</v>
      </c>
      <c r="H79" s="21">
        <v>55.648537219699321</v>
      </c>
      <c r="I79" s="4">
        <v>-0.99761194873461556</v>
      </c>
      <c r="J79" s="4">
        <v>-9.2799999999999727</v>
      </c>
      <c r="K79" s="4">
        <v>8.1627669196586545</v>
      </c>
      <c r="L79" s="33">
        <v>1</v>
      </c>
      <c r="M79" s="33">
        <v>0</v>
      </c>
      <c r="N79" s="21">
        <v>0</v>
      </c>
      <c r="O79" s="21">
        <v>0</v>
      </c>
      <c r="P79" s="33">
        <v>0</v>
      </c>
      <c r="Q79" s="33">
        <v>0</v>
      </c>
      <c r="R79" s="33">
        <v>0</v>
      </c>
      <c r="S79" s="33">
        <v>0</v>
      </c>
      <c r="T79" s="37">
        <v>0</v>
      </c>
      <c r="U79" s="5">
        <f t="shared" si="2"/>
        <v>0</v>
      </c>
      <c r="V79" s="33" t="s">
        <v>382</v>
      </c>
      <c r="W79" s="33" t="s">
        <v>384</v>
      </c>
      <c r="X79" s="37" t="s">
        <v>384</v>
      </c>
    </row>
    <row r="80" spans="1:24">
      <c r="A80" s="12" t="s">
        <v>61</v>
      </c>
      <c r="B80" s="12" t="s">
        <v>94</v>
      </c>
      <c r="C80" s="12">
        <v>-3</v>
      </c>
      <c r="D80" s="12">
        <v>1.2155059132720105</v>
      </c>
      <c r="E80" s="12">
        <v>-4.0999999999999996</v>
      </c>
      <c r="F80" s="17">
        <v>25.678107494987024</v>
      </c>
      <c r="G80" s="17">
        <v>-9.5771965189645183</v>
      </c>
      <c r="H80" s="17">
        <v>6.8838877328869748</v>
      </c>
      <c r="I80" s="18">
        <v>8.0216424100746551</v>
      </c>
      <c r="J80" s="18">
        <v>-17.449999999999989</v>
      </c>
      <c r="K80" s="18">
        <v>8.0012794849041278</v>
      </c>
      <c r="L80" s="12">
        <v>0</v>
      </c>
      <c r="M80" s="12">
        <v>0</v>
      </c>
      <c r="N80" s="17">
        <v>0</v>
      </c>
      <c r="O80" s="17">
        <v>1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5">
        <f t="shared" si="2"/>
        <v>2</v>
      </c>
      <c r="V80" s="12" t="s">
        <v>382</v>
      </c>
      <c r="W80" s="12" t="s">
        <v>384</v>
      </c>
      <c r="X80" s="12" t="s">
        <v>384</v>
      </c>
    </row>
    <row r="81" spans="1:24">
      <c r="A81" s="37" t="s">
        <v>19</v>
      </c>
      <c r="B81" s="37" t="s">
        <v>93</v>
      </c>
      <c r="C81" s="37">
        <v>-0.40000000000000036</v>
      </c>
      <c r="D81" s="37">
        <v>15.455076983044242</v>
      </c>
      <c r="E81" s="37">
        <v>-4</v>
      </c>
      <c r="F81" s="5">
        <v>56.907247990713969</v>
      </c>
      <c r="G81" s="5">
        <v>37.850038084894763</v>
      </c>
      <c r="H81" s="21">
        <v>28.37934465489581</v>
      </c>
      <c r="I81" s="4">
        <v>-9.4436148443117087</v>
      </c>
      <c r="J81" s="4">
        <v>3.4200000000000159</v>
      </c>
      <c r="K81" s="4">
        <v>7.9944043279388728</v>
      </c>
      <c r="L81" s="33">
        <v>0</v>
      </c>
      <c r="M81" s="33">
        <v>1</v>
      </c>
      <c r="N81" s="21">
        <v>0</v>
      </c>
      <c r="O81" s="21">
        <v>0</v>
      </c>
      <c r="P81" s="37">
        <v>1</v>
      </c>
      <c r="Q81" s="37">
        <v>0</v>
      </c>
      <c r="R81" s="33">
        <v>0</v>
      </c>
      <c r="S81" s="33">
        <v>1</v>
      </c>
      <c r="T81" s="37">
        <v>0</v>
      </c>
      <c r="U81" s="5">
        <f t="shared" si="2"/>
        <v>3</v>
      </c>
      <c r="V81" s="33" t="s">
        <v>381</v>
      </c>
      <c r="W81" s="33" t="s">
        <v>384</v>
      </c>
      <c r="X81" s="37" t="s">
        <v>384</v>
      </c>
    </row>
    <row r="82" spans="1:24">
      <c r="A82" s="47" t="s">
        <v>4</v>
      </c>
      <c r="B82" s="47" t="s">
        <v>93</v>
      </c>
      <c r="C82" s="47">
        <v>0.10000000000000009</v>
      </c>
      <c r="D82" s="47">
        <v>8.4997472194135497</v>
      </c>
      <c r="E82" s="47">
        <v>-4.3000000000000007</v>
      </c>
      <c r="F82" s="5">
        <v>56.636037128340476</v>
      </c>
      <c r="G82" s="5">
        <v>70.913338090768519</v>
      </c>
      <c r="H82" s="21">
        <v>23.667704032682852</v>
      </c>
      <c r="I82" s="4">
        <v>-4.3147901823946357</v>
      </c>
      <c r="J82" s="4">
        <v>6.4300000000000068</v>
      </c>
      <c r="K82" s="4">
        <v>7.9024327455270864</v>
      </c>
      <c r="L82" s="47">
        <v>0</v>
      </c>
      <c r="M82" s="47">
        <v>1</v>
      </c>
      <c r="N82" s="21">
        <v>1</v>
      </c>
      <c r="O82" s="21">
        <v>0</v>
      </c>
      <c r="P82" s="47">
        <v>1</v>
      </c>
      <c r="Q82" s="47">
        <v>0</v>
      </c>
      <c r="R82" s="47">
        <v>0</v>
      </c>
      <c r="S82" s="47">
        <v>1</v>
      </c>
      <c r="T82" s="47">
        <v>0</v>
      </c>
      <c r="U82" s="5">
        <f t="shared" si="2"/>
        <v>4</v>
      </c>
      <c r="V82" s="47" t="s">
        <v>381</v>
      </c>
      <c r="W82" s="47" t="s">
        <v>384</v>
      </c>
      <c r="X82" s="47" t="s">
        <v>384</v>
      </c>
    </row>
    <row r="83" spans="1:24">
      <c r="A83" s="38" t="s">
        <v>49</v>
      </c>
      <c r="B83" s="38" t="s">
        <v>93</v>
      </c>
      <c r="C83" s="38">
        <v>-1.5999999999999988</v>
      </c>
      <c r="D83" s="38">
        <v>-1.8815268275117032</v>
      </c>
      <c r="E83" s="38">
        <v>-3.1</v>
      </c>
      <c r="F83" s="5">
        <v>3.2734140265846556</v>
      </c>
      <c r="G83" s="5">
        <v>26.978456998618928</v>
      </c>
      <c r="H83" s="21">
        <v>48.162673736406738</v>
      </c>
      <c r="I83" s="4">
        <v>4.1003396488930717</v>
      </c>
      <c r="J83" s="4">
        <v>2.8600000000000136</v>
      </c>
      <c r="K83" s="4">
        <v>7.2100368237182497</v>
      </c>
      <c r="L83" s="38">
        <v>1</v>
      </c>
      <c r="M83" s="38">
        <v>0</v>
      </c>
      <c r="N83" s="21">
        <v>0</v>
      </c>
      <c r="O83" s="21">
        <v>1</v>
      </c>
      <c r="P83" s="42">
        <v>0</v>
      </c>
      <c r="Q83" s="38">
        <v>1</v>
      </c>
      <c r="R83" s="38">
        <v>0</v>
      </c>
      <c r="S83" s="38">
        <v>1</v>
      </c>
      <c r="T83" s="38">
        <v>0</v>
      </c>
      <c r="U83" s="5">
        <f t="shared" si="2"/>
        <v>3</v>
      </c>
      <c r="V83" s="38" t="s">
        <v>381</v>
      </c>
      <c r="W83" s="38" t="s">
        <v>383</v>
      </c>
      <c r="X83" s="47" t="s">
        <v>384</v>
      </c>
    </row>
    <row r="84" spans="1:24">
      <c r="A84" s="47" t="s">
        <v>8</v>
      </c>
      <c r="B84" s="47" t="s">
        <v>93</v>
      </c>
      <c r="C84" s="47">
        <v>-0.60000000000000053</v>
      </c>
      <c r="D84" s="47">
        <v>6.6939675539455026</v>
      </c>
      <c r="E84" s="47">
        <v>-3.4000000000000004</v>
      </c>
      <c r="F84" s="5">
        <v>23.417163854915078</v>
      </c>
      <c r="G84" s="5">
        <v>47.160062044653003</v>
      </c>
      <c r="H84" s="21">
        <v>35.102966129225138</v>
      </c>
      <c r="I84" s="4">
        <v>-3.5748130988733284</v>
      </c>
      <c r="J84" s="4">
        <v>-22.949999999999989</v>
      </c>
      <c r="K84" s="4">
        <v>7.1512198986058237</v>
      </c>
      <c r="L84" s="47">
        <v>0</v>
      </c>
      <c r="M84" s="47">
        <v>1</v>
      </c>
      <c r="N84" s="21">
        <v>0</v>
      </c>
      <c r="O84" s="21">
        <v>0</v>
      </c>
      <c r="P84" s="47">
        <v>1</v>
      </c>
      <c r="Q84" s="47">
        <v>0</v>
      </c>
      <c r="R84" s="47">
        <v>0</v>
      </c>
      <c r="S84" s="47">
        <v>0</v>
      </c>
      <c r="T84" s="47">
        <v>0</v>
      </c>
      <c r="U84" s="5">
        <f t="shared" si="2"/>
        <v>2</v>
      </c>
      <c r="V84" s="47" t="s">
        <v>382</v>
      </c>
      <c r="W84" s="47" t="s">
        <v>384</v>
      </c>
      <c r="X84" s="47" t="s">
        <v>384</v>
      </c>
    </row>
    <row r="85" spans="1:24">
      <c r="A85" s="42" t="s">
        <v>73</v>
      </c>
      <c r="B85" s="42" t="s">
        <v>93</v>
      </c>
      <c r="C85" s="42">
        <v>2.3000000000000007</v>
      </c>
      <c r="D85" s="42">
        <v>4.087488089757727</v>
      </c>
      <c r="E85" s="42">
        <v>-5.4999999999999991</v>
      </c>
      <c r="F85" s="5">
        <v>0.56122256185972497</v>
      </c>
      <c r="G85" s="5">
        <v>29.467355290687603</v>
      </c>
      <c r="H85" s="21">
        <v>38.827971367870333</v>
      </c>
      <c r="I85" s="4">
        <v>-4.8265742561893168</v>
      </c>
      <c r="J85" s="4">
        <v>-9.3500000000000085</v>
      </c>
      <c r="K85" s="4">
        <v>6.8381719423112806</v>
      </c>
      <c r="L85" s="42">
        <v>1</v>
      </c>
      <c r="M85" s="42">
        <v>1</v>
      </c>
      <c r="N85" s="21">
        <v>1</v>
      </c>
      <c r="O85" s="21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5">
        <f t="shared" si="2"/>
        <v>2</v>
      </c>
      <c r="V85" s="42" t="s">
        <v>381</v>
      </c>
      <c r="W85" s="42" t="s">
        <v>384</v>
      </c>
      <c r="X85" s="42" t="s">
        <v>384</v>
      </c>
    </row>
    <row r="86" spans="1:24">
      <c r="A86" s="47" t="s">
        <v>82</v>
      </c>
      <c r="B86" s="47" t="s">
        <v>93</v>
      </c>
      <c r="C86" s="47">
        <v>0.50000000000000044</v>
      </c>
      <c r="D86" s="47">
        <v>3.5492457852706298</v>
      </c>
      <c r="E86" s="47">
        <v>-4.3</v>
      </c>
      <c r="F86" s="5">
        <v>17.018302447039925</v>
      </c>
      <c r="G86" s="5">
        <v>32.474604450911905</v>
      </c>
      <c r="H86" s="21">
        <v>54.932926591090023</v>
      </c>
      <c r="I86" s="4">
        <v>-0.52796124143357004</v>
      </c>
      <c r="J86" s="4">
        <v>-9.2800000000000011</v>
      </c>
      <c r="K86" s="4">
        <v>5.7385111740635821</v>
      </c>
      <c r="L86" s="47">
        <v>1</v>
      </c>
      <c r="M86" s="47">
        <v>1</v>
      </c>
      <c r="N86" s="21">
        <v>1</v>
      </c>
      <c r="O86" s="21">
        <v>0</v>
      </c>
      <c r="P86" s="47">
        <v>0</v>
      </c>
      <c r="Q86" s="47">
        <v>0</v>
      </c>
      <c r="R86" s="47">
        <v>0</v>
      </c>
      <c r="S86" s="47">
        <v>0</v>
      </c>
      <c r="T86" s="47">
        <v>0</v>
      </c>
      <c r="U86" s="5">
        <f t="shared" si="2"/>
        <v>2</v>
      </c>
      <c r="V86" s="47" t="s">
        <v>381</v>
      </c>
      <c r="W86" s="47" t="s">
        <v>384</v>
      </c>
      <c r="X86" s="47" t="s">
        <v>384</v>
      </c>
    </row>
    <row r="87" spans="1:24">
      <c r="A87" s="42" t="s">
        <v>11</v>
      </c>
      <c r="B87" s="42" t="s">
        <v>93</v>
      </c>
      <c r="C87" s="42">
        <v>1.899999999999999</v>
      </c>
      <c r="D87" s="42">
        <v>1.7405347209761348</v>
      </c>
      <c r="E87" s="42">
        <v>-2.8</v>
      </c>
      <c r="F87" s="5">
        <v>33.430601742259356</v>
      </c>
      <c r="G87" s="5">
        <v>-0.15164899858766251</v>
      </c>
      <c r="H87" s="21">
        <v>56.691267505727296</v>
      </c>
      <c r="I87" s="4">
        <v>1.4976567952936484</v>
      </c>
      <c r="J87" s="4">
        <v>-6.3400000000000176</v>
      </c>
      <c r="K87" s="4">
        <v>4.4802334421537369</v>
      </c>
      <c r="L87" s="38">
        <v>0</v>
      </c>
      <c r="M87" s="38">
        <v>0</v>
      </c>
      <c r="N87" s="21">
        <v>0</v>
      </c>
      <c r="O87" s="21">
        <v>0</v>
      </c>
      <c r="P87" s="38">
        <v>1</v>
      </c>
      <c r="Q87" s="38">
        <v>0</v>
      </c>
      <c r="R87" s="38">
        <v>0</v>
      </c>
      <c r="S87" s="38">
        <v>0</v>
      </c>
      <c r="T87" s="38">
        <v>0</v>
      </c>
      <c r="U87" s="5">
        <f t="shared" si="2"/>
        <v>1</v>
      </c>
      <c r="V87" s="38" t="s">
        <v>381</v>
      </c>
      <c r="W87" s="38" t="s">
        <v>383</v>
      </c>
      <c r="X87" s="38" t="s">
        <v>383</v>
      </c>
    </row>
    <row r="88" spans="1:24">
      <c r="A88" s="47" t="s">
        <v>35</v>
      </c>
      <c r="B88" s="47" t="s">
        <v>93</v>
      </c>
      <c r="C88" s="47">
        <v>3</v>
      </c>
      <c r="D88" s="47">
        <v>-12.264700174655541</v>
      </c>
      <c r="E88" s="47">
        <v>-2.2999999999999998</v>
      </c>
      <c r="F88" s="5">
        <v>-1.5751618264307277</v>
      </c>
      <c r="G88" s="5">
        <v>-19.284234208589673</v>
      </c>
      <c r="H88" s="21">
        <v>66.588761012817713</v>
      </c>
      <c r="I88" s="4">
        <v>4.7792800859598854</v>
      </c>
      <c r="J88" s="4">
        <v>-5.5999999999999943</v>
      </c>
      <c r="K88" s="4">
        <v>0.37322515212980711</v>
      </c>
      <c r="L88" s="47">
        <v>1</v>
      </c>
      <c r="M88" s="47">
        <v>0</v>
      </c>
      <c r="N88" s="21">
        <v>0</v>
      </c>
      <c r="O88" s="21">
        <v>0</v>
      </c>
      <c r="P88" s="47">
        <v>0</v>
      </c>
      <c r="Q88" s="47">
        <v>1</v>
      </c>
      <c r="R88" s="47">
        <v>0</v>
      </c>
      <c r="S88" s="47">
        <v>0</v>
      </c>
      <c r="T88" s="47">
        <v>0</v>
      </c>
      <c r="U88" s="5">
        <f t="shared" si="2"/>
        <v>1</v>
      </c>
      <c r="V88" s="47" t="s">
        <v>381</v>
      </c>
      <c r="W88" s="47" t="s">
        <v>383</v>
      </c>
      <c r="X88" s="47" t="s">
        <v>384</v>
      </c>
    </row>
    <row r="89" spans="1:24">
      <c r="A89" s="42" t="s">
        <v>21</v>
      </c>
      <c r="B89" s="42" t="s">
        <v>93</v>
      </c>
      <c r="C89" s="42">
        <v>-0.40000000000000036</v>
      </c>
      <c r="D89" s="42">
        <v>-6.448392892792973</v>
      </c>
      <c r="E89" s="42">
        <v>-5.1999999999999993</v>
      </c>
      <c r="F89" s="5">
        <v>34.521455834944156</v>
      </c>
      <c r="G89" s="5">
        <v>38.629104966202455</v>
      </c>
      <c r="H89" s="21">
        <v>32.650390080382373</v>
      </c>
      <c r="I89" s="4">
        <v>7.9924650161463937</v>
      </c>
      <c r="J89" s="4">
        <v>-0.5</v>
      </c>
      <c r="K89" s="4">
        <v>-1.7747573719366139</v>
      </c>
      <c r="L89" s="42">
        <v>0</v>
      </c>
      <c r="M89" s="42">
        <v>1</v>
      </c>
      <c r="N89" s="21">
        <v>1</v>
      </c>
      <c r="O89" s="21">
        <v>0</v>
      </c>
      <c r="P89" s="42">
        <v>0</v>
      </c>
      <c r="Q89" s="42">
        <v>1</v>
      </c>
      <c r="R89" s="42">
        <v>0</v>
      </c>
      <c r="S89" s="42">
        <v>0</v>
      </c>
      <c r="T89" s="42">
        <v>0</v>
      </c>
      <c r="U89" s="5">
        <f t="shared" si="2"/>
        <v>3</v>
      </c>
      <c r="V89" s="42" t="s">
        <v>381</v>
      </c>
      <c r="W89" s="42" t="s">
        <v>384</v>
      </c>
      <c r="X89" s="42" t="s">
        <v>384</v>
      </c>
    </row>
    <row r="90" spans="1:24">
      <c r="A90" s="33"/>
      <c r="B90" s="33"/>
      <c r="C90" s="33"/>
      <c r="D90" s="33"/>
      <c r="F90" s="33"/>
      <c r="G90" s="33"/>
      <c r="H90" s="33"/>
      <c r="I90" s="33"/>
      <c r="K90" s="33"/>
      <c r="V90" s="33"/>
      <c r="W90" s="33"/>
      <c r="X90" s="33"/>
    </row>
  </sheetData>
  <sortState ref="A2:X89">
    <sortCondition descending="1" ref="K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51" sqref="F51"/>
    </sheetView>
  </sheetViews>
  <sheetFormatPr baseColWidth="10" defaultRowHeight="15" x14ac:dyDescent="0"/>
  <cols>
    <col min="1" max="1" width="24.5" customWidth="1"/>
    <col min="2" max="2" width="58.33203125" bestFit="1" customWidth="1"/>
  </cols>
  <sheetData>
    <row r="1" spans="1:1">
      <c r="A1" t="s">
        <v>345</v>
      </c>
    </row>
    <row r="2" spans="1:1">
      <c r="A2" t="s">
        <v>343</v>
      </c>
    </row>
    <row r="3" spans="1:1">
      <c r="A3" t="s">
        <v>338</v>
      </c>
    </row>
    <row r="6" spans="1:1">
      <c r="A6" t="s">
        <v>344</v>
      </c>
    </row>
    <row r="7" spans="1:1">
      <c r="A7" t="s">
        <v>340</v>
      </c>
    </row>
    <row r="8" spans="1:1">
      <c r="A8" t="s">
        <v>339</v>
      </c>
    </row>
    <row r="11" spans="1:1">
      <c r="A11" s="32" t="s">
        <v>387</v>
      </c>
    </row>
    <row r="12" spans="1:1">
      <c r="A12" s="32" t="s">
        <v>388</v>
      </c>
    </row>
    <row r="15" spans="1:1">
      <c r="A15" s="32" t="s">
        <v>389</v>
      </c>
    </row>
    <row r="16" spans="1:1">
      <c r="A16" s="32" t="s">
        <v>390</v>
      </c>
    </row>
    <row r="19" spans="1:3">
      <c r="A19" t="s">
        <v>342</v>
      </c>
    </row>
    <row r="20" spans="1:3">
      <c r="A20" t="s">
        <v>341</v>
      </c>
    </row>
    <row r="24" spans="1:3" s="3" customFormat="1">
      <c r="A24" s="3" t="s">
        <v>421</v>
      </c>
      <c r="B24" s="3" t="s">
        <v>422</v>
      </c>
      <c r="C24" s="3" t="s">
        <v>423</v>
      </c>
    </row>
    <row r="25" spans="1:3">
      <c r="A25">
        <v>2017</v>
      </c>
      <c r="B25" t="s">
        <v>435</v>
      </c>
    </row>
    <row r="26" spans="1:3">
      <c r="A26">
        <v>2014</v>
      </c>
      <c r="B26" s="49" t="s">
        <v>436</v>
      </c>
    </row>
    <row r="27" spans="1:3">
      <c r="A27" t="s">
        <v>424</v>
      </c>
      <c r="B27" t="s">
        <v>437</v>
      </c>
      <c r="C27" s="49" t="s">
        <v>432</v>
      </c>
    </row>
    <row r="28" spans="1:3">
      <c r="A28" t="s">
        <v>425</v>
      </c>
      <c r="B28" s="49" t="s">
        <v>438</v>
      </c>
      <c r="C28" s="49" t="s">
        <v>432</v>
      </c>
    </row>
    <row r="29" spans="1:3">
      <c r="A29" t="s">
        <v>426</v>
      </c>
      <c r="B29" t="s">
        <v>439</v>
      </c>
      <c r="C29" s="49" t="s">
        <v>432</v>
      </c>
    </row>
    <row r="30" spans="1:3">
      <c r="A30" t="s">
        <v>427</v>
      </c>
      <c r="B30" s="49" t="s">
        <v>440</v>
      </c>
      <c r="C30" s="49" t="s">
        <v>432</v>
      </c>
    </row>
    <row r="31" spans="1:3">
      <c r="A31" t="s">
        <v>428</v>
      </c>
      <c r="B31" s="49" t="s">
        <v>441</v>
      </c>
      <c r="C31" t="s">
        <v>432</v>
      </c>
    </row>
    <row r="32" spans="1:3">
      <c r="A32" t="s">
        <v>429</v>
      </c>
      <c r="B32" s="49" t="s">
        <v>442</v>
      </c>
      <c r="C32" t="s">
        <v>433</v>
      </c>
    </row>
    <row r="33" spans="1:3">
      <c r="A33" t="s">
        <v>430</v>
      </c>
      <c r="B33" s="49" t="s">
        <v>444</v>
      </c>
      <c r="C33" t="s">
        <v>433</v>
      </c>
    </row>
    <row r="34" spans="1:3">
      <c r="A34" t="s">
        <v>402</v>
      </c>
      <c r="B34" t="s">
        <v>443</v>
      </c>
      <c r="C34" s="49" t="s">
        <v>432</v>
      </c>
    </row>
    <row r="35" spans="1:3">
      <c r="A35" t="s">
        <v>431</v>
      </c>
      <c r="B35" t="s">
        <v>445</v>
      </c>
      <c r="C35" s="49" t="s">
        <v>432</v>
      </c>
    </row>
    <row r="36" spans="1:3">
      <c r="A36" t="s">
        <v>99</v>
      </c>
      <c r="B36" t="s">
        <v>446</v>
      </c>
      <c r="C3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"/>
  <sheetViews>
    <sheetView tabSelected="1" workbookViewId="0">
      <selection activeCell="P20" sqref="P20"/>
    </sheetView>
  </sheetViews>
  <sheetFormatPr baseColWidth="10" defaultRowHeight="15" x14ac:dyDescent="0"/>
  <sheetData>
    <row r="2" spans="1:23">
      <c r="A2" s="50">
        <v>2017</v>
      </c>
      <c r="C2" s="50">
        <v>2014</v>
      </c>
      <c r="E2" s="50" t="s">
        <v>424</v>
      </c>
      <c r="G2" s="50" t="s">
        <v>425</v>
      </c>
      <c r="I2" s="50" t="s">
        <v>426</v>
      </c>
      <c r="K2" s="50" t="s">
        <v>427</v>
      </c>
      <c r="M2" s="50" t="s">
        <v>428</v>
      </c>
      <c r="O2" s="50" t="s">
        <v>429</v>
      </c>
      <c r="Q2" s="50" t="s">
        <v>430</v>
      </c>
      <c r="S2" s="50" t="s">
        <v>402</v>
      </c>
      <c r="U2" s="50" t="s">
        <v>431</v>
      </c>
      <c r="W2" s="50" t="s">
        <v>99</v>
      </c>
    </row>
    <row r="3" spans="1:23">
      <c r="S3" s="50"/>
    </row>
    <row r="4" spans="1:23">
      <c r="S4" s="5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G9" sqref="G9"/>
    </sheetView>
  </sheetViews>
  <sheetFormatPr baseColWidth="10" defaultRowHeight="15" x14ac:dyDescent="0"/>
  <sheetData>
    <row r="1" spans="1:4">
      <c r="A1" t="s">
        <v>87</v>
      </c>
      <c r="B1" t="s">
        <v>88</v>
      </c>
      <c r="C1" s="48" t="s">
        <v>89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G20" sqref="G20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347</v>
      </c>
      <c r="N1" s="3" t="s">
        <v>92</v>
      </c>
    </row>
    <row r="2" spans="1:14">
      <c r="A2" s="19" t="s">
        <v>55</v>
      </c>
      <c r="B2" s="2">
        <v>50524</v>
      </c>
      <c r="C2" s="2">
        <v>47463</v>
      </c>
      <c r="D2" s="2">
        <v>46555</v>
      </c>
      <c r="E2" s="2">
        <v>47194</v>
      </c>
      <c r="F2" s="2">
        <v>46418</v>
      </c>
      <c r="G2" s="2">
        <v>47917</v>
      </c>
      <c r="H2" s="2">
        <v>50455</v>
      </c>
      <c r="I2" s="2">
        <v>52277</v>
      </c>
      <c r="J2" s="2">
        <v>48984</v>
      </c>
      <c r="K2" s="2">
        <v>51575</v>
      </c>
      <c r="L2" s="2">
        <v>55357</v>
      </c>
      <c r="M2" s="10">
        <f t="shared" ref="M2:M33" si="0">((L2-F2) / F2) * 100</f>
        <v>19.257615580162867</v>
      </c>
      <c r="N2" t="s">
        <v>93</v>
      </c>
    </row>
    <row r="3" spans="1:14">
      <c r="A3" s="19" t="s">
        <v>20</v>
      </c>
      <c r="B3" s="2">
        <v>54048</v>
      </c>
      <c r="C3" s="2">
        <v>51569</v>
      </c>
      <c r="D3" s="2">
        <v>50641</v>
      </c>
      <c r="E3" s="2">
        <v>53071</v>
      </c>
      <c r="F3" s="2">
        <v>48431</v>
      </c>
      <c r="G3" s="2">
        <v>52631</v>
      </c>
      <c r="H3" s="2">
        <v>51806</v>
      </c>
      <c r="I3" s="2">
        <v>54807</v>
      </c>
      <c r="J3" s="2">
        <v>53017</v>
      </c>
      <c r="K3" s="2">
        <v>52364</v>
      </c>
      <c r="L3" s="2">
        <v>56819</v>
      </c>
      <c r="M3" s="10">
        <f t="shared" si="0"/>
        <v>17.319485453531829</v>
      </c>
      <c r="N3" t="s">
        <v>93</v>
      </c>
    </row>
    <row r="4" spans="1:14">
      <c r="A4" s="19" t="s">
        <v>13</v>
      </c>
      <c r="B4" s="2">
        <v>55929</v>
      </c>
      <c r="C4" s="2">
        <v>52982</v>
      </c>
      <c r="D4" s="2">
        <v>57742</v>
      </c>
      <c r="E4" s="2">
        <v>53925</v>
      </c>
      <c r="F4" s="2">
        <v>51918</v>
      </c>
      <c r="G4" s="2">
        <v>52589</v>
      </c>
      <c r="H4" s="2">
        <v>55568</v>
      </c>
      <c r="I4" s="2">
        <v>53628</v>
      </c>
      <c r="J4" s="2">
        <v>53469</v>
      </c>
      <c r="K4" s="2">
        <v>55630</v>
      </c>
      <c r="L4" s="2">
        <v>60417</v>
      </c>
      <c r="M4" s="10">
        <f t="shared" si="0"/>
        <v>16.370045071073616</v>
      </c>
      <c r="N4" s="19" t="s">
        <v>93</v>
      </c>
    </row>
    <row r="5" spans="1:14">
      <c r="A5" s="19" t="s">
        <v>84</v>
      </c>
      <c r="B5" s="2">
        <v>54715</v>
      </c>
      <c r="C5" s="2">
        <v>49126</v>
      </c>
      <c r="D5" s="2">
        <v>50858</v>
      </c>
      <c r="E5" s="2">
        <v>49706</v>
      </c>
      <c r="F5" s="2">
        <v>47235</v>
      </c>
      <c r="G5" s="2">
        <v>45762</v>
      </c>
      <c r="H5" s="2">
        <v>48504</v>
      </c>
      <c r="I5" s="2">
        <v>51357</v>
      </c>
      <c r="J5" s="2">
        <v>50488</v>
      </c>
      <c r="K5" s="2">
        <v>49428</v>
      </c>
      <c r="L5" s="2">
        <v>54367</v>
      </c>
      <c r="M5" s="10">
        <f t="shared" si="0"/>
        <v>15.098973219011327</v>
      </c>
      <c r="N5" s="19" t="s">
        <v>93</v>
      </c>
    </row>
    <row r="6" spans="1:14">
      <c r="A6" s="19" t="s">
        <v>79</v>
      </c>
      <c r="B6" s="2">
        <v>44496</v>
      </c>
      <c r="C6" s="2">
        <v>40607</v>
      </c>
      <c r="D6" s="2">
        <v>40847</v>
      </c>
      <c r="E6" s="2">
        <v>39154</v>
      </c>
      <c r="F6" s="2">
        <v>39723</v>
      </c>
      <c r="G6" s="2">
        <v>39567</v>
      </c>
      <c r="H6" s="2">
        <v>38039</v>
      </c>
      <c r="I6" s="2">
        <v>38788</v>
      </c>
      <c r="J6" s="2">
        <v>40488</v>
      </c>
      <c r="K6" s="2">
        <v>41962</v>
      </c>
      <c r="L6" s="2">
        <v>45597</v>
      </c>
      <c r="M6" s="10">
        <f t="shared" si="0"/>
        <v>14.78740276414168</v>
      </c>
      <c r="N6" s="19" t="s">
        <v>93</v>
      </c>
    </row>
    <row r="7" spans="1:14">
      <c r="A7" s="19" t="s">
        <v>40</v>
      </c>
      <c r="B7" s="2">
        <v>45735</v>
      </c>
      <c r="C7" s="2">
        <v>45317</v>
      </c>
      <c r="D7" s="2">
        <v>43572</v>
      </c>
      <c r="E7" s="2">
        <v>47334</v>
      </c>
      <c r="F7" s="2">
        <v>45591</v>
      </c>
      <c r="G7" s="2">
        <v>47115</v>
      </c>
      <c r="H7" s="2">
        <v>46363</v>
      </c>
      <c r="I7" s="2">
        <v>45376</v>
      </c>
      <c r="J7" s="2">
        <v>49033</v>
      </c>
      <c r="K7" s="2">
        <v>48510</v>
      </c>
      <c r="L7" s="2">
        <v>52164</v>
      </c>
      <c r="M7" s="10">
        <f t="shared" si="0"/>
        <v>14.41731920773837</v>
      </c>
      <c r="N7" s="19" t="s">
        <v>93</v>
      </c>
    </row>
    <row r="8" spans="1:14">
      <c r="A8" t="s">
        <v>62</v>
      </c>
      <c r="B8" s="2">
        <v>46966</v>
      </c>
      <c r="C8" s="2">
        <v>46870</v>
      </c>
      <c r="D8" s="2">
        <v>45740</v>
      </c>
      <c r="E8" s="2">
        <v>47083</v>
      </c>
      <c r="F8" s="2">
        <v>45864</v>
      </c>
      <c r="G8" s="2">
        <v>48860</v>
      </c>
      <c r="H8" s="2">
        <v>47061</v>
      </c>
      <c r="I8" s="2">
        <v>46686</v>
      </c>
      <c r="J8" s="2">
        <v>45792</v>
      </c>
      <c r="K8" s="2">
        <v>48249</v>
      </c>
      <c r="L8" s="2">
        <v>52244</v>
      </c>
      <c r="M8" s="10">
        <f t="shared" si="0"/>
        <v>13.910692482121053</v>
      </c>
      <c r="N8" s="19" t="s">
        <v>93</v>
      </c>
    </row>
    <row r="9" spans="1:14">
      <c r="A9" t="s">
        <v>58</v>
      </c>
      <c r="B9" s="2">
        <v>47240</v>
      </c>
      <c r="C9" s="2">
        <v>45371</v>
      </c>
      <c r="D9" s="2">
        <v>41628</v>
      </c>
      <c r="E9" s="2">
        <v>45596</v>
      </c>
      <c r="F9" s="2">
        <v>45639</v>
      </c>
      <c r="G9" s="2">
        <v>48769</v>
      </c>
      <c r="H9" s="2">
        <v>46079</v>
      </c>
      <c r="I9" s="2">
        <v>48662</v>
      </c>
      <c r="J9" s="2">
        <v>48430</v>
      </c>
      <c r="K9" s="2">
        <v>47224</v>
      </c>
      <c r="L9" s="2">
        <v>51939</v>
      </c>
      <c r="M9" s="10">
        <f t="shared" si="0"/>
        <v>13.803983435219877</v>
      </c>
      <c r="N9" s="19" t="s">
        <v>93</v>
      </c>
    </row>
    <row r="10" spans="1:14">
      <c r="A10" t="s">
        <v>7</v>
      </c>
      <c r="B10" s="2">
        <v>57378</v>
      </c>
      <c r="C10" s="2">
        <v>55395</v>
      </c>
      <c r="D10" s="2">
        <v>53159</v>
      </c>
      <c r="E10" s="2">
        <v>53556</v>
      </c>
      <c r="F10" s="2">
        <v>49667</v>
      </c>
      <c r="G10" s="2">
        <v>47730</v>
      </c>
      <c r="H10" s="2">
        <v>53047</v>
      </c>
      <c r="I10" s="2">
        <v>49906</v>
      </c>
      <c r="J10" s="2">
        <v>52955</v>
      </c>
      <c r="K10" s="2">
        <v>52338</v>
      </c>
      <c r="L10" s="2">
        <v>56330</v>
      </c>
      <c r="M10" s="10">
        <f t="shared" si="0"/>
        <v>13.415346205730163</v>
      </c>
      <c r="N10" s="19" t="s">
        <v>93</v>
      </c>
    </row>
    <row r="11" spans="1:14">
      <c r="A11" s="19" t="s">
        <v>56</v>
      </c>
      <c r="B11" s="2">
        <v>49685</v>
      </c>
      <c r="C11" s="2">
        <v>46896</v>
      </c>
      <c r="D11" s="2">
        <v>47772</v>
      </c>
      <c r="E11" s="2">
        <v>52413</v>
      </c>
      <c r="F11" s="2">
        <v>45331</v>
      </c>
      <c r="G11" s="2">
        <v>47004</v>
      </c>
      <c r="H11" s="2">
        <v>44245</v>
      </c>
      <c r="I11" s="2">
        <v>47981</v>
      </c>
      <c r="J11" s="2">
        <v>48112</v>
      </c>
      <c r="K11" s="2">
        <v>50970</v>
      </c>
      <c r="L11" s="2">
        <v>51341</v>
      </c>
      <c r="M11" s="10">
        <f t="shared" si="0"/>
        <v>13.258035340054267</v>
      </c>
      <c r="N11" s="19" t="s">
        <v>93</v>
      </c>
    </row>
    <row r="12" spans="1:14">
      <c r="A12" t="s">
        <v>59</v>
      </c>
      <c r="B12" s="2">
        <v>50250</v>
      </c>
      <c r="C12" s="2">
        <v>49116</v>
      </c>
      <c r="D12" s="2">
        <v>49376</v>
      </c>
      <c r="E12" s="2">
        <v>48790</v>
      </c>
      <c r="F12" s="2">
        <v>48318</v>
      </c>
      <c r="G12" s="2">
        <v>50530</v>
      </c>
      <c r="H12" s="2">
        <v>52667</v>
      </c>
      <c r="I12" s="2">
        <v>49216</v>
      </c>
      <c r="J12" s="2">
        <v>53611</v>
      </c>
      <c r="K12" s="2">
        <v>50239</v>
      </c>
      <c r="L12" s="2">
        <v>54270</v>
      </c>
      <c r="M12" s="10">
        <f t="shared" si="0"/>
        <v>12.318390661865143</v>
      </c>
      <c r="N12" s="19" t="s">
        <v>93</v>
      </c>
    </row>
    <row r="13" spans="1:14">
      <c r="A13" s="12" t="s">
        <v>9</v>
      </c>
      <c r="B13" s="13">
        <v>96644</v>
      </c>
      <c r="C13" s="13">
        <v>91522</v>
      </c>
      <c r="D13" s="13">
        <v>91505</v>
      </c>
      <c r="E13" s="13">
        <v>92560</v>
      </c>
      <c r="F13" s="13">
        <v>84584</v>
      </c>
      <c r="G13" s="13">
        <v>89035</v>
      </c>
      <c r="H13" s="13">
        <v>89904</v>
      </c>
      <c r="I13" s="13">
        <v>87806</v>
      </c>
      <c r="J13" s="13">
        <v>88248</v>
      </c>
      <c r="K13" s="13">
        <v>88612</v>
      </c>
      <c r="L13" s="13">
        <v>93857</v>
      </c>
      <c r="M13" s="10">
        <f t="shared" si="0"/>
        <v>10.963066300955264</v>
      </c>
      <c r="N13" s="19" t="s">
        <v>94</v>
      </c>
    </row>
    <row r="14" spans="1:14">
      <c r="A14" s="42" t="s">
        <v>34</v>
      </c>
      <c r="B14" s="2">
        <v>48475</v>
      </c>
      <c r="C14" s="2">
        <v>49038</v>
      </c>
      <c r="D14" s="2">
        <v>45263</v>
      </c>
      <c r="E14" s="2">
        <v>47760</v>
      </c>
      <c r="F14" s="2">
        <v>50167</v>
      </c>
      <c r="G14" s="2">
        <v>47791</v>
      </c>
      <c r="H14" s="2">
        <v>48201</v>
      </c>
      <c r="I14" s="2">
        <v>45727</v>
      </c>
      <c r="J14" s="2">
        <v>49290</v>
      </c>
      <c r="K14" s="2">
        <v>50436</v>
      </c>
      <c r="L14" s="2">
        <v>55545</v>
      </c>
      <c r="M14" s="10">
        <f t="shared" si="0"/>
        <v>10.720194550202326</v>
      </c>
      <c r="N14" s="19" t="s">
        <v>93</v>
      </c>
    </row>
    <row r="15" spans="1:14">
      <c r="A15" t="s">
        <v>17</v>
      </c>
      <c r="B15" s="2">
        <v>53304</v>
      </c>
      <c r="C15" s="2">
        <v>51013</v>
      </c>
      <c r="D15" s="2">
        <v>48035</v>
      </c>
      <c r="E15" s="2">
        <v>50886</v>
      </c>
      <c r="F15" s="2">
        <v>46044</v>
      </c>
      <c r="G15" s="2">
        <v>48973</v>
      </c>
      <c r="H15" s="2">
        <v>47963</v>
      </c>
      <c r="I15" s="2">
        <v>48578</v>
      </c>
      <c r="J15" s="2">
        <v>49496</v>
      </c>
      <c r="K15" s="2">
        <v>50226</v>
      </c>
      <c r="L15" s="2">
        <v>50755</v>
      </c>
      <c r="M15" s="10">
        <f t="shared" si="0"/>
        <v>10.231517678742073</v>
      </c>
      <c r="N15" s="19" t="s">
        <v>93</v>
      </c>
    </row>
    <row r="16" spans="1:14">
      <c r="A16" t="s">
        <v>2</v>
      </c>
      <c r="B16" s="2">
        <v>50457</v>
      </c>
      <c r="C16" s="2">
        <v>48874</v>
      </c>
      <c r="D16" s="2">
        <v>49640</v>
      </c>
      <c r="E16" s="2">
        <v>48434</v>
      </c>
      <c r="F16" s="2">
        <v>49274</v>
      </c>
      <c r="G16" s="2">
        <v>47780</v>
      </c>
      <c r="H16" s="2">
        <v>50392</v>
      </c>
      <c r="I16" s="2">
        <v>48882</v>
      </c>
      <c r="J16" s="2">
        <v>50027</v>
      </c>
      <c r="K16" s="2">
        <v>51181</v>
      </c>
      <c r="L16" s="2">
        <v>54304</v>
      </c>
      <c r="M16" s="10">
        <f t="shared" si="0"/>
        <v>10.208223403823517</v>
      </c>
      <c r="N16" s="19" t="s">
        <v>93</v>
      </c>
    </row>
    <row r="17" spans="1:14">
      <c r="A17" t="s">
        <v>5</v>
      </c>
      <c r="B17" s="2">
        <v>44972</v>
      </c>
      <c r="C17" s="2">
        <v>41975</v>
      </c>
      <c r="D17" s="2">
        <v>45443</v>
      </c>
      <c r="E17" s="2">
        <v>43776</v>
      </c>
      <c r="F17" s="2">
        <v>43216</v>
      </c>
      <c r="G17" s="2">
        <v>44367</v>
      </c>
      <c r="H17" s="2">
        <v>45514</v>
      </c>
      <c r="I17" s="2">
        <v>45635</v>
      </c>
      <c r="J17" s="2">
        <v>45403</v>
      </c>
      <c r="K17" s="2">
        <v>46554</v>
      </c>
      <c r="L17" s="2">
        <v>47583</v>
      </c>
      <c r="M17" s="10">
        <f t="shared" si="0"/>
        <v>10.105053683820806</v>
      </c>
      <c r="N17" s="19" t="s">
        <v>93</v>
      </c>
    </row>
    <row r="18" spans="1:14">
      <c r="A18" t="s">
        <v>16</v>
      </c>
      <c r="B18" s="2">
        <v>46653</v>
      </c>
      <c r="C18" s="2">
        <v>43071</v>
      </c>
      <c r="D18" s="2">
        <v>46275</v>
      </c>
      <c r="E18" s="2">
        <v>44434</v>
      </c>
      <c r="F18" s="2">
        <v>44978</v>
      </c>
      <c r="G18" s="2">
        <v>48051</v>
      </c>
      <c r="H18" s="2">
        <v>46898</v>
      </c>
      <c r="I18" s="2">
        <v>45882</v>
      </c>
      <c r="J18" s="2">
        <v>46233</v>
      </c>
      <c r="K18" s="2">
        <v>48237</v>
      </c>
      <c r="L18" s="2">
        <v>49448</v>
      </c>
      <c r="M18" s="10">
        <f t="shared" si="0"/>
        <v>9.9381920049802126</v>
      </c>
      <c r="N18" s="19" t="s">
        <v>93</v>
      </c>
    </row>
    <row r="19" spans="1:14">
      <c r="A19" t="s">
        <v>30</v>
      </c>
      <c r="B19" s="2">
        <v>51694</v>
      </c>
      <c r="C19" s="2">
        <v>48184</v>
      </c>
      <c r="D19" s="2">
        <v>49872</v>
      </c>
      <c r="E19" s="2">
        <v>48777</v>
      </c>
      <c r="F19" s="2">
        <v>47396</v>
      </c>
      <c r="G19" s="2">
        <v>49783</v>
      </c>
      <c r="H19" s="2">
        <v>47376</v>
      </c>
      <c r="I19" s="2">
        <v>44906</v>
      </c>
      <c r="J19" s="2">
        <v>47638</v>
      </c>
      <c r="K19" s="2">
        <v>48587</v>
      </c>
      <c r="L19" s="2">
        <v>52064</v>
      </c>
      <c r="M19" s="10">
        <f t="shared" si="0"/>
        <v>9.8489323993585955</v>
      </c>
      <c r="N19" s="19" t="s">
        <v>93</v>
      </c>
    </row>
    <row r="20" spans="1:14">
      <c r="A20" s="19" t="s">
        <v>64</v>
      </c>
      <c r="B20" s="2">
        <v>54476</v>
      </c>
      <c r="C20" s="2">
        <v>48974</v>
      </c>
      <c r="D20" s="2">
        <v>51579</v>
      </c>
      <c r="E20" s="2">
        <v>51106</v>
      </c>
      <c r="F20" s="2">
        <v>51830</v>
      </c>
      <c r="G20" s="2">
        <v>54220</v>
      </c>
      <c r="H20" s="2">
        <v>51798</v>
      </c>
      <c r="I20" s="2">
        <v>52130</v>
      </c>
      <c r="J20" s="2">
        <v>54747</v>
      </c>
      <c r="K20" s="2">
        <v>54455</v>
      </c>
      <c r="L20" s="2">
        <v>56835</v>
      </c>
      <c r="M20" s="10">
        <f t="shared" si="0"/>
        <v>9.6565695543121741</v>
      </c>
      <c r="N20" s="19" t="s">
        <v>93</v>
      </c>
    </row>
    <row r="21" spans="1:14">
      <c r="A21" s="42" t="s">
        <v>44</v>
      </c>
      <c r="B21" s="2">
        <v>51021</v>
      </c>
      <c r="C21" s="2">
        <v>50733</v>
      </c>
      <c r="D21" s="2">
        <v>51613</v>
      </c>
      <c r="E21" s="2">
        <v>50394</v>
      </c>
      <c r="F21" s="2">
        <v>51093</v>
      </c>
      <c r="G21" s="2">
        <v>51621</v>
      </c>
      <c r="H21" s="2">
        <v>50330</v>
      </c>
      <c r="I21" s="2">
        <v>54492</v>
      </c>
      <c r="J21" s="2">
        <v>54614</v>
      </c>
      <c r="K21" s="2">
        <v>54502</v>
      </c>
      <c r="L21" s="2">
        <v>55889</v>
      </c>
      <c r="M21" s="10">
        <f t="shared" si="0"/>
        <v>9.3868044546219629</v>
      </c>
      <c r="N21" s="19" t="s">
        <v>93</v>
      </c>
    </row>
    <row r="22" spans="1:14">
      <c r="A22" t="s">
        <v>28</v>
      </c>
      <c r="B22" s="2">
        <v>48271</v>
      </c>
      <c r="C22" s="2">
        <v>47295</v>
      </c>
      <c r="D22" s="2">
        <v>48281</v>
      </c>
      <c r="E22" s="2">
        <v>46577</v>
      </c>
      <c r="F22" s="2">
        <v>48307</v>
      </c>
      <c r="G22" s="2">
        <v>45662</v>
      </c>
      <c r="H22" s="2">
        <v>43412</v>
      </c>
      <c r="I22" s="2">
        <v>45563</v>
      </c>
      <c r="J22" s="2">
        <v>47329</v>
      </c>
      <c r="K22" s="2">
        <v>48005</v>
      </c>
      <c r="L22" s="2">
        <v>52841</v>
      </c>
      <c r="M22" s="10">
        <f t="shared" si="0"/>
        <v>9.385803299728817</v>
      </c>
      <c r="N22" s="19" t="s">
        <v>93</v>
      </c>
    </row>
    <row r="23" spans="1:14">
      <c r="A23" s="42" t="s">
        <v>48</v>
      </c>
      <c r="B23" s="2">
        <v>51953</v>
      </c>
      <c r="C23" s="2">
        <v>55422</v>
      </c>
      <c r="D23" s="2">
        <v>52254</v>
      </c>
      <c r="E23" s="2">
        <v>50262</v>
      </c>
      <c r="F23" s="2">
        <v>49619</v>
      </c>
      <c r="G23" s="2">
        <v>46615</v>
      </c>
      <c r="H23" s="2">
        <v>47345</v>
      </c>
      <c r="I23" s="2">
        <v>49947</v>
      </c>
      <c r="J23" s="2">
        <v>49552</v>
      </c>
      <c r="K23" s="2">
        <v>50749</v>
      </c>
      <c r="L23" s="2">
        <v>54245</v>
      </c>
      <c r="M23" s="10">
        <f t="shared" si="0"/>
        <v>9.3230415768153332</v>
      </c>
      <c r="N23" s="19" t="s">
        <v>93</v>
      </c>
    </row>
    <row r="24" spans="1:14">
      <c r="A24" t="s">
        <v>43</v>
      </c>
      <c r="B24" s="2">
        <v>41909</v>
      </c>
      <c r="C24" s="2">
        <v>40470</v>
      </c>
      <c r="D24" s="2">
        <v>40133</v>
      </c>
      <c r="E24" s="2">
        <v>37970</v>
      </c>
      <c r="F24" s="2">
        <v>37383</v>
      </c>
      <c r="G24" s="2">
        <v>39096</v>
      </c>
      <c r="H24" s="2">
        <v>39616</v>
      </c>
      <c r="I24" s="2">
        <v>38971</v>
      </c>
      <c r="J24" s="2">
        <v>40388</v>
      </c>
      <c r="K24" s="2">
        <v>39977</v>
      </c>
      <c r="L24" s="2">
        <v>40849</v>
      </c>
      <c r="M24" s="10">
        <f t="shared" si="0"/>
        <v>9.2715940400716903</v>
      </c>
      <c r="N24" s="19" t="s">
        <v>93</v>
      </c>
    </row>
    <row r="25" spans="1:14">
      <c r="A25" s="42" t="s">
        <v>45</v>
      </c>
      <c r="B25" s="2">
        <v>50998</v>
      </c>
      <c r="C25" s="2">
        <v>49301</v>
      </c>
      <c r="D25" s="2">
        <v>49157</v>
      </c>
      <c r="E25" s="2">
        <v>48546</v>
      </c>
      <c r="F25" s="2">
        <v>44626</v>
      </c>
      <c r="G25" s="2">
        <v>52062</v>
      </c>
      <c r="H25" s="2">
        <v>46996</v>
      </c>
      <c r="I25" s="2">
        <v>48734</v>
      </c>
      <c r="J25" s="2">
        <v>51996</v>
      </c>
      <c r="K25" s="2">
        <v>52108</v>
      </c>
      <c r="L25" s="2">
        <v>48478</v>
      </c>
      <c r="M25" s="10">
        <f t="shared" si="0"/>
        <v>8.6317393447765873</v>
      </c>
      <c r="N25" s="19" t="s">
        <v>93</v>
      </c>
    </row>
    <row r="26" spans="1:14">
      <c r="A26" s="12" t="s">
        <v>61</v>
      </c>
      <c r="B26" s="13">
        <v>64691</v>
      </c>
      <c r="C26" s="13">
        <v>59736</v>
      </c>
      <c r="D26" s="13">
        <v>59225</v>
      </c>
      <c r="E26" s="13">
        <v>58080</v>
      </c>
      <c r="F26" s="13">
        <v>53044</v>
      </c>
      <c r="G26" s="13">
        <v>54576</v>
      </c>
      <c r="H26" s="13">
        <v>54502</v>
      </c>
      <c r="I26" s="13">
        <v>55438</v>
      </c>
      <c r="J26" s="13">
        <v>57259</v>
      </c>
      <c r="K26" s="13">
        <v>55140</v>
      </c>
      <c r="L26" s="13">
        <v>57299</v>
      </c>
      <c r="M26" s="10">
        <f t="shared" si="0"/>
        <v>8.0216424100746551</v>
      </c>
      <c r="N26" s="19" t="s">
        <v>94</v>
      </c>
    </row>
    <row r="27" spans="1:14">
      <c r="A27" s="15" t="s">
        <v>21</v>
      </c>
      <c r="B27" s="2">
        <v>49767</v>
      </c>
      <c r="C27" s="2">
        <v>47886</v>
      </c>
      <c r="D27" s="2">
        <v>47321</v>
      </c>
      <c r="E27" s="2">
        <v>47473</v>
      </c>
      <c r="F27" s="2">
        <v>48308</v>
      </c>
      <c r="G27" s="2">
        <v>48514</v>
      </c>
      <c r="H27" s="2">
        <v>45911</v>
      </c>
      <c r="I27" s="2">
        <v>44214</v>
      </c>
      <c r="J27" s="2">
        <v>48001</v>
      </c>
      <c r="K27" s="2">
        <v>48224</v>
      </c>
      <c r="L27" s="2">
        <v>52169</v>
      </c>
      <c r="M27" s="10">
        <f t="shared" si="0"/>
        <v>7.9924650161463937</v>
      </c>
      <c r="N27" s="19" t="s">
        <v>93</v>
      </c>
    </row>
    <row r="28" spans="1:14">
      <c r="A28" s="19" t="s">
        <v>77</v>
      </c>
      <c r="B28" s="2">
        <v>45059</v>
      </c>
      <c r="C28" s="2">
        <v>40863</v>
      </c>
      <c r="D28" s="2">
        <v>48408</v>
      </c>
      <c r="E28" s="2">
        <v>41446</v>
      </c>
      <c r="F28" s="2">
        <v>43521</v>
      </c>
      <c r="G28" s="2">
        <v>45277</v>
      </c>
      <c r="H28" s="2">
        <v>48280</v>
      </c>
      <c r="I28" s="2">
        <v>47387</v>
      </c>
      <c r="J28" s="2">
        <v>51317</v>
      </c>
      <c r="K28" s="2">
        <v>49599</v>
      </c>
      <c r="L28" s="2">
        <v>46764</v>
      </c>
      <c r="M28" s="10">
        <f t="shared" si="0"/>
        <v>7.4515751016750533</v>
      </c>
      <c r="N28" s="19" t="s">
        <v>93</v>
      </c>
    </row>
    <row r="29" spans="1:14">
      <c r="A29" s="42" t="s">
        <v>57</v>
      </c>
      <c r="B29" s="2">
        <v>51145</v>
      </c>
      <c r="C29" s="2">
        <v>48738</v>
      </c>
      <c r="D29" s="2">
        <v>50086</v>
      </c>
      <c r="E29" s="2">
        <v>49475</v>
      </c>
      <c r="F29" s="2">
        <v>43432</v>
      </c>
      <c r="G29" s="2">
        <v>45678</v>
      </c>
      <c r="H29" s="2">
        <v>44731</v>
      </c>
      <c r="I29" s="2">
        <v>47424</v>
      </c>
      <c r="J29" s="2">
        <v>43765</v>
      </c>
      <c r="K29" s="2">
        <v>42210</v>
      </c>
      <c r="L29" s="2">
        <v>46332</v>
      </c>
      <c r="M29" s="10">
        <f t="shared" si="0"/>
        <v>6.6771044391232266</v>
      </c>
      <c r="N29" s="42" t="s">
        <v>93</v>
      </c>
    </row>
    <row r="30" spans="1:14">
      <c r="A30" t="s">
        <v>39</v>
      </c>
      <c r="B30" s="2">
        <v>65470</v>
      </c>
      <c r="C30" s="2">
        <v>61948</v>
      </c>
      <c r="D30" s="2">
        <v>64005</v>
      </c>
      <c r="E30" s="2">
        <v>62475</v>
      </c>
      <c r="F30" s="2">
        <v>58795</v>
      </c>
      <c r="G30" s="2">
        <v>60794</v>
      </c>
      <c r="H30" s="2">
        <v>57398</v>
      </c>
      <c r="I30" s="2">
        <v>60206</v>
      </c>
      <c r="J30" s="2">
        <v>61223</v>
      </c>
      <c r="K30" s="2">
        <v>61743</v>
      </c>
      <c r="L30" s="2">
        <v>62672</v>
      </c>
      <c r="M30" s="10">
        <f t="shared" si="0"/>
        <v>6.5940981375967347</v>
      </c>
      <c r="N30" s="19" t="s">
        <v>93</v>
      </c>
    </row>
    <row r="31" spans="1:14">
      <c r="A31" t="s">
        <v>41</v>
      </c>
      <c r="B31" s="2">
        <v>56273</v>
      </c>
      <c r="C31" s="2">
        <v>52928</v>
      </c>
      <c r="D31" s="2">
        <v>54013</v>
      </c>
      <c r="E31" s="2">
        <v>50619</v>
      </c>
      <c r="F31" s="2">
        <v>51690</v>
      </c>
      <c r="G31" s="2">
        <v>53483</v>
      </c>
      <c r="H31" s="2">
        <v>52723</v>
      </c>
      <c r="I31" s="2">
        <v>50324</v>
      </c>
      <c r="J31" s="2">
        <v>51887</v>
      </c>
      <c r="K31" s="2">
        <v>53620</v>
      </c>
      <c r="L31" s="2">
        <v>55051</v>
      </c>
      <c r="M31" s="10">
        <f t="shared" si="0"/>
        <v>6.5022248017024564</v>
      </c>
      <c r="N31" s="19" t="s">
        <v>93</v>
      </c>
    </row>
    <row r="32" spans="1:14">
      <c r="A32" t="s">
        <v>47</v>
      </c>
      <c r="B32" s="2">
        <v>52257</v>
      </c>
      <c r="C32" s="2">
        <v>50361</v>
      </c>
      <c r="D32" s="2">
        <v>49865</v>
      </c>
      <c r="E32" s="2">
        <v>50873</v>
      </c>
      <c r="F32" s="2">
        <v>47652</v>
      </c>
      <c r="G32" s="2">
        <v>45579</v>
      </c>
      <c r="H32" s="2">
        <v>45477</v>
      </c>
      <c r="I32" s="2">
        <v>46555</v>
      </c>
      <c r="J32" s="2">
        <v>49819</v>
      </c>
      <c r="K32" s="2">
        <v>48495</v>
      </c>
      <c r="L32" s="2">
        <v>50633</v>
      </c>
      <c r="M32" s="10">
        <f t="shared" si="0"/>
        <v>6.2557710064635268</v>
      </c>
      <c r="N32" s="19" t="s">
        <v>93</v>
      </c>
    </row>
    <row r="33" spans="1:14">
      <c r="A33" t="s">
        <v>76</v>
      </c>
      <c r="B33" s="2">
        <v>45875</v>
      </c>
      <c r="C33" s="2">
        <v>46626</v>
      </c>
      <c r="D33" s="2">
        <v>45336</v>
      </c>
      <c r="E33" s="2">
        <v>46591</v>
      </c>
      <c r="F33" s="2">
        <v>46011</v>
      </c>
      <c r="G33" s="2">
        <v>43665</v>
      </c>
      <c r="H33" s="2">
        <v>43511</v>
      </c>
      <c r="I33" s="2">
        <v>48272</v>
      </c>
      <c r="J33" s="2">
        <v>44729</v>
      </c>
      <c r="K33" s="2">
        <v>43342</v>
      </c>
      <c r="L33" s="2">
        <v>48840</v>
      </c>
      <c r="M33" s="10">
        <f t="shared" si="0"/>
        <v>6.1485296994197043</v>
      </c>
      <c r="N33" s="19" t="s">
        <v>93</v>
      </c>
    </row>
    <row r="34" spans="1:14">
      <c r="A34" s="12" t="s">
        <v>81</v>
      </c>
      <c r="B34" s="13">
        <v>95825</v>
      </c>
      <c r="C34" s="13">
        <v>90007</v>
      </c>
      <c r="D34" s="13">
        <v>89304</v>
      </c>
      <c r="E34" s="13">
        <v>87700</v>
      </c>
      <c r="F34" s="13">
        <v>83332</v>
      </c>
      <c r="G34" s="13">
        <v>84315</v>
      </c>
      <c r="H34" s="13">
        <v>81215</v>
      </c>
      <c r="I34" s="13">
        <v>83246</v>
      </c>
      <c r="J34" s="13">
        <v>82443</v>
      </c>
      <c r="K34" s="13">
        <v>84220</v>
      </c>
      <c r="L34" s="13">
        <v>88329</v>
      </c>
      <c r="M34" s="10">
        <f t="shared" ref="M34:M51" si="1">((L34-F34) / F34) * 100</f>
        <v>5.9964959439351029</v>
      </c>
      <c r="N34" s="19" t="s">
        <v>94</v>
      </c>
    </row>
    <row r="35" spans="1:14">
      <c r="A35" t="s">
        <v>78</v>
      </c>
      <c r="B35" s="2">
        <v>60244</v>
      </c>
      <c r="C35" s="2">
        <v>60226</v>
      </c>
      <c r="D35" s="2">
        <v>57033</v>
      </c>
      <c r="E35" s="2">
        <v>57098</v>
      </c>
      <c r="F35" s="2">
        <v>54711</v>
      </c>
      <c r="G35" s="2">
        <v>56182</v>
      </c>
      <c r="H35" s="2">
        <v>56799</v>
      </c>
      <c r="I35" s="2">
        <v>57481</v>
      </c>
      <c r="J35" s="2">
        <v>53520</v>
      </c>
      <c r="K35" s="2">
        <v>58826</v>
      </c>
      <c r="L35" s="2">
        <v>57873</v>
      </c>
      <c r="M35" s="10">
        <f t="shared" si="1"/>
        <v>5.7794593409003676</v>
      </c>
      <c r="N35" s="19" t="s">
        <v>93</v>
      </c>
    </row>
    <row r="36" spans="1:14">
      <c r="A36" t="s">
        <v>3</v>
      </c>
      <c r="B36" s="2">
        <v>46727</v>
      </c>
      <c r="C36" s="2">
        <v>47530</v>
      </c>
      <c r="D36" s="2">
        <v>46919</v>
      </c>
      <c r="E36" s="2">
        <v>49252</v>
      </c>
      <c r="F36" s="2">
        <v>43755</v>
      </c>
      <c r="G36" s="2">
        <v>43801</v>
      </c>
      <c r="H36" s="2">
        <v>42844</v>
      </c>
      <c r="I36" s="2">
        <v>44030</v>
      </c>
      <c r="J36" s="2">
        <v>43091</v>
      </c>
      <c r="K36" s="2">
        <v>43761</v>
      </c>
      <c r="L36" s="2">
        <v>46031</v>
      </c>
      <c r="M36" s="10">
        <f t="shared" si="1"/>
        <v>5.2016912352873961</v>
      </c>
      <c r="N36" s="19" t="s">
        <v>93</v>
      </c>
    </row>
    <row r="37" spans="1:14">
      <c r="A37" t="s">
        <v>71</v>
      </c>
      <c r="B37" s="2">
        <v>57875</v>
      </c>
      <c r="C37" s="2">
        <v>59784</v>
      </c>
      <c r="D37" s="2">
        <v>57070</v>
      </c>
      <c r="E37" s="2">
        <v>57648</v>
      </c>
      <c r="F37" s="2">
        <v>54240</v>
      </c>
      <c r="G37" s="2">
        <v>51125</v>
      </c>
      <c r="H37" s="2">
        <v>55901</v>
      </c>
      <c r="I37" s="2">
        <v>55464</v>
      </c>
      <c r="J37" s="2">
        <v>56968</v>
      </c>
      <c r="K37" s="2">
        <v>59969</v>
      </c>
      <c r="L37" s="2">
        <v>57052</v>
      </c>
      <c r="M37" s="10">
        <f t="shared" si="1"/>
        <v>5.1843657817109143</v>
      </c>
      <c r="N37" s="19" t="s">
        <v>93</v>
      </c>
    </row>
    <row r="38" spans="1:14">
      <c r="A38" t="s">
        <v>67</v>
      </c>
      <c r="B38" s="2">
        <v>57799</v>
      </c>
      <c r="C38" s="2">
        <v>58184</v>
      </c>
      <c r="D38" s="2">
        <v>55307</v>
      </c>
      <c r="E38" s="2">
        <v>54729</v>
      </c>
      <c r="F38" s="2">
        <v>51760</v>
      </c>
      <c r="G38" s="2">
        <v>51303</v>
      </c>
      <c r="H38" s="2">
        <v>50945</v>
      </c>
      <c r="I38" s="2">
        <v>54978</v>
      </c>
      <c r="J38" s="2">
        <v>52461</v>
      </c>
      <c r="K38" s="2">
        <v>53906</v>
      </c>
      <c r="L38" s="2">
        <v>54416</v>
      </c>
      <c r="M38" s="10">
        <f t="shared" si="1"/>
        <v>5.1313755795981448</v>
      </c>
      <c r="N38" s="19" t="s">
        <v>93</v>
      </c>
    </row>
    <row r="39" spans="1:14">
      <c r="A39" s="42" t="s">
        <v>35</v>
      </c>
      <c r="B39" s="2">
        <v>51751</v>
      </c>
      <c r="C39" s="2">
        <v>46980</v>
      </c>
      <c r="D39" s="2">
        <v>47976</v>
      </c>
      <c r="E39" s="2">
        <v>43074</v>
      </c>
      <c r="F39" s="2">
        <v>44672</v>
      </c>
      <c r="G39" s="2">
        <v>45308</v>
      </c>
      <c r="H39" s="2">
        <v>45072</v>
      </c>
      <c r="I39" s="2">
        <v>45172</v>
      </c>
      <c r="J39" s="2">
        <v>45586</v>
      </c>
      <c r="K39" s="2">
        <v>44169</v>
      </c>
      <c r="L39" s="2">
        <v>46807</v>
      </c>
      <c r="M39" s="10">
        <f t="shared" si="1"/>
        <v>4.7792800859598854</v>
      </c>
      <c r="N39" s="19" t="s">
        <v>93</v>
      </c>
    </row>
    <row r="40" spans="1:14">
      <c r="A40" t="s">
        <v>6</v>
      </c>
      <c r="B40" s="2">
        <v>55337</v>
      </c>
      <c r="C40" s="2">
        <v>50812</v>
      </c>
      <c r="D40" s="2">
        <v>56915</v>
      </c>
      <c r="E40" s="2">
        <v>54047</v>
      </c>
      <c r="F40" s="2">
        <v>47487</v>
      </c>
      <c r="G40" s="2">
        <v>50894</v>
      </c>
      <c r="H40" s="2">
        <v>48770</v>
      </c>
      <c r="I40" s="2">
        <v>50360</v>
      </c>
      <c r="J40" s="2">
        <v>52163</v>
      </c>
      <c r="K40" s="2">
        <v>49576</v>
      </c>
      <c r="L40" s="2">
        <v>49664</v>
      </c>
      <c r="M40" s="10">
        <f t="shared" si="1"/>
        <v>4.5844125760734515</v>
      </c>
      <c r="N40" s="19" t="s">
        <v>93</v>
      </c>
    </row>
    <row r="41" spans="1:14">
      <c r="A41" s="15" t="s">
        <v>53</v>
      </c>
      <c r="B41" s="2">
        <v>47909</v>
      </c>
      <c r="C41" s="2">
        <v>44756</v>
      </c>
      <c r="D41" s="2">
        <v>43586</v>
      </c>
      <c r="E41" s="2">
        <v>45678</v>
      </c>
      <c r="F41" s="2">
        <v>48589</v>
      </c>
      <c r="G41" s="2">
        <v>44960</v>
      </c>
      <c r="H41" s="2">
        <v>46974</v>
      </c>
      <c r="I41" s="2">
        <v>46495</v>
      </c>
      <c r="J41" s="2">
        <v>46053</v>
      </c>
      <c r="K41" s="2">
        <v>51662</v>
      </c>
      <c r="L41" s="2">
        <v>50775</v>
      </c>
      <c r="M41" s="10">
        <f t="shared" si="1"/>
        <v>4.4989606701105185</v>
      </c>
      <c r="N41" s="19" t="s">
        <v>93</v>
      </c>
    </row>
    <row r="42" spans="1:14">
      <c r="A42" t="s">
        <v>68</v>
      </c>
      <c r="B42" s="2">
        <v>53269</v>
      </c>
      <c r="C42" s="2">
        <v>50401</v>
      </c>
      <c r="D42" s="2">
        <v>48815</v>
      </c>
      <c r="E42" s="2">
        <v>48384</v>
      </c>
      <c r="F42" s="2">
        <v>47990</v>
      </c>
      <c r="G42" s="2">
        <v>45734</v>
      </c>
      <c r="H42" s="2">
        <v>46868</v>
      </c>
      <c r="I42" s="2">
        <v>48103</v>
      </c>
      <c r="J42" s="2">
        <v>46812</v>
      </c>
      <c r="K42" s="2">
        <v>49777</v>
      </c>
      <c r="L42" s="2">
        <v>50141</v>
      </c>
      <c r="M42" s="10">
        <f t="shared" si="1"/>
        <v>4.4821837882892268</v>
      </c>
      <c r="N42" s="19" t="s">
        <v>93</v>
      </c>
    </row>
    <row r="43" spans="1:14">
      <c r="A43" s="15" t="s">
        <v>10</v>
      </c>
      <c r="B43" s="2">
        <v>48577</v>
      </c>
      <c r="C43" s="2">
        <v>47309</v>
      </c>
      <c r="D43" s="2">
        <v>44253</v>
      </c>
      <c r="E43" s="2">
        <v>45947</v>
      </c>
      <c r="F43" s="2">
        <v>45619</v>
      </c>
      <c r="G43" s="2">
        <v>44097</v>
      </c>
      <c r="H43" s="2">
        <v>44573</v>
      </c>
      <c r="I43" s="2">
        <v>44893</v>
      </c>
      <c r="J43" s="2">
        <v>49197</v>
      </c>
      <c r="K43" s="2">
        <v>45236</v>
      </c>
      <c r="L43" s="2">
        <v>47645</v>
      </c>
      <c r="M43" s="10">
        <f t="shared" si="1"/>
        <v>4.4411319844801511</v>
      </c>
      <c r="N43" s="19" t="s">
        <v>93</v>
      </c>
    </row>
    <row r="44" spans="1:14">
      <c r="A44" s="15" t="s">
        <v>66</v>
      </c>
      <c r="B44" s="2">
        <v>54707</v>
      </c>
      <c r="C44" s="2">
        <v>52212</v>
      </c>
      <c r="D44" s="2">
        <v>51884</v>
      </c>
      <c r="E44" s="2">
        <v>52952</v>
      </c>
      <c r="F44" s="2">
        <v>53185</v>
      </c>
      <c r="G44" s="2">
        <v>48629</v>
      </c>
      <c r="H44" s="2">
        <v>52606</v>
      </c>
      <c r="I44" s="2">
        <v>53434</v>
      </c>
      <c r="J44" s="2">
        <v>54973</v>
      </c>
      <c r="K44" s="2">
        <v>55422</v>
      </c>
      <c r="L44" s="2">
        <v>55462</v>
      </c>
      <c r="M44" s="10">
        <f t="shared" si="1"/>
        <v>4.2812823164426064</v>
      </c>
      <c r="N44" s="19" t="s">
        <v>93</v>
      </c>
    </row>
    <row r="45" spans="1:14">
      <c r="A45" t="s">
        <v>63</v>
      </c>
      <c r="B45" s="9">
        <v>39182</v>
      </c>
      <c r="C45" s="9">
        <v>41182</v>
      </c>
      <c r="D45" s="9">
        <v>46177</v>
      </c>
      <c r="E45" s="9">
        <v>45184</v>
      </c>
      <c r="F45" s="9">
        <v>46550</v>
      </c>
      <c r="G45" s="9">
        <v>46906</v>
      </c>
      <c r="H45" s="9">
        <v>47858</v>
      </c>
      <c r="I45" s="9">
        <v>48775</v>
      </c>
      <c r="J45" s="9">
        <v>50453</v>
      </c>
      <c r="K45" s="9">
        <v>49934</v>
      </c>
      <c r="L45" s="9">
        <v>48520</v>
      </c>
      <c r="M45" s="10">
        <f t="shared" si="1"/>
        <v>4.2320085929108489</v>
      </c>
      <c r="N45" s="19" t="s">
        <v>93</v>
      </c>
    </row>
    <row r="46" spans="1:14">
      <c r="A46" t="s">
        <v>25</v>
      </c>
      <c r="B46" s="2">
        <v>49462</v>
      </c>
      <c r="C46" s="2">
        <v>44943</v>
      </c>
      <c r="D46" s="2">
        <v>44913</v>
      </c>
      <c r="E46" s="2">
        <v>42416</v>
      </c>
      <c r="F46" s="2">
        <v>48549</v>
      </c>
      <c r="G46" s="2">
        <v>47855</v>
      </c>
      <c r="H46" s="2">
        <v>46067</v>
      </c>
      <c r="I46" s="2">
        <v>49151</v>
      </c>
      <c r="J46" s="2">
        <v>50470</v>
      </c>
      <c r="K46" s="2">
        <v>48240</v>
      </c>
      <c r="L46" s="2">
        <v>50570</v>
      </c>
      <c r="M46" s="10">
        <f t="shared" si="1"/>
        <v>4.1628045891779442</v>
      </c>
      <c r="N46" s="19" t="s">
        <v>93</v>
      </c>
    </row>
    <row r="47" spans="1:14">
      <c r="A47" t="s">
        <v>49</v>
      </c>
      <c r="B47" s="2">
        <v>52567</v>
      </c>
      <c r="C47" s="2">
        <v>48905</v>
      </c>
      <c r="D47" s="2">
        <v>51128</v>
      </c>
      <c r="E47" s="2">
        <v>52016</v>
      </c>
      <c r="F47" s="2">
        <v>48874</v>
      </c>
      <c r="G47" s="2">
        <v>46859</v>
      </c>
      <c r="H47" s="2">
        <v>49381</v>
      </c>
      <c r="I47" s="2">
        <v>47808</v>
      </c>
      <c r="J47" s="2">
        <v>51346</v>
      </c>
      <c r="K47" s="2">
        <v>47597</v>
      </c>
      <c r="L47" s="2">
        <v>50878</v>
      </c>
      <c r="M47" s="10">
        <f t="shared" si="1"/>
        <v>4.1003396488930717</v>
      </c>
      <c r="N47" s="19" t="s">
        <v>93</v>
      </c>
    </row>
    <row r="48" spans="1:14">
      <c r="A48" t="s">
        <v>38</v>
      </c>
      <c r="B48" s="2">
        <v>47568</v>
      </c>
      <c r="C48" s="2">
        <v>46843</v>
      </c>
      <c r="D48" s="2">
        <v>46229</v>
      </c>
      <c r="E48" s="2">
        <v>44510</v>
      </c>
      <c r="F48" s="2">
        <v>44326</v>
      </c>
      <c r="G48" s="2">
        <v>42805</v>
      </c>
      <c r="H48" s="2">
        <v>41917</v>
      </c>
      <c r="I48" s="2">
        <v>42408</v>
      </c>
      <c r="J48" s="2">
        <v>43376</v>
      </c>
      <c r="K48" s="2">
        <v>44784</v>
      </c>
      <c r="L48" s="2">
        <v>46128</v>
      </c>
      <c r="M48" s="10">
        <f t="shared" si="1"/>
        <v>4.0653341154175875</v>
      </c>
      <c r="N48" s="19" t="s">
        <v>93</v>
      </c>
    </row>
    <row r="49" spans="1:14">
      <c r="A49" t="s">
        <v>29</v>
      </c>
      <c r="B49" s="2">
        <v>70277</v>
      </c>
      <c r="C49" s="2">
        <v>65475</v>
      </c>
      <c r="D49" s="2">
        <v>64515</v>
      </c>
      <c r="E49" s="2">
        <v>67594</v>
      </c>
      <c r="F49" s="2">
        <v>61027</v>
      </c>
      <c r="G49" s="2">
        <v>60235</v>
      </c>
      <c r="H49" s="2">
        <v>60973</v>
      </c>
      <c r="I49" s="2">
        <v>60198</v>
      </c>
      <c r="J49" s="2">
        <v>59439</v>
      </c>
      <c r="K49" s="2">
        <v>65425</v>
      </c>
      <c r="L49" s="2">
        <v>63134</v>
      </c>
      <c r="M49" s="10">
        <f t="shared" si="1"/>
        <v>3.452570173857473</v>
      </c>
      <c r="N49" s="19" t="s">
        <v>93</v>
      </c>
    </row>
    <row r="50" spans="1:14">
      <c r="A50" t="s">
        <v>27</v>
      </c>
      <c r="B50" s="2">
        <v>58699</v>
      </c>
      <c r="C50" s="2">
        <v>55804</v>
      </c>
      <c r="D50" s="2">
        <v>54831</v>
      </c>
      <c r="E50" s="2">
        <v>55488</v>
      </c>
      <c r="F50" s="2">
        <v>54437</v>
      </c>
      <c r="G50" s="2">
        <v>55128</v>
      </c>
      <c r="H50" s="2">
        <v>55140</v>
      </c>
      <c r="I50" s="2">
        <v>52151</v>
      </c>
      <c r="J50" s="2">
        <v>52038</v>
      </c>
      <c r="K50" s="2">
        <v>59976</v>
      </c>
      <c r="L50" s="2">
        <v>56276</v>
      </c>
      <c r="M50" s="10">
        <f t="shared" si="1"/>
        <v>3.3782170215111047</v>
      </c>
      <c r="N50" s="19" t="s">
        <v>93</v>
      </c>
    </row>
    <row r="51" spans="1:14">
      <c r="A51" s="15" t="s">
        <v>72</v>
      </c>
      <c r="B51" s="2">
        <v>61609</v>
      </c>
      <c r="C51" s="2">
        <v>57395</v>
      </c>
      <c r="D51" s="2">
        <v>58866</v>
      </c>
      <c r="E51" s="2">
        <v>57285</v>
      </c>
      <c r="F51" s="2">
        <v>53458</v>
      </c>
      <c r="G51" s="2">
        <v>54545</v>
      </c>
      <c r="H51" s="2">
        <v>54854</v>
      </c>
      <c r="I51" s="2">
        <v>55726</v>
      </c>
      <c r="J51" s="2">
        <v>57678</v>
      </c>
      <c r="K51" s="2">
        <v>55903</v>
      </c>
      <c r="L51" s="2">
        <v>55244</v>
      </c>
      <c r="M51" s="10">
        <f t="shared" si="1"/>
        <v>3.3409405514609603</v>
      </c>
      <c r="N51" s="19" t="s">
        <v>93</v>
      </c>
    </row>
    <row r="52" spans="1:14">
      <c r="A52" s="6" t="s">
        <v>95</v>
      </c>
      <c r="B52" s="11">
        <v>67673</v>
      </c>
      <c r="C52" s="45">
        <v>62189</v>
      </c>
      <c r="D52" s="45">
        <v>62880</v>
      </c>
      <c r="E52" s="45">
        <v>61644</v>
      </c>
      <c r="F52" s="45">
        <v>61874</v>
      </c>
      <c r="G52" s="45">
        <v>59766</v>
      </c>
      <c r="H52" s="45">
        <v>59118</v>
      </c>
      <c r="I52" s="45">
        <v>60179</v>
      </c>
      <c r="J52" s="45">
        <v>61030</v>
      </c>
      <c r="K52" s="45">
        <v>61077</v>
      </c>
      <c r="L52" s="45">
        <v>63000</v>
      </c>
      <c r="M52" s="46">
        <v>3</v>
      </c>
      <c r="N52" s="6" t="s">
        <v>96</v>
      </c>
    </row>
    <row r="53" spans="1:14">
      <c r="A53" t="s">
        <v>85</v>
      </c>
      <c r="B53" s="2">
        <v>77161</v>
      </c>
      <c r="C53" s="2">
        <v>73253</v>
      </c>
      <c r="D53" s="2">
        <v>77046</v>
      </c>
      <c r="E53" s="2">
        <v>73560</v>
      </c>
      <c r="F53" s="2">
        <v>74217</v>
      </c>
      <c r="G53" s="2">
        <v>72495</v>
      </c>
      <c r="H53" s="2">
        <v>72066</v>
      </c>
      <c r="I53" s="2">
        <v>74544</v>
      </c>
      <c r="J53" s="2">
        <v>73235</v>
      </c>
      <c r="K53" s="2">
        <v>76586</v>
      </c>
      <c r="L53" s="2">
        <v>76407</v>
      </c>
      <c r="M53" s="10">
        <f t="shared" ref="M53:M89" si="2">((L53-F53) / F53) * 100</f>
        <v>2.9508064190145116</v>
      </c>
      <c r="N53" s="19" t="s">
        <v>93</v>
      </c>
    </row>
    <row r="54" spans="1:14">
      <c r="A54" t="s">
        <v>83</v>
      </c>
      <c r="B54" s="2">
        <v>55293</v>
      </c>
      <c r="C54" s="2">
        <v>50615</v>
      </c>
      <c r="D54" s="2">
        <v>51481</v>
      </c>
      <c r="E54" s="2">
        <v>56958</v>
      </c>
      <c r="F54" s="2">
        <v>54965</v>
      </c>
      <c r="G54" s="2">
        <v>52824</v>
      </c>
      <c r="H54" s="2">
        <v>52694</v>
      </c>
      <c r="I54" s="2">
        <v>53614</v>
      </c>
      <c r="J54" s="2">
        <v>53756</v>
      </c>
      <c r="K54" s="2">
        <v>54605</v>
      </c>
      <c r="L54" s="2">
        <v>56583</v>
      </c>
      <c r="M54" s="10">
        <f t="shared" si="2"/>
        <v>2.9436914400072776</v>
      </c>
      <c r="N54" s="19" t="s">
        <v>93</v>
      </c>
    </row>
    <row r="55" spans="1:14">
      <c r="A55" t="s">
        <v>42</v>
      </c>
      <c r="B55" s="2">
        <v>65694</v>
      </c>
      <c r="C55" s="2">
        <v>61152</v>
      </c>
      <c r="D55" s="2">
        <v>65572</v>
      </c>
      <c r="E55" s="2">
        <v>61623</v>
      </c>
      <c r="F55" s="2">
        <v>58907</v>
      </c>
      <c r="G55" s="2">
        <v>58056</v>
      </c>
      <c r="H55" s="2">
        <v>54924</v>
      </c>
      <c r="I55" s="2">
        <v>55979</v>
      </c>
      <c r="J55" s="2">
        <v>55915</v>
      </c>
      <c r="K55" s="2">
        <v>60190</v>
      </c>
      <c r="L55" s="2">
        <v>60549</v>
      </c>
      <c r="M55" s="10">
        <f t="shared" si="2"/>
        <v>2.7874446160897683</v>
      </c>
      <c r="N55" s="19" t="s">
        <v>93</v>
      </c>
    </row>
    <row r="56" spans="1:14">
      <c r="A56" s="15" t="s">
        <v>36</v>
      </c>
      <c r="B56" s="2">
        <v>47878</v>
      </c>
      <c r="C56" s="2">
        <v>46237</v>
      </c>
      <c r="D56" s="2">
        <v>46066</v>
      </c>
      <c r="E56" s="2">
        <v>47703</v>
      </c>
      <c r="F56" s="2">
        <v>49479</v>
      </c>
      <c r="G56" s="2">
        <v>48739</v>
      </c>
      <c r="H56" s="2">
        <v>52342</v>
      </c>
      <c r="I56" s="2">
        <v>52606</v>
      </c>
      <c r="J56" s="2">
        <v>47609</v>
      </c>
      <c r="K56" s="2">
        <v>48306</v>
      </c>
      <c r="L56" s="2">
        <v>50764</v>
      </c>
      <c r="M56" s="10">
        <f t="shared" si="2"/>
        <v>2.5970613795751731</v>
      </c>
      <c r="N56" s="19" t="s">
        <v>93</v>
      </c>
    </row>
    <row r="57" spans="1:14">
      <c r="A57" s="42" t="s">
        <v>52</v>
      </c>
      <c r="B57" s="2">
        <v>50812</v>
      </c>
      <c r="C57" s="2">
        <v>47514</v>
      </c>
      <c r="D57" s="2">
        <v>48100</v>
      </c>
      <c r="E57" s="2">
        <v>50085</v>
      </c>
      <c r="F57" s="2">
        <v>48873</v>
      </c>
      <c r="G57" s="2">
        <v>48657</v>
      </c>
      <c r="H57" s="2">
        <v>47363</v>
      </c>
      <c r="I57" s="2">
        <v>49251</v>
      </c>
      <c r="J57" s="2">
        <v>51810</v>
      </c>
      <c r="K57" s="2">
        <v>50748</v>
      </c>
      <c r="L57" s="2">
        <v>50100</v>
      </c>
      <c r="M57" s="10">
        <f t="shared" si="2"/>
        <v>2.5105886685900192</v>
      </c>
      <c r="N57" s="19" t="s">
        <v>93</v>
      </c>
    </row>
    <row r="58" spans="1:14">
      <c r="A58" s="42" t="s">
        <v>12</v>
      </c>
      <c r="B58" s="2">
        <v>76799</v>
      </c>
      <c r="C58" s="2">
        <v>68855</v>
      </c>
      <c r="D58" s="2">
        <v>75559</v>
      </c>
      <c r="E58" s="2">
        <v>73426</v>
      </c>
      <c r="F58" s="2">
        <v>68351</v>
      </c>
      <c r="G58" s="2">
        <v>68717</v>
      </c>
      <c r="H58" s="2">
        <v>66153</v>
      </c>
      <c r="I58" s="2">
        <v>67732</v>
      </c>
      <c r="J58" s="2">
        <v>72623</v>
      </c>
      <c r="K58" s="2">
        <v>75217</v>
      </c>
      <c r="L58" s="2">
        <v>70036</v>
      </c>
      <c r="M58" s="10">
        <f t="shared" si="2"/>
        <v>2.465216309929628</v>
      </c>
      <c r="N58" s="19" t="s">
        <v>93</v>
      </c>
    </row>
    <row r="59" spans="1:14">
      <c r="A59" t="s">
        <v>46</v>
      </c>
      <c r="B59" s="2">
        <v>58182</v>
      </c>
      <c r="C59" s="2">
        <v>55816</v>
      </c>
      <c r="D59" s="2">
        <v>56374</v>
      </c>
      <c r="E59" s="2">
        <v>56810</v>
      </c>
      <c r="F59" s="2">
        <v>57246</v>
      </c>
      <c r="G59" s="2">
        <v>54098</v>
      </c>
      <c r="H59" s="2">
        <v>54059</v>
      </c>
      <c r="I59" s="2">
        <v>51791</v>
      </c>
      <c r="J59" s="2">
        <v>56277</v>
      </c>
      <c r="K59" s="2">
        <v>54423</v>
      </c>
      <c r="L59" s="2">
        <v>58607</v>
      </c>
      <c r="M59" s="10">
        <f t="shared" si="2"/>
        <v>2.3774586870698391</v>
      </c>
      <c r="N59" s="19" t="s">
        <v>93</v>
      </c>
    </row>
    <row r="60" spans="1:14">
      <c r="A60" t="s">
        <v>33</v>
      </c>
      <c r="B60" s="2">
        <v>56437</v>
      </c>
      <c r="C60" s="2">
        <v>55499</v>
      </c>
      <c r="D60" s="2">
        <v>52746</v>
      </c>
      <c r="E60" s="2">
        <v>55735</v>
      </c>
      <c r="F60" s="2">
        <v>51399</v>
      </c>
      <c r="G60" s="2">
        <v>48819</v>
      </c>
      <c r="H60" s="2">
        <v>52208</v>
      </c>
      <c r="I60" s="2">
        <v>50572</v>
      </c>
      <c r="J60" s="2">
        <v>54205</v>
      </c>
      <c r="K60" s="2">
        <v>57478</v>
      </c>
      <c r="L60" s="2">
        <v>52597</v>
      </c>
      <c r="M60" s="10">
        <f t="shared" si="2"/>
        <v>2.3307846456156733</v>
      </c>
      <c r="N60" s="19" t="s">
        <v>93</v>
      </c>
    </row>
    <row r="61" spans="1:14">
      <c r="A61" t="s">
        <v>50</v>
      </c>
      <c r="B61" s="2">
        <v>50696</v>
      </c>
      <c r="C61" s="2">
        <v>52772</v>
      </c>
      <c r="D61" s="2">
        <v>50714</v>
      </c>
      <c r="E61" s="2">
        <v>50197</v>
      </c>
      <c r="F61" s="2">
        <v>49430</v>
      </c>
      <c r="G61" s="2">
        <v>54618</v>
      </c>
      <c r="H61" s="2">
        <v>55094</v>
      </c>
      <c r="I61" s="2">
        <v>51976</v>
      </c>
      <c r="J61" s="2">
        <v>54215</v>
      </c>
      <c r="K61" s="2">
        <v>52285</v>
      </c>
      <c r="L61" s="2">
        <v>50378</v>
      </c>
      <c r="M61" s="10">
        <f t="shared" si="2"/>
        <v>1.9178636455593769</v>
      </c>
      <c r="N61" s="19" t="s">
        <v>93</v>
      </c>
    </row>
    <row r="62" spans="1:14">
      <c r="A62" s="42" t="s">
        <v>0</v>
      </c>
      <c r="B62" s="2">
        <v>44159</v>
      </c>
      <c r="C62" s="2">
        <v>42506</v>
      </c>
      <c r="D62" s="2">
        <v>44142</v>
      </c>
      <c r="E62" s="2">
        <v>43679</v>
      </c>
      <c r="F62" s="2">
        <v>43007</v>
      </c>
      <c r="G62" s="2">
        <v>41995</v>
      </c>
      <c r="H62" s="2">
        <v>42108</v>
      </c>
      <c r="I62" s="2">
        <v>40124</v>
      </c>
      <c r="J62" s="2">
        <v>42501</v>
      </c>
      <c r="K62" s="2">
        <v>40728</v>
      </c>
      <c r="L62" s="2">
        <v>43817</v>
      </c>
      <c r="M62" s="10">
        <f t="shared" si="2"/>
        <v>1.8834143279001094</v>
      </c>
      <c r="N62" s="42" t="s">
        <v>93</v>
      </c>
    </row>
    <row r="63" spans="1:14">
      <c r="A63" s="15" t="s">
        <v>14</v>
      </c>
      <c r="B63" s="2">
        <v>42968</v>
      </c>
      <c r="C63" s="2">
        <v>41670</v>
      </c>
      <c r="D63" s="2">
        <v>39446</v>
      </c>
      <c r="E63" s="2">
        <v>41939</v>
      </c>
      <c r="F63" s="2">
        <v>41978</v>
      </c>
      <c r="G63" s="2">
        <v>45545</v>
      </c>
      <c r="H63" s="2">
        <v>38671</v>
      </c>
      <c r="I63" s="2">
        <v>42016</v>
      </c>
      <c r="J63" s="2">
        <v>44880</v>
      </c>
      <c r="K63" s="2">
        <v>43729</v>
      </c>
      <c r="L63" s="2">
        <v>42689</v>
      </c>
      <c r="M63" s="10">
        <f t="shared" si="2"/>
        <v>1.6937443422745249</v>
      </c>
      <c r="N63" s="19" t="s">
        <v>93</v>
      </c>
    </row>
    <row r="64" spans="1:14">
      <c r="A64" s="42" t="s">
        <v>11</v>
      </c>
      <c r="B64" s="2">
        <v>52137</v>
      </c>
      <c r="C64" s="2">
        <v>48391</v>
      </c>
      <c r="D64" s="2">
        <v>48876</v>
      </c>
      <c r="E64" s="2">
        <v>48955</v>
      </c>
      <c r="F64" s="2">
        <v>50145</v>
      </c>
      <c r="G64" s="2">
        <v>48592</v>
      </c>
      <c r="H64" s="2">
        <v>49049</v>
      </c>
      <c r="I64" s="2">
        <v>51142</v>
      </c>
      <c r="J64" s="2">
        <v>56180</v>
      </c>
      <c r="K64" s="2">
        <v>51339</v>
      </c>
      <c r="L64" s="2">
        <v>50896</v>
      </c>
      <c r="M64" s="10">
        <f t="shared" si="2"/>
        <v>1.4976567952936484</v>
      </c>
      <c r="N64" s="19" t="s">
        <v>93</v>
      </c>
    </row>
    <row r="65" spans="1:14">
      <c r="A65" s="42" t="s">
        <v>15</v>
      </c>
      <c r="B65" s="2">
        <v>52662</v>
      </c>
      <c r="C65" s="2">
        <v>50278</v>
      </c>
      <c r="D65" s="2">
        <v>50486</v>
      </c>
      <c r="E65" s="2">
        <v>51083</v>
      </c>
      <c r="F65" s="2">
        <v>49640</v>
      </c>
      <c r="G65" s="2">
        <v>47480</v>
      </c>
      <c r="H65" s="2">
        <v>46660</v>
      </c>
      <c r="I65" s="2">
        <v>48124</v>
      </c>
      <c r="J65" s="2">
        <v>48950</v>
      </c>
      <c r="K65" s="2">
        <v>48655</v>
      </c>
      <c r="L65" s="2">
        <v>50350</v>
      </c>
      <c r="M65" s="10">
        <f t="shared" si="2"/>
        <v>1.4302981466559226</v>
      </c>
      <c r="N65" s="19" t="s">
        <v>93</v>
      </c>
    </row>
    <row r="66" spans="1:14">
      <c r="A66" s="12" t="s">
        <v>26</v>
      </c>
      <c r="B66" s="13">
        <v>75032</v>
      </c>
      <c r="C66" s="13">
        <v>68508</v>
      </c>
      <c r="D66" s="13">
        <v>69674</v>
      </c>
      <c r="E66" s="13">
        <v>68552</v>
      </c>
      <c r="F66" s="13">
        <v>68118</v>
      </c>
      <c r="G66" s="13">
        <v>64387</v>
      </c>
      <c r="H66" s="13">
        <v>64083</v>
      </c>
      <c r="I66" s="13">
        <v>64514</v>
      </c>
      <c r="J66" s="13">
        <v>65435</v>
      </c>
      <c r="K66" s="13">
        <v>64572</v>
      </c>
      <c r="L66" s="13">
        <v>68902</v>
      </c>
      <c r="M66" s="10">
        <f t="shared" si="2"/>
        <v>1.1509439502040577</v>
      </c>
      <c r="N66" s="19" t="s">
        <v>94</v>
      </c>
    </row>
    <row r="67" spans="1:14">
      <c r="A67" s="42" t="s">
        <v>86</v>
      </c>
      <c r="B67" s="2">
        <v>50198</v>
      </c>
      <c r="C67" s="2">
        <v>48537</v>
      </c>
      <c r="D67" s="2">
        <v>50992</v>
      </c>
      <c r="E67" s="2">
        <v>51056</v>
      </c>
      <c r="F67" s="2">
        <v>51075</v>
      </c>
      <c r="G67" s="2">
        <v>50633</v>
      </c>
      <c r="H67" s="2">
        <v>49092</v>
      </c>
      <c r="I67" s="2">
        <v>54983</v>
      </c>
      <c r="J67" s="2">
        <v>51175</v>
      </c>
      <c r="K67" s="2">
        <v>51093</v>
      </c>
      <c r="L67" s="2">
        <v>51569</v>
      </c>
      <c r="M67" s="10">
        <f t="shared" si="2"/>
        <v>0.96720509055310822</v>
      </c>
      <c r="N67" s="19" t="s">
        <v>93</v>
      </c>
    </row>
    <row r="68" spans="1:14">
      <c r="A68" s="12" t="s">
        <v>18</v>
      </c>
      <c r="B68" s="13">
        <v>89340</v>
      </c>
      <c r="C68" s="13">
        <v>82926</v>
      </c>
      <c r="D68" s="13">
        <v>85107</v>
      </c>
      <c r="E68" s="13">
        <v>79244</v>
      </c>
      <c r="F68" s="13">
        <v>77129</v>
      </c>
      <c r="G68" s="13">
        <v>75727</v>
      </c>
      <c r="H68" s="13">
        <v>73834</v>
      </c>
      <c r="I68" s="13">
        <v>73881</v>
      </c>
      <c r="J68" s="13">
        <v>75101</v>
      </c>
      <c r="K68" s="13">
        <v>76366</v>
      </c>
      <c r="L68" s="13">
        <v>77576</v>
      </c>
      <c r="M68" s="10">
        <f t="shared" si="2"/>
        <v>0.57954854853557025</v>
      </c>
      <c r="N68" s="19" t="s">
        <v>94</v>
      </c>
    </row>
    <row r="69" spans="1:14">
      <c r="A69" s="42" t="s">
        <v>70</v>
      </c>
      <c r="B69" s="2">
        <v>81733</v>
      </c>
      <c r="C69" s="2">
        <v>80029</v>
      </c>
      <c r="D69" s="2">
        <v>77324</v>
      </c>
      <c r="E69" s="2">
        <v>77289</v>
      </c>
      <c r="F69" s="2">
        <v>79252</v>
      </c>
      <c r="G69" s="2">
        <v>75739</v>
      </c>
      <c r="H69" s="2">
        <v>72339</v>
      </c>
      <c r="I69" s="2">
        <v>72117</v>
      </c>
      <c r="J69" s="2">
        <v>76201</v>
      </c>
      <c r="K69" s="2">
        <v>76609</v>
      </c>
      <c r="L69" s="2">
        <v>79495</v>
      </c>
      <c r="M69" s="10">
        <f t="shared" si="2"/>
        <v>0.30661686771311764</v>
      </c>
      <c r="N69" s="19" t="s">
        <v>93</v>
      </c>
    </row>
    <row r="70" spans="1:14">
      <c r="A70" s="12" t="s">
        <v>69</v>
      </c>
      <c r="B70" s="13">
        <v>96547</v>
      </c>
      <c r="C70" s="13">
        <v>93634</v>
      </c>
      <c r="D70" s="13">
        <v>90562</v>
      </c>
      <c r="E70" s="13">
        <v>88982</v>
      </c>
      <c r="F70" s="13">
        <v>92953</v>
      </c>
      <c r="G70" s="13">
        <v>85093</v>
      </c>
      <c r="H70" s="13">
        <v>85975</v>
      </c>
      <c r="I70" s="13">
        <v>89106</v>
      </c>
      <c r="J70" s="13">
        <v>86948</v>
      </c>
      <c r="K70" s="13">
        <v>91804</v>
      </c>
      <c r="L70" s="13">
        <v>92898</v>
      </c>
      <c r="M70" s="10">
        <f t="shared" si="2"/>
        <v>-5.9169687906791606E-2</v>
      </c>
      <c r="N70" s="19" t="s">
        <v>94</v>
      </c>
    </row>
    <row r="71" spans="1:14">
      <c r="A71" t="s">
        <v>22</v>
      </c>
      <c r="B71" s="2">
        <v>52561</v>
      </c>
      <c r="C71" s="2">
        <v>48886</v>
      </c>
      <c r="D71" s="2">
        <v>50048</v>
      </c>
      <c r="E71" s="2">
        <v>49864</v>
      </c>
      <c r="F71" s="2">
        <v>52325</v>
      </c>
      <c r="G71" s="2">
        <v>49417</v>
      </c>
      <c r="H71" s="2">
        <v>49783</v>
      </c>
      <c r="I71" s="2">
        <v>50961</v>
      </c>
      <c r="J71" s="2">
        <v>52204</v>
      </c>
      <c r="K71" s="2">
        <v>52510</v>
      </c>
      <c r="L71" s="2">
        <v>52170</v>
      </c>
      <c r="M71" s="10">
        <f t="shared" si="2"/>
        <v>-0.29622551361681798</v>
      </c>
      <c r="N71" s="19" t="s">
        <v>93</v>
      </c>
    </row>
    <row r="72" spans="1:14">
      <c r="A72" t="s">
        <v>82</v>
      </c>
      <c r="B72" s="2">
        <v>49965</v>
      </c>
      <c r="C72" s="2">
        <v>47495</v>
      </c>
      <c r="D72" s="2">
        <v>49735</v>
      </c>
      <c r="E72" s="2">
        <v>48136</v>
      </c>
      <c r="F72" s="2">
        <v>48299</v>
      </c>
      <c r="G72" s="2">
        <v>47486</v>
      </c>
      <c r="H72" s="2">
        <v>49070</v>
      </c>
      <c r="I72" s="2">
        <v>48634</v>
      </c>
      <c r="J72" s="2">
        <v>48889</v>
      </c>
      <c r="K72" s="2">
        <v>48720</v>
      </c>
      <c r="L72" s="2">
        <v>48044</v>
      </c>
      <c r="M72" s="10">
        <f t="shared" si="2"/>
        <v>-0.52796124143357004</v>
      </c>
      <c r="N72" s="19" t="s">
        <v>93</v>
      </c>
    </row>
    <row r="73" spans="1:14">
      <c r="A73" s="15" t="s">
        <v>54</v>
      </c>
      <c r="B73" s="2">
        <v>73975</v>
      </c>
      <c r="C73" s="2">
        <v>71791</v>
      </c>
      <c r="D73" s="2">
        <v>69377</v>
      </c>
      <c r="E73" s="2">
        <v>73745</v>
      </c>
      <c r="F73" s="2">
        <v>70769</v>
      </c>
      <c r="G73" s="2">
        <v>66679</v>
      </c>
      <c r="H73" s="2">
        <v>70602</v>
      </c>
      <c r="I73" s="2">
        <v>66460</v>
      </c>
      <c r="J73" s="2">
        <v>66959</v>
      </c>
      <c r="K73" s="2">
        <v>69518</v>
      </c>
      <c r="L73" s="2">
        <v>70063</v>
      </c>
      <c r="M73" s="10">
        <f t="shared" si="2"/>
        <v>-0.99761194873461556</v>
      </c>
      <c r="N73" s="19" t="s">
        <v>93</v>
      </c>
    </row>
    <row r="74" spans="1:14">
      <c r="A74" t="s">
        <v>60</v>
      </c>
      <c r="B74" s="2">
        <v>50651</v>
      </c>
      <c r="C74" s="2">
        <v>49181</v>
      </c>
      <c r="D74" s="2">
        <v>49264</v>
      </c>
      <c r="E74" s="2">
        <v>51798</v>
      </c>
      <c r="F74" s="2">
        <v>53967</v>
      </c>
      <c r="G74" s="2">
        <v>49061</v>
      </c>
      <c r="H74" s="2">
        <v>49703</v>
      </c>
      <c r="I74" s="2">
        <v>52326</v>
      </c>
      <c r="J74" s="2">
        <v>56355</v>
      </c>
      <c r="K74" s="2">
        <v>51408</v>
      </c>
      <c r="L74" s="2">
        <v>53267</v>
      </c>
      <c r="M74" s="10">
        <f t="shared" si="2"/>
        <v>-1.2970889617729353</v>
      </c>
      <c r="N74" s="19" t="s">
        <v>93</v>
      </c>
    </row>
    <row r="75" spans="1:14">
      <c r="A75" s="15" t="s">
        <v>37</v>
      </c>
      <c r="B75" s="2">
        <v>56499</v>
      </c>
      <c r="C75" s="2">
        <v>52915</v>
      </c>
      <c r="D75" s="2">
        <v>53169</v>
      </c>
      <c r="E75" s="2">
        <v>54707</v>
      </c>
      <c r="F75" s="2">
        <v>53806</v>
      </c>
      <c r="G75" s="2">
        <v>51615</v>
      </c>
      <c r="H75" s="2">
        <v>51302</v>
      </c>
      <c r="I75" s="2">
        <v>50960</v>
      </c>
      <c r="J75" s="2">
        <v>51748</v>
      </c>
      <c r="K75" s="2">
        <v>52447</v>
      </c>
      <c r="L75" s="2">
        <v>53093</v>
      </c>
      <c r="M75" s="10">
        <f t="shared" si="2"/>
        <v>-1.3251310262795972</v>
      </c>
      <c r="N75" s="19" t="s">
        <v>93</v>
      </c>
    </row>
    <row r="76" spans="1:14">
      <c r="A76" s="42" t="s">
        <v>31</v>
      </c>
      <c r="B76" s="2">
        <v>51660</v>
      </c>
      <c r="C76" s="2">
        <v>49789</v>
      </c>
      <c r="D76" s="2">
        <v>49409</v>
      </c>
      <c r="E76" s="2">
        <v>53446</v>
      </c>
      <c r="F76" s="2">
        <v>54811</v>
      </c>
      <c r="G76" s="2">
        <v>54606</v>
      </c>
      <c r="H76" s="2">
        <v>49884</v>
      </c>
      <c r="I76" s="2">
        <v>54597</v>
      </c>
      <c r="J76" s="2">
        <v>57365</v>
      </c>
      <c r="K76" s="2">
        <v>53768</v>
      </c>
      <c r="L76" s="2">
        <v>54001</v>
      </c>
      <c r="M76" s="10">
        <f t="shared" si="2"/>
        <v>-1.4778055499808433</v>
      </c>
      <c r="N76" s="19" t="s">
        <v>93</v>
      </c>
    </row>
    <row r="77" spans="1:14">
      <c r="A77" s="12" t="s">
        <v>1</v>
      </c>
      <c r="B77" s="13">
        <v>81687</v>
      </c>
      <c r="C77" s="13">
        <v>77908</v>
      </c>
      <c r="D77" s="13">
        <v>75264</v>
      </c>
      <c r="E77" s="13">
        <v>77034</v>
      </c>
      <c r="F77" s="13">
        <v>74414</v>
      </c>
      <c r="G77" s="13">
        <v>71428</v>
      </c>
      <c r="H77" s="13">
        <v>67231</v>
      </c>
      <c r="I77" s="13">
        <v>69997</v>
      </c>
      <c r="J77" s="13">
        <v>71831</v>
      </c>
      <c r="K77" s="13">
        <v>70958</v>
      </c>
      <c r="L77" s="13">
        <v>73276</v>
      </c>
      <c r="M77" s="10">
        <f t="shared" si="2"/>
        <v>-1.5292821243314429</v>
      </c>
      <c r="N77" s="19" t="s">
        <v>94</v>
      </c>
    </row>
    <row r="78" spans="1:14">
      <c r="A78" s="42" t="s">
        <v>65</v>
      </c>
      <c r="B78" s="2">
        <v>66842</v>
      </c>
      <c r="C78" s="2">
        <v>65023</v>
      </c>
      <c r="D78" s="2">
        <v>63373</v>
      </c>
      <c r="E78" s="2">
        <v>64532</v>
      </c>
      <c r="F78" s="2">
        <v>61522</v>
      </c>
      <c r="G78" s="2">
        <v>60750</v>
      </c>
      <c r="H78" s="2">
        <v>59836</v>
      </c>
      <c r="I78" s="2">
        <v>61244</v>
      </c>
      <c r="J78" s="2">
        <v>59651</v>
      </c>
      <c r="K78" s="2">
        <v>60393</v>
      </c>
      <c r="L78" s="2">
        <v>59863</v>
      </c>
      <c r="M78" s="10">
        <f t="shared" si="2"/>
        <v>-2.6965963395208221</v>
      </c>
      <c r="N78" s="19" t="s">
        <v>93</v>
      </c>
    </row>
    <row r="79" spans="1:14">
      <c r="A79" t="s">
        <v>23</v>
      </c>
      <c r="B79" s="2">
        <v>52335</v>
      </c>
      <c r="C79" s="2">
        <v>49651</v>
      </c>
      <c r="D79" s="2">
        <v>47953</v>
      </c>
      <c r="E79" s="2">
        <v>51291</v>
      </c>
      <c r="F79" s="2">
        <v>48861</v>
      </c>
      <c r="G79" s="2">
        <v>45911</v>
      </c>
      <c r="H79" s="2">
        <v>46738</v>
      </c>
      <c r="I79" s="2">
        <v>46438</v>
      </c>
      <c r="J79" s="2">
        <v>48517</v>
      </c>
      <c r="K79" s="2">
        <v>47263</v>
      </c>
      <c r="L79" s="2">
        <v>47418</v>
      </c>
      <c r="M79" s="10">
        <f t="shared" si="2"/>
        <v>-2.953275618591515</v>
      </c>
      <c r="N79" s="19" t="s">
        <v>93</v>
      </c>
    </row>
    <row r="80" spans="1:14">
      <c r="A80" t="s">
        <v>80</v>
      </c>
      <c r="B80" s="2">
        <v>59854</v>
      </c>
      <c r="C80" s="2">
        <v>55526</v>
      </c>
      <c r="D80" s="2">
        <v>56144</v>
      </c>
      <c r="E80" s="2">
        <v>55688</v>
      </c>
      <c r="F80" s="2">
        <v>56460</v>
      </c>
      <c r="G80" s="2">
        <v>54495</v>
      </c>
      <c r="H80" s="2">
        <v>55493</v>
      </c>
      <c r="I80" s="2">
        <v>54633</v>
      </c>
      <c r="J80" s="2">
        <v>54366</v>
      </c>
      <c r="K80" s="2">
        <v>54252</v>
      </c>
      <c r="L80" s="2">
        <v>54495</v>
      </c>
      <c r="M80" s="10">
        <f t="shared" si="2"/>
        <v>-3.4803400637619553</v>
      </c>
      <c r="N80" s="19" t="s">
        <v>93</v>
      </c>
    </row>
    <row r="81" spans="1:14" s="19" customFormat="1">
      <c r="A81" s="19" t="s">
        <v>8</v>
      </c>
      <c r="B81" s="2">
        <v>56729</v>
      </c>
      <c r="C81" s="2">
        <v>55078</v>
      </c>
      <c r="D81" s="2">
        <v>56725</v>
      </c>
      <c r="E81" s="2">
        <v>54245</v>
      </c>
      <c r="F81" s="2">
        <v>56982</v>
      </c>
      <c r="G81" s="2">
        <v>53202</v>
      </c>
      <c r="H81" s="2">
        <v>52012</v>
      </c>
      <c r="I81" s="2">
        <v>51662</v>
      </c>
      <c r="J81" s="2">
        <v>53574</v>
      </c>
      <c r="K81" s="2">
        <v>53359</v>
      </c>
      <c r="L81" s="2">
        <v>54945</v>
      </c>
      <c r="M81" s="10">
        <f t="shared" si="2"/>
        <v>-3.5748130988733284</v>
      </c>
      <c r="N81" s="19" t="s">
        <v>93</v>
      </c>
    </row>
    <row r="82" spans="1:14">
      <c r="A82" s="42" t="s">
        <v>32</v>
      </c>
      <c r="B82" s="2">
        <v>54284</v>
      </c>
      <c r="C82" s="2">
        <v>52025</v>
      </c>
      <c r="D82" s="2">
        <v>51756</v>
      </c>
      <c r="E82" s="2">
        <v>49936</v>
      </c>
      <c r="F82" s="2">
        <v>50784</v>
      </c>
      <c r="G82" s="2">
        <v>46440</v>
      </c>
      <c r="H82" s="2">
        <v>47095</v>
      </c>
      <c r="I82" s="2">
        <v>45654</v>
      </c>
      <c r="J82" s="2">
        <v>47746</v>
      </c>
      <c r="K82" s="2">
        <v>48970</v>
      </c>
      <c r="L82" s="2">
        <v>48907</v>
      </c>
      <c r="M82" s="10">
        <f t="shared" si="2"/>
        <v>-3.69604599873976</v>
      </c>
      <c r="N82" s="19" t="s">
        <v>93</v>
      </c>
    </row>
    <row r="83" spans="1:14">
      <c r="A83" s="42" t="s">
        <v>75</v>
      </c>
      <c r="B83" s="2">
        <v>49726</v>
      </c>
      <c r="C83" s="2">
        <v>46743</v>
      </c>
      <c r="D83" s="2">
        <v>46301</v>
      </c>
      <c r="E83" s="2">
        <v>48025</v>
      </c>
      <c r="F83" s="2">
        <v>49114</v>
      </c>
      <c r="G83" s="2">
        <v>47114</v>
      </c>
      <c r="H83" s="2">
        <v>48695</v>
      </c>
      <c r="I83" s="2">
        <v>50228</v>
      </c>
      <c r="J83" s="2">
        <v>52977</v>
      </c>
      <c r="K83" s="2">
        <v>51097</v>
      </c>
      <c r="L83" s="2">
        <v>47130</v>
      </c>
      <c r="M83" s="10">
        <f t="shared" si="2"/>
        <v>-4.0395813820906463</v>
      </c>
      <c r="N83" s="19" t="s">
        <v>93</v>
      </c>
    </row>
    <row r="84" spans="1:14">
      <c r="A84" s="42" t="s">
        <v>24</v>
      </c>
      <c r="B84" s="2">
        <v>66449</v>
      </c>
      <c r="C84" s="2">
        <v>64095</v>
      </c>
      <c r="D84" s="2">
        <v>63751</v>
      </c>
      <c r="E84" s="2">
        <v>60210</v>
      </c>
      <c r="F84" s="2">
        <v>62920</v>
      </c>
      <c r="G84" s="2">
        <v>60513</v>
      </c>
      <c r="H84" s="2">
        <v>57668</v>
      </c>
      <c r="I84" s="2">
        <v>58708</v>
      </c>
      <c r="J84" s="2">
        <v>62483</v>
      </c>
      <c r="K84" s="2">
        <v>60946</v>
      </c>
      <c r="L84" s="2">
        <v>60285</v>
      </c>
      <c r="M84" s="10">
        <f t="shared" si="2"/>
        <v>-4.1878575969485059</v>
      </c>
      <c r="N84" s="19" t="s">
        <v>93</v>
      </c>
    </row>
    <row r="85" spans="1:14">
      <c r="A85" s="42" t="s">
        <v>4</v>
      </c>
      <c r="B85" s="2">
        <v>59790</v>
      </c>
      <c r="C85" s="2">
        <v>56048</v>
      </c>
      <c r="D85" s="2">
        <v>55951</v>
      </c>
      <c r="E85" s="2">
        <v>55686</v>
      </c>
      <c r="F85" s="2">
        <v>54881</v>
      </c>
      <c r="G85" s="2">
        <v>54046</v>
      </c>
      <c r="H85" s="2">
        <v>52144</v>
      </c>
      <c r="I85" s="2">
        <v>53994</v>
      </c>
      <c r="J85" s="2">
        <v>52449</v>
      </c>
      <c r="K85" s="2">
        <v>52598</v>
      </c>
      <c r="L85" s="2">
        <v>52513</v>
      </c>
      <c r="M85" s="10">
        <f t="shared" si="2"/>
        <v>-4.3147901823946357</v>
      </c>
      <c r="N85" s="19" t="s">
        <v>93</v>
      </c>
    </row>
    <row r="86" spans="1:14">
      <c r="A86" s="42" t="s">
        <v>73</v>
      </c>
      <c r="B86" s="2">
        <v>66002</v>
      </c>
      <c r="C86" s="2">
        <v>61707</v>
      </c>
      <c r="D86" s="2">
        <v>60974</v>
      </c>
      <c r="E86" s="2">
        <v>62123</v>
      </c>
      <c r="F86" s="2">
        <v>64062</v>
      </c>
      <c r="G86" s="2">
        <v>55495</v>
      </c>
      <c r="H86" s="2">
        <v>57929</v>
      </c>
      <c r="I86" s="2">
        <v>58775</v>
      </c>
      <c r="J86" s="2">
        <v>54858</v>
      </c>
      <c r="K86" s="2">
        <v>57923</v>
      </c>
      <c r="L86" s="2">
        <v>60970</v>
      </c>
      <c r="M86" s="10">
        <f t="shared" si="2"/>
        <v>-4.8265742561893168</v>
      </c>
      <c r="N86" s="19" t="s">
        <v>93</v>
      </c>
    </row>
    <row r="87" spans="1:14">
      <c r="A87" s="42" t="s">
        <v>51</v>
      </c>
      <c r="B87" s="2">
        <v>65648</v>
      </c>
      <c r="C87" s="2">
        <v>60561</v>
      </c>
      <c r="D87" s="2">
        <v>67406</v>
      </c>
      <c r="E87" s="2">
        <v>61132</v>
      </c>
      <c r="F87" s="2">
        <v>63114</v>
      </c>
      <c r="G87" s="2">
        <v>63097</v>
      </c>
      <c r="H87" s="2">
        <v>58338</v>
      </c>
      <c r="I87" s="2">
        <v>60780</v>
      </c>
      <c r="J87" s="2">
        <v>59626</v>
      </c>
      <c r="K87" s="2">
        <v>61357</v>
      </c>
      <c r="L87" s="2">
        <v>58839</v>
      </c>
      <c r="M87" s="10">
        <f t="shared" si="2"/>
        <v>-6.7734575529993348</v>
      </c>
      <c r="N87" s="19" t="s">
        <v>93</v>
      </c>
    </row>
    <row r="88" spans="1:14">
      <c r="A88" s="42" t="s">
        <v>74</v>
      </c>
      <c r="B88" s="2">
        <v>53991</v>
      </c>
      <c r="C88" s="2">
        <v>50914</v>
      </c>
      <c r="D88" s="2">
        <v>51319</v>
      </c>
      <c r="E88" s="2">
        <v>54871</v>
      </c>
      <c r="F88" s="2">
        <v>59542</v>
      </c>
      <c r="G88" s="2">
        <v>53121</v>
      </c>
      <c r="H88" s="2">
        <v>49415</v>
      </c>
      <c r="I88" s="2">
        <v>52470</v>
      </c>
      <c r="J88" s="2">
        <v>57104</v>
      </c>
      <c r="K88" s="2">
        <v>55362</v>
      </c>
      <c r="L88" s="2">
        <v>54323</v>
      </c>
      <c r="M88" s="10">
        <f t="shared" si="2"/>
        <v>-8.76524134224581</v>
      </c>
      <c r="N88" s="19" t="s">
        <v>93</v>
      </c>
    </row>
    <row r="89" spans="1:14">
      <c r="A89" s="42" t="s">
        <v>19</v>
      </c>
      <c r="B89" s="2">
        <v>68934</v>
      </c>
      <c r="C89" s="2">
        <v>68775</v>
      </c>
      <c r="D89" s="2">
        <v>70002</v>
      </c>
      <c r="E89" s="2">
        <v>66463</v>
      </c>
      <c r="F89" s="2">
        <v>72324</v>
      </c>
      <c r="G89" s="2">
        <v>65632</v>
      </c>
      <c r="H89" s="2">
        <v>68943</v>
      </c>
      <c r="I89" s="2">
        <v>67661</v>
      </c>
      <c r="J89" s="2">
        <v>75066</v>
      </c>
      <c r="K89" s="2">
        <v>68864</v>
      </c>
      <c r="L89" s="2">
        <v>65494</v>
      </c>
      <c r="M89" s="10">
        <f t="shared" si="2"/>
        <v>-9.4436148443117087</v>
      </c>
      <c r="N89" t="s">
        <v>93</v>
      </c>
    </row>
    <row r="90" spans="1:14" s="20" customFormat="1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44"/>
    </row>
    <row r="93" spans="1:14">
      <c r="A93" t="s">
        <v>351</v>
      </c>
      <c r="B93" s="3">
        <v>2000</v>
      </c>
      <c r="C93" s="3">
        <v>2006</v>
      </c>
      <c r="D93" s="3">
        <v>2007</v>
      </c>
      <c r="E93" s="3">
        <v>2008</v>
      </c>
      <c r="F93" s="3">
        <v>2009</v>
      </c>
      <c r="G93" s="3">
        <v>2010</v>
      </c>
      <c r="H93" s="3">
        <v>2011</v>
      </c>
      <c r="I93" s="3">
        <v>2012</v>
      </c>
      <c r="J93" s="3">
        <v>2013</v>
      </c>
      <c r="K93" s="3">
        <v>2014</v>
      </c>
      <c r="L93" s="3">
        <v>2015</v>
      </c>
    </row>
    <row r="94" spans="1:14">
      <c r="A94" t="s">
        <v>349</v>
      </c>
      <c r="B94" s="5">
        <v>85680.857142857145</v>
      </c>
      <c r="C94" s="5">
        <v>80605.857142857145</v>
      </c>
      <c r="D94" s="5">
        <v>80091.571428571435</v>
      </c>
      <c r="E94" s="5">
        <v>78878.857142857145</v>
      </c>
      <c r="F94" s="5">
        <v>76224.857142857145</v>
      </c>
      <c r="G94" s="5">
        <v>74937.28571428571</v>
      </c>
      <c r="H94" s="5">
        <v>73820.571428571435</v>
      </c>
      <c r="I94" s="5">
        <v>74855.428571428565</v>
      </c>
      <c r="J94" s="5">
        <v>75323.571428571435</v>
      </c>
      <c r="K94" s="5">
        <v>75953.142857142855</v>
      </c>
      <c r="L94" s="5">
        <v>78876.71428571429</v>
      </c>
    </row>
    <row r="95" spans="1:14">
      <c r="A95" t="s">
        <v>348</v>
      </c>
      <c r="B95" s="5">
        <v>54365.724999999999</v>
      </c>
      <c r="C95" s="5">
        <v>52031</v>
      </c>
      <c r="D95" s="5">
        <v>52355.837500000001</v>
      </c>
      <c r="E95" s="5">
        <v>52312.425000000003</v>
      </c>
      <c r="F95" s="5">
        <v>51615.162499999999</v>
      </c>
      <c r="G95" s="5">
        <v>50994.224999999999</v>
      </c>
      <c r="H95" s="5">
        <v>50809</v>
      </c>
      <c r="I95" s="5">
        <v>51398.7</v>
      </c>
      <c r="J95" s="5">
        <v>52486.574999999997</v>
      </c>
      <c r="K95" s="5">
        <v>52720.6</v>
      </c>
      <c r="L95" s="5">
        <v>53742.6875</v>
      </c>
    </row>
    <row r="96" spans="1:14">
      <c r="A96" t="s">
        <v>95</v>
      </c>
      <c r="B96" s="5">
        <v>67673</v>
      </c>
      <c r="C96" s="5">
        <v>63508</v>
      </c>
      <c r="D96" s="5">
        <v>63639</v>
      </c>
      <c r="E96" s="5">
        <v>63095</v>
      </c>
      <c r="F96" s="5">
        <v>61455</v>
      </c>
      <c r="G96" s="5">
        <v>60225</v>
      </c>
      <c r="H96" s="5">
        <v>60008</v>
      </c>
      <c r="I96" s="5">
        <v>60724</v>
      </c>
      <c r="J96" s="5">
        <v>61705</v>
      </c>
      <c r="K96" s="5">
        <v>61551</v>
      </c>
      <c r="L96" s="5">
        <v>63459</v>
      </c>
    </row>
  </sheetData>
  <sortState ref="A2:N89">
    <sortCondition descending="1" ref="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8" sqref="H18"/>
    </sheetView>
  </sheetViews>
  <sheetFormatPr baseColWidth="10" defaultRowHeight="15" x14ac:dyDescent="0"/>
  <sheetData>
    <row r="1" spans="1:15">
      <c r="A1" s="42" t="s">
        <v>92</v>
      </c>
      <c r="B1" s="42" t="s">
        <v>417</v>
      </c>
      <c r="C1" s="42">
        <v>2000</v>
      </c>
      <c r="D1" s="42">
        <v>2006</v>
      </c>
      <c r="E1" s="42">
        <v>2007</v>
      </c>
      <c r="F1" s="42">
        <v>2008</v>
      </c>
      <c r="G1" s="42">
        <v>2009</v>
      </c>
      <c r="H1" s="42">
        <v>2010</v>
      </c>
      <c r="I1" s="42">
        <v>2011</v>
      </c>
      <c r="J1" s="42">
        <v>2012</v>
      </c>
      <c r="K1" s="42">
        <v>2013</v>
      </c>
      <c r="L1" s="42">
        <v>2014</v>
      </c>
      <c r="M1" s="42">
        <v>2015</v>
      </c>
      <c r="N1" t="s">
        <v>99</v>
      </c>
      <c r="O1" t="s">
        <v>418</v>
      </c>
    </row>
    <row r="2" spans="1:15">
      <c r="A2" s="42" t="s">
        <v>410</v>
      </c>
      <c r="B2" s="42" t="s">
        <v>409</v>
      </c>
      <c r="C2" s="2">
        <v>52500</v>
      </c>
      <c r="D2" s="2">
        <v>49874</v>
      </c>
      <c r="E2" s="2">
        <v>50937</v>
      </c>
      <c r="F2" s="2">
        <v>50653</v>
      </c>
      <c r="G2" s="2">
        <v>49745</v>
      </c>
      <c r="H2" s="2">
        <v>50227</v>
      </c>
      <c r="I2" s="2">
        <v>51760</v>
      </c>
      <c r="J2" s="2">
        <v>52420</v>
      </c>
      <c r="K2" s="2">
        <v>51878</v>
      </c>
      <c r="L2" s="2">
        <v>52762</v>
      </c>
      <c r="M2" s="2">
        <v>56302</v>
      </c>
      <c r="N2">
        <f t="shared" ref="N2:N9" si="0">((M2-G2)/G2) * 100</f>
        <v>13.181224243642578</v>
      </c>
      <c r="O2">
        <f>N2/100</f>
        <v>0.13181224243642578</v>
      </c>
    </row>
    <row r="3" spans="1:15">
      <c r="A3" s="42" t="s">
        <v>414</v>
      </c>
      <c r="B3" s="42" t="s">
        <v>409</v>
      </c>
      <c r="C3" s="2">
        <v>48983</v>
      </c>
      <c r="D3" s="2">
        <v>48293</v>
      </c>
      <c r="E3" s="2">
        <v>47847</v>
      </c>
      <c r="F3" s="2">
        <v>48585</v>
      </c>
      <c r="G3" s="2">
        <v>46662</v>
      </c>
      <c r="H3" s="2">
        <v>46931</v>
      </c>
      <c r="I3" s="2">
        <v>46150</v>
      </c>
      <c r="J3" s="2">
        <v>47073</v>
      </c>
      <c r="K3" s="2">
        <v>47947</v>
      </c>
      <c r="L3" s="2">
        <v>48238</v>
      </c>
      <c r="M3" s="2">
        <v>50543</v>
      </c>
      <c r="N3" s="42">
        <f t="shared" si="0"/>
        <v>8.3172602974583185</v>
      </c>
      <c r="O3" s="42">
        <f t="shared" ref="O3:O9" si="1">N3/100</f>
        <v>8.317260297458319E-2</v>
      </c>
    </row>
    <row r="4" spans="1:15">
      <c r="A4" s="42" t="s">
        <v>415</v>
      </c>
      <c r="B4" s="42" t="s">
        <v>409</v>
      </c>
      <c r="C4" s="2">
        <v>52948</v>
      </c>
      <c r="D4" s="2">
        <v>50080</v>
      </c>
      <c r="E4" s="2">
        <v>49637</v>
      </c>
      <c r="F4" s="2">
        <v>48809</v>
      </c>
      <c r="G4" s="2">
        <v>48622</v>
      </c>
      <c r="H4" s="2">
        <v>47043</v>
      </c>
      <c r="I4" s="2">
        <v>47266</v>
      </c>
      <c r="J4" s="2">
        <v>47569</v>
      </c>
      <c r="K4" s="2">
        <v>47521</v>
      </c>
      <c r="L4" s="2">
        <v>49321</v>
      </c>
      <c r="M4" s="2">
        <v>50506</v>
      </c>
      <c r="N4" s="42">
        <f t="shared" si="0"/>
        <v>3.8747891900785656</v>
      </c>
      <c r="O4" s="42">
        <f t="shared" si="1"/>
        <v>3.8747891900785654E-2</v>
      </c>
    </row>
    <row r="5" spans="1:15">
      <c r="A5" s="42" t="s">
        <v>416</v>
      </c>
      <c r="B5" s="42" t="s">
        <v>409</v>
      </c>
      <c r="C5" s="2">
        <v>62993</v>
      </c>
      <c r="D5" s="2">
        <v>60998</v>
      </c>
      <c r="E5" s="2">
        <v>61463</v>
      </c>
      <c r="F5" s="2">
        <v>60788</v>
      </c>
      <c r="G5" s="2">
        <v>58721</v>
      </c>
      <c r="H5" s="2">
        <v>58113</v>
      </c>
      <c r="I5" s="2">
        <v>57377</v>
      </c>
      <c r="J5" s="2">
        <v>58608</v>
      </c>
      <c r="K5" s="2">
        <v>59655</v>
      </c>
      <c r="L5" s="2">
        <v>60227</v>
      </c>
      <c r="M5" s="2">
        <v>60734</v>
      </c>
      <c r="N5" s="42">
        <f t="shared" si="0"/>
        <v>3.4280751349602361</v>
      </c>
      <c r="O5" s="42">
        <f t="shared" si="1"/>
        <v>3.4280751349602359E-2</v>
      </c>
    </row>
    <row r="6" spans="1:15">
      <c r="A6" s="42" t="s">
        <v>412</v>
      </c>
      <c r="B6" s="42" t="s">
        <v>409</v>
      </c>
      <c r="C6" s="2">
        <v>54342</v>
      </c>
      <c r="D6" s="2">
        <v>51714</v>
      </c>
      <c r="E6" s="2">
        <v>52493</v>
      </c>
      <c r="F6" s="2">
        <v>52496</v>
      </c>
      <c r="G6" s="2">
        <v>51856</v>
      </c>
      <c r="H6" s="2">
        <v>51495</v>
      </c>
      <c r="I6" s="2">
        <v>51211</v>
      </c>
      <c r="J6" s="2">
        <v>51374</v>
      </c>
      <c r="K6" s="2">
        <v>53146</v>
      </c>
      <c r="L6" s="2">
        <v>53602</v>
      </c>
      <c r="M6" s="2">
        <v>53593</v>
      </c>
      <c r="N6" s="42">
        <f t="shared" si="0"/>
        <v>3.3496605985806851</v>
      </c>
      <c r="O6" s="42">
        <f t="shared" si="1"/>
        <v>3.3496605985806852E-2</v>
      </c>
    </row>
    <row r="7" spans="1:15">
      <c r="A7" s="42" t="s">
        <v>95</v>
      </c>
      <c r="B7" s="42" t="s">
        <v>409</v>
      </c>
      <c r="C7" s="2">
        <v>67673</v>
      </c>
      <c r="D7" s="2">
        <v>63508</v>
      </c>
      <c r="E7" s="2">
        <v>63639</v>
      </c>
      <c r="F7" s="2">
        <v>63095</v>
      </c>
      <c r="G7" s="2">
        <v>61455</v>
      </c>
      <c r="H7" s="2">
        <v>60225</v>
      </c>
      <c r="I7" s="2">
        <v>60008</v>
      </c>
      <c r="J7" s="2">
        <v>60724</v>
      </c>
      <c r="K7" s="2">
        <v>61705</v>
      </c>
      <c r="L7" s="2">
        <v>61551</v>
      </c>
      <c r="M7" s="2">
        <v>63459</v>
      </c>
      <c r="N7" s="42">
        <f t="shared" si="0"/>
        <v>3.260922626311936</v>
      </c>
      <c r="O7" s="42">
        <f t="shared" si="1"/>
        <v>3.2609226263119358E-2</v>
      </c>
    </row>
    <row r="8" spans="1:15">
      <c r="A8" s="42" t="s">
        <v>411</v>
      </c>
      <c r="B8" s="42" t="s">
        <v>409</v>
      </c>
      <c r="C8" s="2">
        <v>78142</v>
      </c>
      <c r="D8" s="2">
        <v>73279</v>
      </c>
      <c r="E8" s="2">
        <v>73514</v>
      </c>
      <c r="F8" s="2">
        <v>72063</v>
      </c>
      <c r="G8" s="2">
        <v>69976</v>
      </c>
      <c r="H8" s="2">
        <v>68041</v>
      </c>
      <c r="I8" s="2">
        <v>67003</v>
      </c>
      <c r="J8" s="2">
        <v>67887</v>
      </c>
      <c r="K8" s="2">
        <v>68838</v>
      </c>
      <c r="L8" s="2">
        <v>68509</v>
      </c>
      <c r="M8" s="2">
        <v>71682</v>
      </c>
      <c r="N8" s="42">
        <f t="shared" si="0"/>
        <v>2.4379787355664799</v>
      </c>
      <c r="O8" s="42">
        <f t="shared" si="1"/>
        <v>2.43797873556648E-2</v>
      </c>
    </row>
    <row r="9" spans="1:15">
      <c r="A9" s="42" t="s">
        <v>413</v>
      </c>
      <c r="B9" s="42" t="s">
        <v>409</v>
      </c>
      <c r="C9" s="2">
        <v>61664</v>
      </c>
      <c r="D9" s="2">
        <v>59271</v>
      </c>
      <c r="E9" s="2">
        <v>59490</v>
      </c>
      <c r="F9" s="2">
        <v>59729</v>
      </c>
      <c r="G9" s="2">
        <v>57921</v>
      </c>
      <c r="H9" s="2">
        <v>56310</v>
      </c>
      <c r="I9" s="2">
        <v>57065</v>
      </c>
      <c r="J9" s="2">
        <v>56699</v>
      </c>
      <c r="K9" s="2">
        <v>57538</v>
      </c>
      <c r="L9" s="2">
        <v>57968</v>
      </c>
      <c r="M9" s="2">
        <v>58434</v>
      </c>
      <c r="N9" s="42">
        <f t="shared" si="0"/>
        <v>0.88568912829543689</v>
      </c>
      <c r="O9" s="42">
        <f t="shared" si="1"/>
        <v>8.8568912829543687E-3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" sqref="I1:I1048576"/>
    </sheetView>
  </sheetViews>
  <sheetFormatPr baseColWidth="10" defaultRowHeight="15" x14ac:dyDescent="0"/>
  <sheetData>
    <row r="1" spans="1:10">
      <c r="A1" s="32" t="s">
        <v>87</v>
      </c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t="s">
        <v>392</v>
      </c>
      <c r="J1" t="s">
        <v>92</v>
      </c>
    </row>
    <row r="2" spans="1:10">
      <c r="A2" s="32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32">
        <f t="shared" ref="I2:I33" si="0">((H2-B2) / B2) * 100</f>
        <v>3.1875658587987354</v>
      </c>
      <c r="J2" s="32" t="s">
        <v>93</v>
      </c>
    </row>
    <row r="3" spans="1:10">
      <c r="A3" s="12" t="s">
        <v>1</v>
      </c>
      <c r="B3" s="34">
        <v>105319</v>
      </c>
      <c r="C3" s="34">
        <v>107499</v>
      </c>
      <c r="D3" s="34">
        <v>111082</v>
      </c>
      <c r="E3" s="34">
        <v>114738</v>
      </c>
      <c r="F3" s="34">
        <v>116843</v>
      </c>
      <c r="G3" s="34">
        <v>118627</v>
      </c>
      <c r="H3" s="34">
        <v>120871</v>
      </c>
      <c r="I3" s="12">
        <f t="shared" si="0"/>
        <v>14.766566336558457</v>
      </c>
      <c r="J3" s="12" t="s">
        <v>94</v>
      </c>
    </row>
    <row r="4" spans="1:10">
      <c r="A4" s="32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32">
        <f t="shared" si="0"/>
        <v>10.646889803525667</v>
      </c>
      <c r="J4" s="32" t="s">
        <v>93</v>
      </c>
    </row>
    <row r="5" spans="1:10">
      <c r="A5" s="32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32">
        <f t="shared" si="0"/>
        <v>11.412572879986145</v>
      </c>
      <c r="J5" s="32" t="s">
        <v>93</v>
      </c>
    </row>
    <row r="6" spans="1:10">
      <c r="A6" s="32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32">
        <f t="shared" si="0"/>
        <v>8.4997472194135497</v>
      </c>
      <c r="J6" s="32" t="s">
        <v>93</v>
      </c>
    </row>
    <row r="7" spans="1:10">
      <c r="A7" s="32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32">
        <f t="shared" si="0"/>
        <v>-5.3014553014553014</v>
      </c>
      <c r="J7" s="32" t="s">
        <v>93</v>
      </c>
    </row>
    <row r="8" spans="1:10">
      <c r="A8" s="32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32">
        <f t="shared" si="0"/>
        <v>8.5958222811671092</v>
      </c>
      <c r="J8" s="32" t="s">
        <v>93</v>
      </c>
    </row>
    <row r="9" spans="1:10">
      <c r="A9" s="32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32">
        <f t="shared" si="0"/>
        <v>3.9785825834758684</v>
      </c>
      <c r="J9" s="32" t="s">
        <v>93</v>
      </c>
    </row>
    <row r="10" spans="1:10">
      <c r="A10" s="32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32">
        <f t="shared" si="0"/>
        <v>6.6939675539455026</v>
      </c>
      <c r="J10" s="32" t="s">
        <v>93</v>
      </c>
    </row>
    <row r="11" spans="1:10">
      <c r="A11" s="12" t="s">
        <v>9</v>
      </c>
      <c r="B11" s="34">
        <v>31702</v>
      </c>
      <c r="C11" s="34">
        <v>32834</v>
      </c>
      <c r="D11" s="34">
        <v>33826</v>
      </c>
      <c r="E11" s="34">
        <v>34640</v>
      </c>
      <c r="F11" s="34">
        <v>36410</v>
      </c>
      <c r="G11" s="34">
        <v>37509</v>
      </c>
      <c r="H11" s="34">
        <v>37481</v>
      </c>
      <c r="I11" s="12">
        <f t="shared" si="0"/>
        <v>18.229133808592518</v>
      </c>
      <c r="J11" s="12" t="s">
        <v>94</v>
      </c>
    </row>
    <row r="12" spans="1:10">
      <c r="A12" s="32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32">
        <f t="shared" si="0"/>
        <v>3.4170440510498148</v>
      </c>
      <c r="J12" s="32" t="s">
        <v>93</v>
      </c>
    </row>
    <row r="13" spans="1:10">
      <c r="A13" s="32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32">
        <f t="shared" si="0"/>
        <v>1.7405347209761348</v>
      </c>
      <c r="J13" s="32" t="s">
        <v>93</v>
      </c>
    </row>
    <row r="14" spans="1:10">
      <c r="A14" s="32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32">
        <f t="shared" si="0"/>
        <v>14.449095529974585</v>
      </c>
      <c r="J14" s="32" t="s">
        <v>93</v>
      </c>
    </row>
    <row r="15" spans="1:10">
      <c r="A15" s="32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32">
        <f t="shared" si="0"/>
        <v>2.0015312260745923</v>
      </c>
      <c r="J15" s="32" t="s">
        <v>93</v>
      </c>
    </row>
    <row r="16" spans="1:10">
      <c r="A16" s="32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32">
        <f t="shared" si="0"/>
        <v>11.29032258064516</v>
      </c>
      <c r="J16" s="32" t="s">
        <v>93</v>
      </c>
    </row>
    <row r="17" spans="1:10">
      <c r="A17" s="32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32">
        <f t="shared" si="0"/>
        <v>6.2056074766355138</v>
      </c>
      <c r="J17" s="32" t="s">
        <v>93</v>
      </c>
    </row>
    <row r="18" spans="1:10">
      <c r="A18" s="32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32">
        <f t="shared" si="0"/>
        <v>-14.439738159414709</v>
      </c>
      <c r="J18" s="32" t="s">
        <v>93</v>
      </c>
    </row>
    <row r="19" spans="1:10">
      <c r="A19" s="32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32">
        <f t="shared" si="0"/>
        <v>6.9562654286872263</v>
      </c>
      <c r="J19" s="32" t="s">
        <v>93</v>
      </c>
    </row>
    <row r="20" spans="1:10">
      <c r="A20" s="12" t="s">
        <v>18</v>
      </c>
      <c r="B20" s="34">
        <v>168868</v>
      </c>
      <c r="C20" s="34">
        <v>170480</v>
      </c>
      <c r="D20" s="34">
        <v>173203</v>
      </c>
      <c r="E20" s="34">
        <v>178019</v>
      </c>
      <c r="F20" s="34">
        <v>180775</v>
      </c>
      <c r="G20" s="34">
        <v>184045</v>
      </c>
      <c r="H20" s="34">
        <v>186813</v>
      </c>
      <c r="I20" s="12">
        <f t="shared" si="0"/>
        <v>10.626643295354951</v>
      </c>
      <c r="J20" s="12" t="s">
        <v>94</v>
      </c>
    </row>
    <row r="21" spans="1:10">
      <c r="A21" s="32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32">
        <f t="shared" si="0"/>
        <v>15.455076983044242</v>
      </c>
      <c r="J21" s="32" t="s">
        <v>93</v>
      </c>
    </row>
    <row r="22" spans="1:10">
      <c r="A22" s="32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32">
        <f t="shared" si="0"/>
        <v>8.5796896205818136</v>
      </c>
      <c r="J22" s="32" t="s">
        <v>93</v>
      </c>
    </row>
    <row r="23" spans="1:10">
      <c r="A23" s="32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32">
        <f t="shared" si="0"/>
        <v>-6.448392892792973</v>
      </c>
      <c r="J23" s="32" t="s">
        <v>93</v>
      </c>
    </row>
    <row r="24" spans="1:10">
      <c r="A24" s="32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32">
        <f t="shared" si="0"/>
        <v>2.609568417530947</v>
      </c>
      <c r="J24" s="32" t="s">
        <v>93</v>
      </c>
    </row>
    <row r="25" spans="1:10">
      <c r="A25" s="32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32">
        <f t="shared" si="0"/>
        <v>-0.60980634528224154</v>
      </c>
      <c r="J25" s="32" t="s">
        <v>93</v>
      </c>
    </row>
    <row r="26" spans="1:10">
      <c r="A26" s="32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32">
        <f t="shared" si="0"/>
        <v>2.0173184889142637</v>
      </c>
      <c r="J26" s="32" t="s">
        <v>93</v>
      </c>
    </row>
    <row r="27" spans="1:10">
      <c r="A27" s="32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32">
        <f t="shared" si="0"/>
        <v>2.5316455696202533</v>
      </c>
      <c r="J27" s="32" t="s">
        <v>93</v>
      </c>
    </row>
    <row r="28" spans="1:10">
      <c r="A28" s="12" t="s">
        <v>26</v>
      </c>
      <c r="B28" s="34">
        <v>803733</v>
      </c>
      <c r="C28" s="34">
        <v>822852</v>
      </c>
      <c r="D28" s="34">
        <v>839499</v>
      </c>
      <c r="E28" s="34">
        <v>854585</v>
      </c>
      <c r="F28" s="34">
        <v>866057</v>
      </c>
      <c r="G28" s="34">
        <v>883488</v>
      </c>
      <c r="H28" s="34">
        <v>899951</v>
      </c>
      <c r="I28" s="12">
        <f t="shared" si="0"/>
        <v>11.971388508372806</v>
      </c>
      <c r="J28" s="12" t="s">
        <v>94</v>
      </c>
    </row>
    <row r="29" spans="1:10">
      <c r="A29" s="32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32">
        <f t="shared" si="0"/>
        <v>6.2745098039215685</v>
      </c>
      <c r="J29" s="32" t="s">
        <v>93</v>
      </c>
    </row>
    <row r="30" spans="1:10">
      <c r="A30" s="32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32">
        <f t="shared" si="0"/>
        <v>5.4106450475854784</v>
      </c>
      <c r="J30" s="32" t="s">
        <v>93</v>
      </c>
    </row>
    <row r="31" spans="1:10">
      <c r="A31" s="32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32">
        <f t="shared" si="0"/>
        <v>6.9570358691367753</v>
      </c>
      <c r="J31" s="32" t="s">
        <v>93</v>
      </c>
    </row>
    <row r="32" spans="1:10">
      <c r="A32" s="32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32">
        <f t="shared" si="0"/>
        <v>0.93854461301105685</v>
      </c>
      <c r="J32" s="32" t="s">
        <v>93</v>
      </c>
    </row>
    <row r="33" spans="1:10">
      <c r="A33" s="32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32">
        <f t="shared" si="0"/>
        <v>5.6453182791512555</v>
      </c>
      <c r="J33" s="32" t="s">
        <v>93</v>
      </c>
    </row>
    <row r="34" spans="1:10">
      <c r="A34" s="32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32">
        <f t="shared" ref="I34:I65" si="1">((H34-B34) / B34) * 100</f>
        <v>8.5793871866295266</v>
      </c>
      <c r="J34" s="32" t="s">
        <v>93</v>
      </c>
    </row>
    <row r="35" spans="1:10">
      <c r="A35" s="32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32">
        <f t="shared" si="1"/>
        <v>5.480195333695062</v>
      </c>
      <c r="J35" s="32" t="s">
        <v>93</v>
      </c>
    </row>
    <row r="36" spans="1:10">
      <c r="A36" s="32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32">
        <f t="shared" si="1"/>
        <v>5.0287356321839081</v>
      </c>
      <c r="J36" s="32" t="s">
        <v>93</v>
      </c>
    </row>
    <row r="37" spans="1:10">
      <c r="A37" s="32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32">
        <f t="shared" si="1"/>
        <v>-12.264700174655541</v>
      </c>
      <c r="J37" s="32" t="s">
        <v>93</v>
      </c>
    </row>
    <row r="38" spans="1:10">
      <c r="A38" s="32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32">
        <f t="shared" si="1"/>
        <v>-13.456257355825816</v>
      </c>
      <c r="J38" s="32" t="s">
        <v>93</v>
      </c>
    </row>
    <row r="39" spans="1:10">
      <c r="A39" s="32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32">
        <f t="shared" si="1"/>
        <v>-5.3721994700072271</v>
      </c>
      <c r="J39" s="32" t="s">
        <v>93</v>
      </c>
    </row>
    <row r="40" spans="1:10">
      <c r="A40" s="32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32">
        <f t="shared" si="1"/>
        <v>13.031161473087819</v>
      </c>
      <c r="J40" s="32" t="s">
        <v>93</v>
      </c>
    </row>
    <row r="41" spans="1:10">
      <c r="A41" s="32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32">
        <f t="shared" si="1"/>
        <v>26.352941176470591</v>
      </c>
      <c r="J41" s="32" t="s">
        <v>93</v>
      </c>
    </row>
    <row r="42" spans="1:10">
      <c r="A42" s="32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32">
        <f t="shared" si="1"/>
        <v>0.64743967039434958</v>
      </c>
      <c r="J42" s="32" t="s">
        <v>93</v>
      </c>
    </row>
    <row r="43" spans="1:10">
      <c r="A43" s="32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32">
        <f t="shared" si="1"/>
        <v>2.1510650224215246</v>
      </c>
      <c r="J43" s="32" t="s">
        <v>93</v>
      </c>
    </row>
    <row r="44" spans="1:10">
      <c r="A44" s="32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32">
        <f t="shared" si="1"/>
        <v>0.62272963155163463</v>
      </c>
      <c r="J44" s="32" t="s">
        <v>93</v>
      </c>
    </row>
    <row r="45" spans="1:10">
      <c r="A45" s="32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32">
        <f t="shared" si="1"/>
        <v>-1.0723860589812333</v>
      </c>
      <c r="J45" s="32" t="s">
        <v>93</v>
      </c>
    </row>
    <row r="46" spans="1:10">
      <c r="A46" s="32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32">
        <f t="shared" si="1"/>
        <v>-4.2444080741953085</v>
      </c>
      <c r="J46" s="32" t="s">
        <v>93</v>
      </c>
    </row>
    <row r="47" spans="1:10">
      <c r="A47" s="32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32">
        <f t="shared" si="1"/>
        <v>2.0241915576400888</v>
      </c>
      <c r="J47" s="32" t="s">
        <v>93</v>
      </c>
    </row>
    <row r="48" spans="1:10">
      <c r="A48" s="32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32">
        <f t="shared" si="1"/>
        <v>12.272024729520865</v>
      </c>
      <c r="J48" s="32" t="s">
        <v>93</v>
      </c>
    </row>
    <row r="49" spans="1:10">
      <c r="A49" s="12" t="s">
        <v>349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2">
        <f t="shared" si="1"/>
        <v>4.0754788545420064</v>
      </c>
      <c r="J49" s="32"/>
    </row>
    <row r="50" spans="1:10">
      <c r="A50" s="32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32">
        <f t="shared" si="1"/>
        <v>5.6533931575995506</v>
      </c>
      <c r="J50" s="32" t="s">
        <v>93</v>
      </c>
    </row>
    <row r="51" spans="1:10">
      <c r="A51" s="32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32">
        <f t="shared" si="1"/>
        <v>-1.8815268275117032</v>
      </c>
      <c r="J51" s="32" t="s">
        <v>93</v>
      </c>
    </row>
    <row r="52" spans="1:10">
      <c r="A52" s="32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32">
        <f t="shared" si="1"/>
        <v>2.7193145837213635</v>
      </c>
      <c r="J52" s="32" t="s">
        <v>93</v>
      </c>
    </row>
    <row r="53" spans="1:10">
      <c r="A53" s="32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32">
        <f t="shared" si="1"/>
        <v>2.9637377963737799</v>
      </c>
      <c r="J53" s="32" t="s">
        <v>93</v>
      </c>
    </row>
    <row r="54" spans="1:10">
      <c r="A54" s="32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32">
        <f t="shared" si="1"/>
        <v>11.359963057030708</v>
      </c>
      <c r="J54" s="32" t="s">
        <v>93</v>
      </c>
    </row>
    <row r="55" spans="1:10">
      <c r="A55" s="32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32">
        <f t="shared" si="1"/>
        <v>1.211410707307542</v>
      </c>
      <c r="J55" s="32" t="s">
        <v>93</v>
      </c>
    </row>
    <row r="56" spans="1:10">
      <c r="A56" s="32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32">
        <f t="shared" si="1"/>
        <v>-3.9182282793867125</v>
      </c>
      <c r="J56" s="32" t="s">
        <v>93</v>
      </c>
    </row>
    <row r="57" spans="1:10">
      <c r="A57" s="32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32">
        <f t="shared" si="1"/>
        <v>10.053789955385303</v>
      </c>
      <c r="J57" s="32" t="s">
        <v>93</v>
      </c>
    </row>
    <row r="58" spans="1:10">
      <c r="A58" s="32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32">
        <f t="shared" si="1"/>
        <v>5.8594847775175642</v>
      </c>
      <c r="J58" s="32" t="s">
        <v>93</v>
      </c>
    </row>
    <row r="59" spans="1:10">
      <c r="A59" s="12" t="s">
        <v>348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2">
        <f t="shared" si="1"/>
        <v>10.204553719243185</v>
      </c>
      <c r="J59" s="32"/>
    </row>
    <row r="60" spans="1:10">
      <c r="A60" s="32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32">
        <f t="shared" si="1"/>
        <v>15.406688003531618</v>
      </c>
      <c r="J60" s="32" t="s">
        <v>93</v>
      </c>
    </row>
    <row r="61" spans="1:10">
      <c r="A61" s="32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32">
        <f t="shared" si="1"/>
        <v>-0.31584062196307094</v>
      </c>
      <c r="J61" s="32" t="s">
        <v>93</v>
      </c>
    </row>
    <row r="62" spans="1:10">
      <c r="A62" s="32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32">
        <f t="shared" si="1"/>
        <v>3.7088873337998605</v>
      </c>
      <c r="J62" s="32" t="s">
        <v>93</v>
      </c>
    </row>
    <row r="63" spans="1:10">
      <c r="A63" s="32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32">
        <f t="shared" si="1"/>
        <v>1.2155059132720105</v>
      </c>
      <c r="J63" s="32" t="s">
        <v>93</v>
      </c>
    </row>
    <row r="64" spans="1:10">
      <c r="A64" s="32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32">
        <f t="shared" si="1"/>
        <v>16.598079561042525</v>
      </c>
      <c r="J64" s="32" t="s">
        <v>93</v>
      </c>
    </row>
    <row r="65" spans="1:10">
      <c r="A65" s="12" t="s">
        <v>61</v>
      </c>
      <c r="B65" s="34">
        <v>315533</v>
      </c>
      <c r="C65" s="34">
        <v>316432</v>
      </c>
      <c r="D65" s="34">
        <v>317830</v>
      </c>
      <c r="E65" s="34">
        <v>320130</v>
      </c>
      <c r="F65" s="34">
        <v>323276</v>
      </c>
      <c r="G65" s="34">
        <v>327189</v>
      </c>
      <c r="H65" s="34">
        <v>326905</v>
      </c>
      <c r="I65" s="12">
        <f t="shared" si="1"/>
        <v>3.604060431080109</v>
      </c>
      <c r="J65" s="12" t="s">
        <v>94</v>
      </c>
    </row>
    <row r="66" spans="1:10">
      <c r="A66" s="32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32">
        <f t="shared" ref="I66:I91" si="4">((H66-B66) / B66) * 100</f>
        <v>-12.596401028277635</v>
      </c>
      <c r="J66" s="32" t="s">
        <v>93</v>
      </c>
    </row>
    <row r="67" spans="1:10">
      <c r="A67" s="32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32">
        <f t="shared" si="4"/>
        <v>2.0049352251696484</v>
      </c>
      <c r="J67" s="32" t="s">
        <v>93</v>
      </c>
    </row>
    <row r="68" spans="1:10">
      <c r="A68" s="32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32">
        <f t="shared" si="4"/>
        <v>-4.1790522818674587</v>
      </c>
      <c r="J68" s="32" t="s">
        <v>93</v>
      </c>
    </row>
    <row r="69" spans="1:10">
      <c r="A69" s="32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32">
        <f t="shared" si="4"/>
        <v>9.0941639813820263</v>
      </c>
      <c r="J69" s="32" t="s">
        <v>93</v>
      </c>
    </row>
    <row r="70" spans="1:10">
      <c r="A70" s="32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32">
        <f t="shared" si="4"/>
        <v>23.153555479216763</v>
      </c>
      <c r="J70" s="32" t="s">
        <v>93</v>
      </c>
    </row>
    <row r="71" spans="1:10">
      <c r="A71" s="32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32">
        <f t="shared" si="4"/>
        <v>-1.8991169710898754</v>
      </c>
      <c r="J71" s="32" t="s">
        <v>93</v>
      </c>
    </row>
    <row r="72" spans="1:10">
      <c r="A72" s="12" t="s">
        <v>69</v>
      </c>
      <c r="B72" s="34">
        <v>40593</v>
      </c>
      <c r="C72" s="34">
        <v>41534</v>
      </c>
      <c r="D72" s="34">
        <v>41714</v>
      </c>
      <c r="E72" s="34">
        <v>42517</v>
      </c>
      <c r="F72" s="34">
        <v>43324</v>
      </c>
      <c r="G72" s="34">
        <v>45273</v>
      </c>
      <c r="H72" s="34">
        <v>48022</v>
      </c>
      <c r="I72" s="12">
        <f t="shared" si="4"/>
        <v>18.301184933362897</v>
      </c>
      <c r="J72" s="12" t="s">
        <v>94</v>
      </c>
    </row>
    <row r="73" spans="1:10">
      <c r="A73" s="32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32">
        <f t="shared" si="4"/>
        <v>14.60790028247321</v>
      </c>
      <c r="J73" s="32" t="s">
        <v>93</v>
      </c>
    </row>
    <row r="74" spans="1:10">
      <c r="A74" s="32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32">
        <f t="shared" si="4"/>
        <v>4.4243577545195052</v>
      </c>
      <c r="J74" s="32" t="s">
        <v>93</v>
      </c>
    </row>
    <row r="75" spans="1:10">
      <c r="A75" s="32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32">
        <f t="shared" si="4"/>
        <v>4.087488089757727</v>
      </c>
      <c r="J75" s="32" t="s">
        <v>93</v>
      </c>
    </row>
    <row r="76" spans="1:10">
      <c r="A76" s="12" t="s">
        <v>350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2">
        <f t="shared" si="4"/>
        <v>5.4678200284473695</v>
      </c>
      <c r="J76" s="32"/>
    </row>
    <row r="77" spans="1:10">
      <c r="A77" s="32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32">
        <f t="shared" si="4"/>
        <v>10.228478277744715</v>
      </c>
      <c r="J77" s="32" t="s">
        <v>93</v>
      </c>
    </row>
    <row r="78" spans="1:10">
      <c r="A78" s="32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32">
        <f t="shared" si="4"/>
        <v>6.4374506708760855</v>
      </c>
      <c r="J78" s="32" t="s">
        <v>93</v>
      </c>
    </row>
    <row r="79" spans="1:10">
      <c r="A79" s="32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32">
        <f t="shared" si="4"/>
        <v>12.070030895983521</v>
      </c>
      <c r="J79" s="32" t="s">
        <v>93</v>
      </c>
    </row>
    <row r="80" spans="1:10">
      <c r="A80" s="32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32">
        <f t="shared" si="4"/>
        <v>-5.1083177320139077</v>
      </c>
      <c r="J80" s="32" t="s">
        <v>93</v>
      </c>
    </row>
    <row r="81" spans="1:10">
      <c r="A81" s="32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32">
        <f t="shared" si="4"/>
        <v>-1.6862291287816169</v>
      </c>
      <c r="J81" s="32" t="s">
        <v>93</v>
      </c>
    </row>
    <row r="82" spans="1:10">
      <c r="A82" s="32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32">
        <f t="shared" si="4"/>
        <v>-6.0017652250661957</v>
      </c>
      <c r="J82" s="32" t="s">
        <v>93</v>
      </c>
    </row>
    <row r="83" spans="1:10">
      <c r="A83" s="32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32">
        <f t="shared" si="4"/>
        <v>0.4507211538461538</v>
      </c>
      <c r="J83" s="32" t="s">
        <v>93</v>
      </c>
    </row>
    <row r="84" spans="1:10">
      <c r="A84" s="32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32">
        <f t="shared" si="4"/>
        <v>3.5492457852706298</v>
      </c>
      <c r="J84" s="32" t="s">
        <v>93</v>
      </c>
    </row>
    <row r="85" spans="1:10">
      <c r="A85" s="32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32">
        <f t="shared" si="4"/>
        <v>-14.743505209020178</v>
      </c>
      <c r="J85" s="32" t="s">
        <v>93</v>
      </c>
    </row>
    <row r="86" spans="1:10">
      <c r="A86" s="12" t="s">
        <v>81</v>
      </c>
      <c r="B86" s="34">
        <v>71292</v>
      </c>
      <c r="C86" s="34">
        <v>73034</v>
      </c>
      <c r="D86" s="34">
        <v>73822</v>
      </c>
      <c r="E86" s="34">
        <v>75982</v>
      </c>
      <c r="F86" s="34">
        <v>76684</v>
      </c>
      <c r="G86" s="34">
        <v>79138</v>
      </c>
      <c r="H86" s="34">
        <v>81741</v>
      </c>
      <c r="I86" s="12">
        <f t="shared" si="4"/>
        <v>14.656623464063291</v>
      </c>
      <c r="J86" s="12" t="s">
        <v>94</v>
      </c>
    </row>
    <row r="87" spans="1:10">
      <c r="A87" s="32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32">
        <f t="shared" si="4"/>
        <v>5.9617834394904454</v>
      </c>
      <c r="J87" s="32" t="s">
        <v>93</v>
      </c>
    </row>
    <row r="88" spans="1:10">
      <c r="A88" s="32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32">
        <f t="shared" si="4"/>
        <v>-4.4959772834831995</v>
      </c>
      <c r="J88" s="32" t="s">
        <v>93</v>
      </c>
    </row>
    <row r="89" spans="1:10">
      <c r="A89" s="32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32">
        <f t="shared" si="4"/>
        <v>6.0484387681004659</v>
      </c>
      <c r="J89" t="s">
        <v>93</v>
      </c>
    </row>
    <row r="90" spans="1:10">
      <c r="A90" s="32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32">
        <f t="shared" si="4"/>
        <v>20.265998348190127</v>
      </c>
      <c r="J90" s="32" t="s">
        <v>93</v>
      </c>
    </row>
    <row r="91" spans="1:10">
      <c r="A91" s="32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32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F24" sqref="F24"/>
    </sheetView>
  </sheetViews>
  <sheetFormatPr baseColWidth="10" defaultRowHeight="15" x14ac:dyDescent="0"/>
  <sheetData>
    <row r="1" spans="1:21" s="43" customFormat="1">
      <c r="A1" s="43" t="s">
        <v>92</v>
      </c>
      <c r="B1" s="43" t="s">
        <v>417</v>
      </c>
      <c r="C1" s="43">
        <v>2000</v>
      </c>
      <c r="D1" s="43">
        <v>2001</v>
      </c>
      <c r="E1" s="43">
        <v>2002</v>
      </c>
      <c r="F1" s="43">
        <v>2003</v>
      </c>
      <c r="G1" s="43">
        <v>2004</v>
      </c>
      <c r="H1" s="43">
        <v>2005</v>
      </c>
      <c r="I1" s="43">
        <v>2006</v>
      </c>
      <c r="J1" s="43">
        <v>2007</v>
      </c>
      <c r="K1" s="43">
        <v>2008</v>
      </c>
      <c r="L1" s="43">
        <v>2009</v>
      </c>
      <c r="M1" s="43">
        <v>2010</v>
      </c>
      <c r="N1" s="43">
        <v>2011</v>
      </c>
      <c r="O1" s="43">
        <v>2012</v>
      </c>
      <c r="P1" s="43">
        <v>2013</v>
      </c>
      <c r="Q1" s="43">
        <v>2014</v>
      </c>
      <c r="R1" s="43">
        <v>2015</v>
      </c>
      <c r="S1" s="43">
        <v>2016</v>
      </c>
      <c r="T1" s="43" t="s">
        <v>99</v>
      </c>
      <c r="U1" s="43" t="s">
        <v>418</v>
      </c>
    </row>
    <row r="2" spans="1:21" s="43" customFormat="1">
      <c r="A2" s="43" t="s">
        <v>411</v>
      </c>
      <c r="B2" s="43" t="s">
        <v>419</v>
      </c>
      <c r="C2" s="1">
        <v>1600739</v>
      </c>
      <c r="D2" s="1">
        <v>1598236</v>
      </c>
      <c r="E2" s="1">
        <v>1565539</v>
      </c>
      <c r="F2" s="1">
        <v>1561057</v>
      </c>
      <c r="G2" s="1">
        <v>1573590</v>
      </c>
      <c r="H2" s="1">
        <v>1593960</v>
      </c>
      <c r="I2" s="1">
        <v>1615269</v>
      </c>
      <c r="J2" s="1">
        <v>1622685</v>
      </c>
      <c r="K2" s="1">
        <v>1612795</v>
      </c>
      <c r="L2" s="1">
        <v>1541808</v>
      </c>
      <c r="M2" s="1">
        <v>1537040</v>
      </c>
      <c r="N2" s="1">
        <v>1564665</v>
      </c>
      <c r="O2" s="1">
        <v>1590976</v>
      </c>
      <c r="P2" s="1">
        <v>1620611</v>
      </c>
      <c r="Q2" s="1">
        <v>1643369</v>
      </c>
      <c r="R2" s="1">
        <v>1675269</v>
      </c>
      <c r="S2" s="1">
        <v>1701784</v>
      </c>
      <c r="T2" s="43">
        <f>((R2-L2) / L2) * 100</f>
        <v>8.6561361725973658</v>
      </c>
    </row>
    <row r="3" spans="1:21" s="43" customFormat="1">
      <c r="A3" s="43" t="s">
        <v>416</v>
      </c>
      <c r="B3" s="43" t="s">
        <v>419</v>
      </c>
      <c r="C3" s="1">
        <v>239409</v>
      </c>
      <c r="D3" s="1">
        <v>243355</v>
      </c>
      <c r="E3" s="1">
        <v>247718</v>
      </c>
      <c r="F3" s="1">
        <v>250018</v>
      </c>
      <c r="G3" s="1">
        <v>255887</v>
      </c>
      <c r="H3" s="1">
        <v>260467</v>
      </c>
      <c r="I3" s="1">
        <v>266267</v>
      </c>
      <c r="J3" s="1">
        <v>268922</v>
      </c>
      <c r="K3" s="1">
        <v>266613</v>
      </c>
      <c r="L3" s="1">
        <v>255471</v>
      </c>
      <c r="M3" s="1">
        <v>254446</v>
      </c>
      <c r="N3" s="1">
        <v>258342</v>
      </c>
      <c r="O3" s="1">
        <v>261930</v>
      </c>
      <c r="P3" s="1">
        <v>266967</v>
      </c>
      <c r="Q3" s="1">
        <v>271907</v>
      </c>
      <c r="R3" s="1">
        <v>276028</v>
      </c>
      <c r="S3" s="1">
        <v>279605</v>
      </c>
      <c r="T3" s="43">
        <f t="shared" ref="T3:T9" si="0">((S3-L3) / L3) * 100</f>
        <v>9.4468648104872965</v>
      </c>
    </row>
    <row r="4" spans="1:21" s="43" customFormat="1">
      <c r="A4" s="43" t="s">
        <v>95</v>
      </c>
      <c r="B4" s="43" t="s">
        <v>419</v>
      </c>
      <c r="C4" s="1">
        <v>2608844</v>
      </c>
      <c r="D4" s="1">
        <v>2611675</v>
      </c>
      <c r="E4" s="1">
        <v>2584722</v>
      </c>
      <c r="F4" s="1">
        <v>2578050</v>
      </c>
      <c r="G4" s="1">
        <v>2602623</v>
      </c>
      <c r="H4" s="1">
        <v>2637323</v>
      </c>
      <c r="I4" s="1">
        <v>2676793</v>
      </c>
      <c r="J4" s="1">
        <v>2688406</v>
      </c>
      <c r="K4" s="1">
        <v>2680530</v>
      </c>
      <c r="L4" s="1">
        <v>2572442</v>
      </c>
      <c r="M4" s="1">
        <v>2563391</v>
      </c>
      <c r="N4" s="1">
        <v>2603526</v>
      </c>
      <c r="O4" s="1">
        <v>2644935</v>
      </c>
      <c r="P4" s="1">
        <v>2692170</v>
      </c>
      <c r="Q4" s="1">
        <v>2729613</v>
      </c>
      <c r="R4" s="1">
        <v>2774408</v>
      </c>
      <c r="S4" s="1">
        <v>2814272</v>
      </c>
      <c r="T4" s="43">
        <f t="shared" si="0"/>
        <v>9.400795042220583</v>
      </c>
    </row>
    <row r="5" spans="1:21" s="43" customFormat="1">
      <c r="A5" s="43" t="s">
        <v>410</v>
      </c>
      <c r="B5" s="43" t="s">
        <v>419</v>
      </c>
      <c r="C5" s="1">
        <v>78707</v>
      </c>
      <c r="D5" s="1">
        <v>78882</v>
      </c>
      <c r="E5" s="1">
        <v>79872</v>
      </c>
      <c r="F5" s="1">
        <v>80726</v>
      </c>
      <c r="G5" s="1">
        <v>81961</v>
      </c>
      <c r="H5" s="1">
        <v>82588</v>
      </c>
      <c r="I5" s="1">
        <v>83847</v>
      </c>
      <c r="J5" s="1">
        <v>84114</v>
      </c>
      <c r="K5" s="1">
        <v>84628</v>
      </c>
      <c r="L5" s="1">
        <v>82939</v>
      </c>
      <c r="M5" s="1">
        <v>83023</v>
      </c>
      <c r="N5" s="1">
        <v>83334</v>
      </c>
      <c r="O5" s="1">
        <v>85028</v>
      </c>
      <c r="P5" s="1">
        <v>86324</v>
      </c>
      <c r="Q5" s="1">
        <v>87187</v>
      </c>
      <c r="R5" s="1">
        <v>87853</v>
      </c>
      <c r="S5" s="1">
        <v>88539</v>
      </c>
      <c r="T5" s="43">
        <f t="shared" si="0"/>
        <v>6.7519502284811725</v>
      </c>
    </row>
    <row r="6" spans="1:21" s="43" customFormat="1">
      <c r="A6" s="43" t="s">
        <v>413</v>
      </c>
      <c r="B6" s="43" t="s">
        <v>419</v>
      </c>
      <c r="C6" s="1">
        <v>328630</v>
      </c>
      <c r="D6" s="1">
        <v>330105</v>
      </c>
      <c r="E6" s="1">
        <v>329636</v>
      </c>
      <c r="F6" s="1">
        <v>327956</v>
      </c>
      <c r="G6" s="1">
        <v>330441</v>
      </c>
      <c r="H6" s="1">
        <v>333432</v>
      </c>
      <c r="I6" s="1">
        <v>338501</v>
      </c>
      <c r="J6" s="1">
        <v>339135</v>
      </c>
      <c r="K6" s="1">
        <v>338972</v>
      </c>
      <c r="L6" s="1">
        <v>327268</v>
      </c>
      <c r="M6" s="1">
        <v>324831</v>
      </c>
      <c r="N6" s="1">
        <v>329504</v>
      </c>
      <c r="O6" s="1">
        <v>334915</v>
      </c>
      <c r="P6" s="1">
        <v>337633</v>
      </c>
      <c r="Q6" s="1">
        <v>337894</v>
      </c>
      <c r="R6" s="1">
        <v>341552</v>
      </c>
      <c r="S6" s="1">
        <v>346037</v>
      </c>
      <c r="T6" s="43">
        <f t="shared" si="0"/>
        <v>5.7350550619064498</v>
      </c>
    </row>
    <row r="7" spans="1:21" s="43" customFormat="1">
      <c r="A7" s="43" t="s">
        <v>414</v>
      </c>
      <c r="B7" s="43" t="s">
        <v>419</v>
      </c>
      <c r="C7" s="1">
        <v>65274</v>
      </c>
      <c r="D7" s="1">
        <v>65933</v>
      </c>
      <c r="E7" s="1">
        <v>66592</v>
      </c>
      <c r="F7" s="1">
        <v>66784</v>
      </c>
      <c r="G7" s="1">
        <v>67366</v>
      </c>
      <c r="H7" s="1">
        <v>67644</v>
      </c>
      <c r="I7" s="1">
        <v>67846</v>
      </c>
      <c r="J7" s="1">
        <v>66828</v>
      </c>
      <c r="K7" s="1">
        <v>67208</v>
      </c>
      <c r="L7" s="1">
        <v>65291</v>
      </c>
      <c r="M7" s="1">
        <v>64878</v>
      </c>
      <c r="N7" s="1">
        <v>65080</v>
      </c>
      <c r="O7" s="1">
        <v>66475</v>
      </c>
      <c r="P7" s="1">
        <v>67411</v>
      </c>
      <c r="Q7" s="1">
        <v>68658</v>
      </c>
      <c r="R7" s="1">
        <v>68897</v>
      </c>
      <c r="S7" s="1">
        <v>68855</v>
      </c>
      <c r="T7" s="43">
        <f t="shared" si="0"/>
        <v>5.4586390160971652</v>
      </c>
    </row>
    <row r="8" spans="1:21" s="43" customFormat="1">
      <c r="A8" s="43" t="s">
        <v>415</v>
      </c>
      <c r="B8" s="43" t="s">
        <v>419</v>
      </c>
      <c r="C8" s="1">
        <v>140058</v>
      </c>
      <c r="D8" s="1">
        <v>139015</v>
      </c>
      <c r="E8" s="1">
        <v>138675</v>
      </c>
      <c r="F8" s="1">
        <v>137523</v>
      </c>
      <c r="G8" s="1">
        <v>138633</v>
      </c>
      <c r="H8" s="1">
        <v>140022</v>
      </c>
      <c r="I8" s="1">
        <v>141635</v>
      </c>
      <c r="J8" s="1">
        <v>142425</v>
      </c>
      <c r="K8" s="1">
        <v>142366</v>
      </c>
      <c r="L8" s="1">
        <v>136743</v>
      </c>
      <c r="M8" s="1">
        <v>137436</v>
      </c>
      <c r="N8" s="1">
        <v>137822</v>
      </c>
      <c r="O8" s="1">
        <v>138501</v>
      </c>
      <c r="P8" s="1">
        <v>140318</v>
      </c>
      <c r="Q8" s="1">
        <v>141609</v>
      </c>
      <c r="R8" s="1">
        <v>142717</v>
      </c>
      <c r="S8" s="1">
        <v>141682</v>
      </c>
      <c r="T8" s="43">
        <f t="shared" si="0"/>
        <v>3.6118850690711772</v>
      </c>
    </row>
    <row r="9" spans="1:21" s="43" customFormat="1">
      <c r="A9" s="43" t="s">
        <v>412</v>
      </c>
      <c r="B9" s="43" t="s">
        <v>419</v>
      </c>
      <c r="C9" s="1">
        <v>123481</v>
      </c>
      <c r="D9" s="1">
        <v>123582</v>
      </c>
      <c r="E9" s="1">
        <v>122972</v>
      </c>
      <c r="F9" s="1">
        <v>123052</v>
      </c>
      <c r="G9" s="1">
        <v>123133</v>
      </c>
      <c r="H9" s="1">
        <v>124931</v>
      </c>
      <c r="I9" s="1">
        <v>126401</v>
      </c>
      <c r="J9" s="1">
        <v>126626</v>
      </c>
      <c r="K9" s="1">
        <v>127227</v>
      </c>
      <c r="L9" s="1">
        <v>123230</v>
      </c>
      <c r="M9" s="1">
        <v>121805</v>
      </c>
      <c r="N9" s="1">
        <v>122651</v>
      </c>
      <c r="O9" s="1">
        <v>122682</v>
      </c>
      <c r="P9" s="1">
        <v>123644</v>
      </c>
      <c r="Q9" s="1">
        <v>124322</v>
      </c>
      <c r="R9" s="1">
        <v>125224</v>
      </c>
      <c r="S9" s="1">
        <v>124008</v>
      </c>
      <c r="T9" s="43">
        <f t="shared" si="0"/>
        <v>0.63133977115962026</v>
      </c>
    </row>
    <row r="10" spans="1:21" s="43" customFormat="1"/>
    <row r="11" spans="1:21" s="43" customFormat="1">
      <c r="A11" s="43" t="s">
        <v>92</v>
      </c>
      <c r="B11" s="43" t="s">
        <v>417</v>
      </c>
      <c r="C11" s="43">
        <v>2000</v>
      </c>
      <c r="D11" s="43">
        <v>2001</v>
      </c>
      <c r="E11" s="43">
        <v>2002</v>
      </c>
      <c r="F11" s="43">
        <v>2003</v>
      </c>
      <c r="G11" s="43">
        <v>2004</v>
      </c>
      <c r="H11" s="43">
        <v>2005</v>
      </c>
      <c r="I11" s="43">
        <v>2006</v>
      </c>
      <c r="J11" s="43">
        <v>2007</v>
      </c>
      <c r="K11" s="43">
        <v>2008</v>
      </c>
      <c r="L11" s="43">
        <v>2009</v>
      </c>
      <c r="M11" s="43">
        <v>2010</v>
      </c>
      <c r="N11" s="43">
        <v>2011</v>
      </c>
      <c r="O11" s="43">
        <v>2012</v>
      </c>
      <c r="P11" s="43">
        <v>2013</v>
      </c>
      <c r="Q11" s="43">
        <v>2014</v>
      </c>
      <c r="R11" s="43">
        <v>2015</v>
      </c>
      <c r="S11" s="43">
        <v>2016</v>
      </c>
    </row>
    <row r="12" spans="1:21" s="43" customFormat="1">
      <c r="A12" s="43" t="s">
        <v>416</v>
      </c>
      <c r="B12" s="43" t="s">
        <v>420</v>
      </c>
      <c r="C12" s="10">
        <v>0</v>
      </c>
      <c r="D12" s="10">
        <v>1.6E-2</v>
      </c>
      <c r="E12" s="10">
        <v>3.5000000000000003E-2</v>
      </c>
      <c r="F12" s="10">
        <v>4.3999999999999997E-2</v>
      </c>
      <c r="G12" s="10">
        <v>6.9000000000000006E-2</v>
      </c>
      <c r="H12" s="10">
        <v>8.7999999999999995E-2</v>
      </c>
      <c r="I12" s="10">
        <v>0.112</v>
      </c>
      <c r="J12" s="10">
        <v>0.123</v>
      </c>
      <c r="K12" s="10">
        <v>0.114</v>
      </c>
      <c r="L12" s="10">
        <v>6.7000000000000004E-2</v>
      </c>
      <c r="M12" s="10">
        <v>6.3E-2</v>
      </c>
      <c r="N12" s="10">
        <v>7.9000000000000001E-2</v>
      </c>
      <c r="O12" s="10">
        <v>9.4E-2</v>
      </c>
      <c r="P12" s="10">
        <v>0.115</v>
      </c>
      <c r="Q12" s="10">
        <v>0.13600000000000001</v>
      </c>
      <c r="R12" s="10">
        <v>0.153</v>
      </c>
      <c r="S12" s="10">
        <v>0.16800000000000001</v>
      </c>
    </row>
    <row r="13" spans="1:21" s="43" customFormat="1">
      <c r="A13" s="43" t="s">
        <v>415</v>
      </c>
      <c r="B13" s="43" t="s">
        <v>420</v>
      </c>
      <c r="C13" s="10">
        <v>0</v>
      </c>
      <c r="D13" s="10">
        <v>-7.0000000000000001E-3</v>
      </c>
      <c r="E13" s="10">
        <v>-0.01</v>
      </c>
      <c r="F13" s="10">
        <v>-1.7999999999999999E-2</v>
      </c>
      <c r="G13" s="10">
        <v>-0.01</v>
      </c>
      <c r="H13" s="10">
        <v>0</v>
      </c>
      <c r="I13" s="10">
        <v>1.0999999999999999E-2</v>
      </c>
      <c r="J13" s="10">
        <v>1.7000000000000001E-2</v>
      </c>
      <c r="K13" s="10">
        <v>1.6E-2</v>
      </c>
      <c r="L13" s="10">
        <v>-2.4E-2</v>
      </c>
      <c r="M13" s="10">
        <v>-1.9E-2</v>
      </c>
      <c r="N13" s="10">
        <v>-1.6E-2</v>
      </c>
      <c r="O13" s="10">
        <v>-1.0999999999999999E-2</v>
      </c>
      <c r="P13" s="10">
        <v>2E-3</v>
      </c>
      <c r="Q13" s="10">
        <v>1.0999999999999999E-2</v>
      </c>
      <c r="R13" s="10">
        <v>1.9E-2</v>
      </c>
      <c r="S13" s="10">
        <v>1.2E-2</v>
      </c>
    </row>
    <row r="14" spans="1:21" s="43" customFormat="1">
      <c r="A14" s="43" t="s">
        <v>414</v>
      </c>
      <c r="B14" s="43" t="s">
        <v>420</v>
      </c>
      <c r="C14" s="10">
        <v>0</v>
      </c>
      <c r="D14" s="10">
        <v>0.01</v>
      </c>
      <c r="E14" s="10">
        <v>0.02</v>
      </c>
      <c r="F14" s="10">
        <v>2.3E-2</v>
      </c>
      <c r="G14" s="10">
        <v>3.2000000000000001E-2</v>
      </c>
      <c r="H14" s="10">
        <v>3.5999999999999997E-2</v>
      </c>
      <c r="I14" s="10">
        <v>3.9E-2</v>
      </c>
      <c r="J14" s="10">
        <v>2.4E-2</v>
      </c>
      <c r="K14" s="10">
        <v>0.03</v>
      </c>
      <c r="L14" s="10">
        <v>0</v>
      </c>
      <c r="M14" s="10">
        <v>-6.0000000000000001E-3</v>
      </c>
      <c r="N14" s="10">
        <v>-3.0000000000000001E-3</v>
      </c>
      <c r="O14" s="10">
        <v>1.7999999999999999E-2</v>
      </c>
      <c r="P14" s="10">
        <v>3.3000000000000002E-2</v>
      </c>
      <c r="Q14" s="10">
        <v>5.1999999999999998E-2</v>
      </c>
      <c r="R14" s="10">
        <v>5.6000000000000001E-2</v>
      </c>
      <c r="S14" s="10">
        <v>5.5E-2</v>
      </c>
    </row>
    <row r="15" spans="1:21" s="43" customFormat="1">
      <c r="A15" s="43" t="s">
        <v>413</v>
      </c>
      <c r="B15" s="43" t="s">
        <v>420</v>
      </c>
      <c r="C15" s="10">
        <v>0</v>
      </c>
      <c r="D15" s="10">
        <v>4.0000000000000001E-3</v>
      </c>
      <c r="E15" s="10">
        <v>3.0000000000000001E-3</v>
      </c>
      <c r="F15" s="10">
        <v>-2E-3</v>
      </c>
      <c r="G15" s="10">
        <v>6.0000000000000001E-3</v>
      </c>
      <c r="H15" s="10">
        <v>1.4999999999999999E-2</v>
      </c>
      <c r="I15" s="10">
        <v>0.03</v>
      </c>
      <c r="J15" s="10">
        <v>3.2000000000000001E-2</v>
      </c>
      <c r="K15" s="10">
        <v>3.1E-2</v>
      </c>
      <c r="L15" s="10">
        <v>-4.0000000000000001E-3</v>
      </c>
      <c r="M15" s="10">
        <v>-1.2E-2</v>
      </c>
      <c r="N15" s="10">
        <v>3.0000000000000001E-3</v>
      </c>
      <c r="O15" s="10">
        <v>1.9E-2</v>
      </c>
      <c r="P15" s="10">
        <v>2.7E-2</v>
      </c>
      <c r="Q15" s="10">
        <v>2.8000000000000001E-2</v>
      </c>
      <c r="R15" s="10">
        <v>3.9E-2</v>
      </c>
      <c r="S15" s="10">
        <v>5.2999999999999999E-2</v>
      </c>
    </row>
    <row r="16" spans="1:21" s="43" customFormat="1">
      <c r="A16" s="43" t="s">
        <v>412</v>
      </c>
      <c r="B16" s="43" t="s">
        <v>420</v>
      </c>
      <c r="C16" s="10">
        <v>0</v>
      </c>
      <c r="D16" s="10">
        <v>1E-3</v>
      </c>
      <c r="E16" s="10">
        <v>-4.0000000000000001E-3</v>
      </c>
      <c r="F16" s="10">
        <v>-3.0000000000000001E-3</v>
      </c>
      <c r="G16" s="10">
        <v>-3.0000000000000001E-3</v>
      </c>
      <c r="H16" s="10">
        <v>1.2E-2</v>
      </c>
      <c r="I16" s="10">
        <v>2.4E-2</v>
      </c>
      <c r="J16" s="10">
        <v>2.5000000000000001E-2</v>
      </c>
      <c r="K16" s="10">
        <v>0.03</v>
      </c>
      <c r="L16" s="10">
        <v>-2E-3</v>
      </c>
      <c r="M16" s="10">
        <v>-1.4E-2</v>
      </c>
      <c r="N16" s="10">
        <v>-7.0000000000000001E-3</v>
      </c>
      <c r="O16" s="10">
        <v>-6.0000000000000001E-3</v>
      </c>
      <c r="P16" s="10">
        <v>1E-3</v>
      </c>
      <c r="Q16" s="10">
        <v>7.0000000000000001E-3</v>
      </c>
      <c r="R16" s="10">
        <v>1.4E-2</v>
      </c>
      <c r="S16" s="10">
        <v>4.0000000000000001E-3</v>
      </c>
    </row>
    <row r="17" spans="1:19" s="43" customFormat="1">
      <c r="A17" s="43" t="s">
        <v>411</v>
      </c>
      <c r="B17" s="43" t="s">
        <v>420</v>
      </c>
      <c r="C17" s="10">
        <v>0</v>
      </c>
      <c r="D17" s="10">
        <v>-2E-3</v>
      </c>
      <c r="E17" s="10">
        <v>-2.1999999999999999E-2</v>
      </c>
      <c r="F17" s="10">
        <v>-2.5000000000000001E-2</v>
      </c>
      <c r="G17" s="10">
        <v>-1.7000000000000001E-2</v>
      </c>
      <c r="H17" s="10">
        <v>-4.0000000000000001E-3</v>
      </c>
      <c r="I17" s="10">
        <v>8.9999999999999993E-3</v>
      </c>
      <c r="J17" s="10">
        <v>1.4E-2</v>
      </c>
      <c r="K17" s="10">
        <v>8.0000000000000002E-3</v>
      </c>
      <c r="L17" s="10">
        <v>-3.6999999999999998E-2</v>
      </c>
      <c r="M17" s="10">
        <v>-0.04</v>
      </c>
      <c r="N17" s="10">
        <v>-2.3E-2</v>
      </c>
      <c r="O17" s="10">
        <v>-6.0000000000000001E-3</v>
      </c>
      <c r="P17" s="10">
        <v>1.2E-2</v>
      </c>
      <c r="Q17" s="10">
        <v>2.7E-2</v>
      </c>
      <c r="R17" s="10">
        <v>4.7E-2</v>
      </c>
      <c r="S17" s="10">
        <v>6.3E-2</v>
      </c>
    </row>
    <row r="18" spans="1:19" s="43" customFormat="1">
      <c r="A18" s="43" t="s">
        <v>410</v>
      </c>
      <c r="B18" s="43" t="s">
        <v>420</v>
      </c>
      <c r="C18" s="10">
        <v>0</v>
      </c>
      <c r="D18" s="10">
        <v>2E-3</v>
      </c>
      <c r="E18" s="10">
        <v>1.4999999999999999E-2</v>
      </c>
      <c r="F18" s="10">
        <v>2.5999999999999999E-2</v>
      </c>
      <c r="G18" s="10">
        <v>4.1000000000000002E-2</v>
      </c>
      <c r="H18" s="10">
        <v>4.9000000000000002E-2</v>
      </c>
      <c r="I18" s="10">
        <v>6.5000000000000002E-2</v>
      </c>
      <c r="J18" s="10">
        <v>6.9000000000000006E-2</v>
      </c>
      <c r="K18" s="10">
        <v>7.4999999999999997E-2</v>
      </c>
      <c r="L18" s="10">
        <v>5.3999999999999999E-2</v>
      </c>
      <c r="M18" s="10">
        <v>5.5E-2</v>
      </c>
      <c r="N18" s="10">
        <v>5.8999999999999997E-2</v>
      </c>
      <c r="O18" s="10">
        <v>0.08</v>
      </c>
      <c r="P18" s="10">
        <v>9.7000000000000003E-2</v>
      </c>
      <c r="Q18" s="10">
        <v>0.108</v>
      </c>
      <c r="R18" s="10">
        <v>0.11600000000000001</v>
      </c>
      <c r="S18" s="10">
        <v>0.125</v>
      </c>
    </row>
    <row r="19" spans="1:19" s="43" customFormat="1">
      <c r="A19" s="43" t="s">
        <v>95</v>
      </c>
      <c r="B19" s="43" t="s">
        <v>420</v>
      </c>
      <c r="C19" s="10">
        <v>0</v>
      </c>
      <c r="D19" s="10">
        <v>1E-3</v>
      </c>
      <c r="E19" s="10">
        <v>-8.9999999999999993E-3</v>
      </c>
      <c r="F19" s="10">
        <v>-1.2E-2</v>
      </c>
      <c r="G19" s="10">
        <v>-2E-3</v>
      </c>
      <c r="H19" s="10">
        <v>1.0999999999999999E-2</v>
      </c>
      <c r="I19" s="10">
        <v>2.5999999999999999E-2</v>
      </c>
      <c r="J19" s="10">
        <v>0.03</v>
      </c>
      <c r="K19" s="10">
        <v>2.7E-2</v>
      </c>
      <c r="L19" s="10">
        <v>-1.4E-2</v>
      </c>
      <c r="M19" s="10">
        <v>-1.7000000000000001E-2</v>
      </c>
      <c r="N19" s="10">
        <v>-2E-3</v>
      </c>
      <c r="O19" s="10">
        <v>1.4E-2</v>
      </c>
      <c r="P19" s="10">
        <v>3.2000000000000001E-2</v>
      </c>
      <c r="Q19" s="10">
        <v>4.5999999999999999E-2</v>
      </c>
      <c r="R19" s="10">
        <v>6.3E-2</v>
      </c>
      <c r="S19" s="10">
        <v>7.9000000000000001E-2</v>
      </c>
    </row>
    <row r="20" spans="1:19" s="43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M1" sqref="M1:M1048576"/>
    </sheetView>
  </sheetViews>
  <sheetFormatPr baseColWidth="10" defaultRowHeight="15" x14ac:dyDescent="0"/>
  <sheetData>
    <row r="1" spans="1:14">
      <c r="A1" t="s">
        <v>87</v>
      </c>
      <c r="B1" s="32">
        <v>2000</v>
      </c>
      <c r="C1" s="32">
        <v>2006</v>
      </c>
      <c r="D1" s="32">
        <v>2007</v>
      </c>
      <c r="E1" s="32">
        <v>2008</v>
      </c>
      <c r="F1" s="32">
        <v>2009</v>
      </c>
      <c r="G1" s="32">
        <v>2010</v>
      </c>
      <c r="H1" s="32">
        <v>2011</v>
      </c>
      <c r="I1" s="32">
        <v>2012</v>
      </c>
      <c r="J1" s="32">
        <v>2013</v>
      </c>
      <c r="K1" s="32">
        <v>2014</v>
      </c>
      <c r="L1" s="32">
        <v>2015</v>
      </c>
      <c r="M1" t="s">
        <v>391</v>
      </c>
      <c r="N1" t="s">
        <v>92</v>
      </c>
    </row>
    <row r="2" spans="1:14">
      <c r="A2" s="32" t="s">
        <v>0</v>
      </c>
      <c r="B2" s="35">
        <v>0.17499999999999999</v>
      </c>
      <c r="C2" s="35">
        <v>0.23599999999999999</v>
      </c>
      <c r="D2" s="35">
        <v>0.219</v>
      </c>
      <c r="E2" s="35">
        <v>0.22600000000000001</v>
      </c>
      <c r="F2" s="35">
        <v>0.23899999999999999</v>
      </c>
      <c r="G2" s="35">
        <v>0.24099999999999999</v>
      </c>
      <c r="H2" s="35">
        <v>0.22900000000000001</v>
      </c>
      <c r="I2" s="35">
        <v>0.24299999999999999</v>
      </c>
      <c r="J2" s="35">
        <v>0.23300000000000001</v>
      </c>
      <c r="K2" s="35">
        <v>0.23899999999999999</v>
      </c>
      <c r="L2" s="35">
        <v>0.224</v>
      </c>
      <c r="M2" s="35">
        <f t="shared" ref="M2:M33" si="0">L2-F2</f>
        <v>-1.4999999999999986E-2</v>
      </c>
      <c r="N2" s="32" t="s">
        <v>93</v>
      </c>
    </row>
    <row r="3" spans="1:14">
      <c r="A3" s="12" t="s">
        <v>1</v>
      </c>
      <c r="B3" s="36">
        <v>0.05</v>
      </c>
      <c r="C3" s="36">
        <v>7.5999999999999998E-2</v>
      </c>
      <c r="D3" s="36">
        <v>0.08</v>
      </c>
      <c r="E3" s="36">
        <v>7.3999999999999996E-2</v>
      </c>
      <c r="F3" s="36">
        <v>9.2999999999999999E-2</v>
      </c>
      <c r="G3" s="36">
        <v>0.10199999999999999</v>
      </c>
      <c r="H3" s="36">
        <v>0.111</v>
      </c>
      <c r="I3" s="36">
        <v>0.107</v>
      </c>
      <c r="J3" s="36">
        <v>0.10299999999999999</v>
      </c>
      <c r="K3" s="36">
        <v>0.107</v>
      </c>
      <c r="L3" s="36">
        <v>9.1999999999999998E-2</v>
      </c>
      <c r="M3" s="36">
        <f t="shared" si="0"/>
        <v>-1.0000000000000009E-3</v>
      </c>
      <c r="N3" s="12" t="s">
        <v>94</v>
      </c>
    </row>
    <row r="4" spans="1:14">
      <c r="A4" s="32" t="s">
        <v>2</v>
      </c>
      <c r="B4" s="35">
        <v>0.16</v>
      </c>
      <c r="C4" s="35">
        <v>0.17799999999999999</v>
      </c>
      <c r="D4" s="35">
        <v>0.184</v>
      </c>
      <c r="E4" s="35">
        <v>0.17699999999999999</v>
      </c>
      <c r="F4" s="35">
        <v>0.19500000000000001</v>
      </c>
      <c r="G4" s="35">
        <v>0.22500000000000001</v>
      </c>
      <c r="H4" s="35">
        <v>0.20399999999999999</v>
      </c>
      <c r="I4" s="35">
        <v>0.20599999999999999</v>
      </c>
      <c r="J4" s="35">
        <v>0.193</v>
      </c>
      <c r="K4" s="35">
        <v>0.191</v>
      </c>
      <c r="L4" s="35">
        <v>0.16500000000000001</v>
      </c>
      <c r="M4" s="35">
        <f t="shared" si="0"/>
        <v>-0.03</v>
      </c>
      <c r="N4" s="32" t="s">
        <v>93</v>
      </c>
    </row>
    <row r="5" spans="1:14">
      <c r="A5" s="32" t="s">
        <v>3</v>
      </c>
      <c r="B5" s="35">
        <v>0.20599999999999999</v>
      </c>
      <c r="C5" s="35">
        <v>0.26900000000000002</v>
      </c>
      <c r="D5" s="35">
        <v>0.24099999999999999</v>
      </c>
      <c r="E5" s="35">
        <v>0.252</v>
      </c>
      <c r="F5" s="35">
        <v>0.29899999999999999</v>
      </c>
      <c r="G5" s="35">
        <v>0.29599999999999999</v>
      </c>
      <c r="H5" s="35">
        <v>0.29599999999999999</v>
      </c>
      <c r="I5" s="35">
        <v>0.28000000000000003</v>
      </c>
      <c r="J5" s="35">
        <v>0.27300000000000002</v>
      </c>
      <c r="K5" s="35">
        <v>0.248</v>
      </c>
      <c r="L5" s="35">
        <v>0.23499999999999999</v>
      </c>
      <c r="M5" s="35">
        <f t="shared" si="0"/>
        <v>-6.4000000000000001E-2</v>
      </c>
      <c r="N5" s="32" t="s">
        <v>93</v>
      </c>
    </row>
    <row r="6" spans="1:14">
      <c r="A6" s="32" t="s">
        <v>4</v>
      </c>
      <c r="B6" s="35">
        <v>0.08</v>
      </c>
      <c r="C6" s="35">
        <v>9.0999999999999998E-2</v>
      </c>
      <c r="D6" s="35">
        <v>0.10199999999999999</v>
      </c>
      <c r="E6" s="35">
        <v>0.128</v>
      </c>
      <c r="F6" s="35">
        <v>0.13400000000000001</v>
      </c>
      <c r="G6" s="35">
        <v>0.127</v>
      </c>
      <c r="H6" s="35">
        <v>0.14099999999999999</v>
      </c>
      <c r="I6" s="35">
        <v>0.124</v>
      </c>
      <c r="J6" s="35">
        <v>0.14299999999999999</v>
      </c>
      <c r="K6" s="35">
        <v>0.14799999999999999</v>
      </c>
      <c r="L6" s="35">
        <v>0.13500000000000001</v>
      </c>
      <c r="M6" s="35">
        <f t="shared" si="0"/>
        <v>1.0000000000000009E-3</v>
      </c>
      <c r="N6" s="32" t="s">
        <v>93</v>
      </c>
    </row>
    <row r="7" spans="1:14">
      <c r="A7" s="32" t="s">
        <v>5</v>
      </c>
      <c r="B7" s="35">
        <v>0.13900000000000001</v>
      </c>
      <c r="C7" s="35">
        <v>0.154</v>
      </c>
      <c r="D7" s="35">
        <v>0.154</v>
      </c>
      <c r="E7" s="35">
        <v>0.16200000000000001</v>
      </c>
      <c r="F7" s="35">
        <v>0.157</v>
      </c>
      <c r="G7" s="35">
        <v>0.155</v>
      </c>
      <c r="H7" s="35">
        <v>0.21</v>
      </c>
      <c r="I7" s="35">
        <v>0.20200000000000001</v>
      </c>
      <c r="J7" s="35">
        <v>0.192</v>
      </c>
      <c r="K7" s="35">
        <v>0.17</v>
      </c>
      <c r="L7" s="35">
        <v>0.159</v>
      </c>
      <c r="M7" s="35">
        <f t="shared" si="0"/>
        <v>2.0000000000000018E-3</v>
      </c>
      <c r="N7" s="32" t="s">
        <v>93</v>
      </c>
    </row>
    <row r="8" spans="1:14">
      <c r="A8" s="32" t="s">
        <v>6</v>
      </c>
      <c r="B8" s="35">
        <v>9.2999999999999999E-2</v>
      </c>
      <c r="C8" s="35">
        <v>0.14099999999999999</v>
      </c>
      <c r="D8" s="35">
        <v>0.115</v>
      </c>
      <c r="E8" s="35">
        <v>0.121</v>
      </c>
      <c r="F8" s="35">
        <v>0.14000000000000001</v>
      </c>
      <c r="G8" s="35">
        <v>0.14499999999999999</v>
      </c>
      <c r="H8" s="35">
        <v>0.17299999999999999</v>
      </c>
      <c r="I8" s="35">
        <v>0.152</v>
      </c>
      <c r="J8" s="35">
        <v>0.13500000000000001</v>
      </c>
      <c r="K8" s="35">
        <v>0.16800000000000001</v>
      </c>
      <c r="L8" s="35">
        <v>0.14000000000000001</v>
      </c>
      <c r="M8" s="35">
        <f t="shared" si="0"/>
        <v>0</v>
      </c>
      <c r="N8" s="32" t="s">
        <v>93</v>
      </c>
    </row>
    <row r="9" spans="1:14">
      <c r="A9" s="32" t="s">
        <v>7</v>
      </c>
      <c r="B9" s="35">
        <v>7.2999999999999995E-2</v>
      </c>
      <c r="C9" s="35">
        <v>8.8999999999999996E-2</v>
      </c>
      <c r="D9" s="35">
        <v>0.112</v>
      </c>
      <c r="E9" s="35">
        <v>0.104</v>
      </c>
      <c r="F9" s="35">
        <v>0.13</v>
      </c>
      <c r="G9" s="35">
        <v>0.11899999999999999</v>
      </c>
      <c r="H9" s="35">
        <v>0.115</v>
      </c>
      <c r="I9" s="35">
        <v>0.107</v>
      </c>
      <c r="J9" s="35">
        <v>0.11600000000000001</v>
      </c>
      <c r="K9" s="35">
        <v>0.11700000000000001</v>
      </c>
      <c r="L9" s="35">
        <v>0.106</v>
      </c>
      <c r="M9" s="35">
        <f t="shared" si="0"/>
        <v>-2.4000000000000007E-2</v>
      </c>
      <c r="N9" s="32" t="s">
        <v>93</v>
      </c>
    </row>
    <row r="10" spans="1:14">
      <c r="A10" s="32" t="s">
        <v>8</v>
      </c>
      <c r="B10" s="35">
        <v>9.8000000000000004E-2</v>
      </c>
      <c r="C10" s="35">
        <v>0.11799999999999999</v>
      </c>
      <c r="D10" s="35">
        <v>0.13100000000000001</v>
      </c>
      <c r="E10" s="35">
        <v>0.123</v>
      </c>
      <c r="F10" s="35">
        <v>0.128</v>
      </c>
      <c r="G10" s="35">
        <v>0.13100000000000001</v>
      </c>
      <c r="H10" s="35">
        <v>0.13400000000000001</v>
      </c>
      <c r="I10" s="35">
        <v>0.129</v>
      </c>
      <c r="J10" s="35">
        <v>0.14099999999999999</v>
      </c>
      <c r="K10" s="35">
        <v>0.13700000000000001</v>
      </c>
      <c r="L10" s="35">
        <v>0.122</v>
      </c>
      <c r="M10" s="35">
        <f t="shared" si="0"/>
        <v>-6.0000000000000053E-3</v>
      </c>
      <c r="N10" s="32" t="s">
        <v>93</v>
      </c>
    </row>
    <row r="11" spans="1:14">
      <c r="A11" s="12" t="s">
        <v>9</v>
      </c>
      <c r="B11" s="36">
        <v>3.5000000000000003E-2</v>
      </c>
      <c r="C11" s="36">
        <v>4.5999999999999999E-2</v>
      </c>
      <c r="D11" s="36">
        <v>4.2000000000000003E-2</v>
      </c>
      <c r="E11" s="36">
        <v>4.9000000000000002E-2</v>
      </c>
      <c r="F11" s="36">
        <v>5.5E-2</v>
      </c>
      <c r="G11" s="36">
        <v>5.6000000000000001E-2</v>
      </c>
      <c r="H11" s="36">
        <v>6.2E-2</v>
      </c>
      <c r="I11" s="36">
        <v>4.9000000000000002E-2</v>
      </c>
      <c r="J11" s="36">
        <v>5.1999999999999998E-2</v>
      </c>
      <c r="K11" s="36">
        <v>5.5E-2</v>
      </c>
      <c r="L11" s="36">
        <v>4.7E-2</v>
      </c>
      <c r="M11" s="36">
        <f t="shared" si="0"/>
        <v>-8.0000000000000002E-3</v>
      </c>
      <c r="N11" s="12" t="s">
        <v>94</v>
      </c>
    </row>
    <row r="12" spans="1:14">
      <c r="A12" s="32" t="s">
        <v>10</v>
      </c>
      <c r="B12" s="35">
        <v>0.19600000000000001</v>
      </c>
      <c r="C12" s="35">
        <v>0.221</v>
      </c>
      <c r="D12" s="35">
        <v>0.222</v>
      </c>
      <c r="E12" s="35">
        <v>0.22900000000000001</v>
      </c>
      <c r="F12" s="35">
        <v>0.24</v>
      </c>
      <c r="G12" s="35">
        <v>0.27</v>
      </c>
      <c r="H12" s="35">
        <v>0.30099999999999999</v>
      </c>
      <c r="I12" s="35">
        <v>0.28299999999999997</v>
      </c>
      <c r="J12" s="35">
        <v>0.26600000000000001</v>
      </c>
      <c r="K12" s="35">
        <v>0.25900000000000001</v>
      </c>
      <c r="L12" s="35">
        <v>0.26</v>
      </c>
      <c r="M12" s="35">
        <f t="shared" si="0"/>
        <v>2.0000000000000018E-2</v>
      </c>
      <c r="N12" s="32" t="s">
        <v>93</v>
      </c>
    </row>
    <row r="13" spans="1:14">
      <c r="A13" s="32" t="s">
        <v>11</v>
      </c>
      <c r="B13" s="35">
        <v>0.105</v>
      </c>
      <c r="C13" s="35">
        <v>0.13200000000000001</v>
      </c>
      <c r="D13" s="35">
        <v>0.13800000000000001</v>
      </c>
      <c r="E13" s="35">
        <v>0.125</v>
      </c>
      <c r="F13" s="35">
        <v>0.13400000000000001</v>
      </c>
      <c r="G13" s="35">
        <v>0.152</v>
      </c>
      <c r="H13" s="35">
        <v>0.161</v>
      </c>
      <c r="I13" s="35">
        <v>0.14499999999999999</v>
      </c>
      <c r="J13" s="35">
        <v>0.16200000000000001</v>
      </c>
      <c r="K13" s="35">
        <v>0.17499999999999999</v>
      </c>
      <c r="L13" s="35">
        <v>0.153</v>
      </c>
      <c r="M13" s="35">
        <f t="shared" si="0"/>
        <v>1.8999999999999989E-2</v>
      </c>
      <c r="N13" s="32" t="s">
        <v>93</v>
      </c>
    </row>
    <row r="14" spans="1:14">
      <c r="A14" s="32" t="s">
        <v>12</v>
      </c>
      <c r="B14" s="35">
        <v>6.4000000000000001E-2</v>
      </c>
      <c r="C14" s="35">
        <v>7.5999999999999998E-2</v>
      </c>
      <c r="D14" s="35">
        <v>7.3999999999999996E-2</v>
      </c>
      <c r="E14" s="35">
        <v>8.3000000000000004E-2</v>
      </c>
      <c r="F14" s="35">
        <v>9.1999999999999998E-2</v>
      </c>
      <c r="G14" s="35">
        <v>9.4E-2</v>
      </c>
      <c r="H14" s="35">
        <v>8.7999999999999995E-2</v>
      </c>
      <c r="I14" s="35">
        <v>8.7999999999999995E-2</v>
      </c>
      <c r="J14" s="35">
        <v>8.2000000000000003E-2</v>
      </c>
      <c r="K14" s="35">
        <v>7.2999999999999995E-2</v>
      </c>
      <c r="L14" s="35">
        <v>7.9000000000000001E-2</v>
      </c>
      <c r="M14" s="35">
        <f t="shared" si="0"/>
        <v>-1.2999999999999998E-2</v>
      </c>
      <c r="N14" s="32" t="s">
        <v>93</v>
      </c>
    </row>
    <row r="15" spans="1:14">
      <c r="A15" s="32" t="s">
        <v>13</v>
      </c>
      <c r="B15" s="35">
        <v>0.112</v>
      </c>
      <c r="C15" s="35">
        <v>0.13100000000000001</v>
      </c>
      <c r="D15" s="35">
        <v>0.13900000000000001</v>
      </c>
      <c r="E15" s="35">
        <v>0.13300000000000001</v>
      </c>
      <c r="F15" s="35">
        <v>0.14199999999999999</v>
      </c>
      <c r="G15" s="35">
        <v>0.14599999999999999</v>
      </c>
      <c r="H15" s="35">
        <v>0.16600000000000001</v>
      </c>
      <c r="I15" s="35">
        <v>0.13400000000000001</v>
      </c>
      <c r="J15" s="35">
        <v>0.13300000000000001</v>
      </c>
      <c r="K15" s="35">
        <v>0.14699999999999999</v>
      </c>
      <c r="L15" s="35">
        <v>0.125</v>
      </c>
      <c r="M15" s="35">
        <f t="shared" si="0"/>
        <v>-1.6999999999999987E-2</v>
      </c>
      <c r="N15" s="32" t="s">
        <v>93</v>
      </c>
    </row>
    <row r="16" spans="1:14">
      <c r="A16" s="32" t="s">
        <v>14</v>
      </c>
      <c r="B16" s="35">
        <v>0.19400000000000001</v>
      </c>
      <c r="C16" s="35">
        <v>0.23899999999999999</v>
      </c>
      <c r="D16" s="35">
        <v>0.24399999999999999</v>
      </c>
      <c r="E16" s="35">
        <v>0.23</v>
      </c>
      <c r="F16" s="35">
        <v>0.255</v>
      </c>
      <c r="G16" s="35">
        <v>0.246</v>
      </c>
      <c r="H16" s="35">
        <v>0.30199999999999999</v>
      </c>
      <c r="I16" s="35">
        <v>0.247</v>
      </c>
      <c r="J16" s="35">
        <v>0.246</v>
      </c>
      <c r="K16" s="35">
        <v>0.26800000000000002</v>
      </c>
      <c r="L16" s="35">
        <v>0.23300000000000001</v>
      </c>
      <c r="M16" s="35">
        <f t="shared" si="0"/>
        <v>-2.1999999999999992E-2</v>
      </c>
      <c r="N16" s="32" t="s">
        <v>93</v>
      </c>
    </row>
    <row r="17" spans="1:14">
      <c r="A17" s="32" t="s">
        <v>15</v>
      </c>
      <c r="B17" s="35">
        <v>0.105</v>
      </c>
      <c r="C17" s="35">
        <v>0.121</v>
      </c>
      <c r="D17" s="35">
        <v>0.121</v>
      </c>
      <c r="E17" s="35">
        <v>0.129</v>
      </c>
      <c r="F17" s="35">
        <v>0.152</v>
      </c>
      <c r="G17" s="35">
        <v>0.158</v>
      </c>
      <c r="H17" s="35">
        <v>0.16600000000000001</v>
      </c>
      <c r="I17" s="35">
        <v>0.17299999999999999</v>
      </c>
      <c r="J17" s="35">
        <v>0.16500000000000001</v>
      </c>
      <c r="K17" s="35">
        <v>0.16200000000000001</v>
      </c>
      <c r="L17" s="35">
        <v>0.17799999999999999</v>
      </c>
      <c r="M17" s="35">
        <f t="shared" si="0"/>
        <v>2.5999999999999995E-2</v>
      </c>
      <c r="N17" s="32" t="s">
        <v>93</v>
      </c>
    </row>
    <row r="18" spans="1:14">
      <c r="A18" s="32" t="s">
        <v>16</v>
      </c>
      <c r="B18" s="35">
        <v>0.14699999999999999</v>
      </c>
      <c r="C18" s="35">
        <v>0.157</v>
      </c>
      <c r="D18" s="35">
        <v>0.16</v>
      </c>
      <c r="E18" s="35">
        <v>0.158</v>
      </c>
      <c r="F18" s="35">
        <v>0.15</v>
      </c>
      <c r="G18" s="35">
        <v>0.155</v>
      </c>
      <c r="H18" s="35">
        <v>0.16600000000000001</v>
      </c>
      <c r="I18" s="35">
        <v>0.16800000000000001</v>
      </c>
      <c r="J18" s="35">
        <v>0.19</v>
      </c>
      <c r="K18" s="35">
        <v>0.189</v>
      </c>
      <c r="L18" s="35">
        <v>0.191</v>
      </c>
      <c r="M18" s="35">
        <f t="shared" si="0"/>
        <v>4.1000000000000009E-2</v>
      </c>
      <c r="N18" s="32" t="s">
        <v>93</v>
      </c>
    </row>
    <row r="19" spans="1:14">
      <c r="A19" s="32" t="s">
        <v>17</v>
      </c>
      <c r="B19" s="35">
        <v>0.123</v>
      </c>
      <c r="C19" s="35">
        <v>0.13600000000000001</v>
      </c>
      <c r="D19" s="35">
        <v>0.128</v>
      </c>
      <c r="E19" s="35">
        <v>0.14799999999999999</v>
      </c>
      <c r="F19" s="35">
        <v>0.184</v>
      </c>
      <c r="G19" s="35">
        <v>0.17699999999999999</v>
      </c>
      <c r="H19" s="35">
        <v>0.193</v>
      </c>
      <c r="I19" s="35">
        <v>0.192</v>
      </c>
      <c r="J19" s="35">
        <v>0.16400000000000001</v>
      </c>
      <c r="K19" s="35">
        <v>0.16300000000000001</v>
      </c>
      <c r="L19" s="35">
        <v>0.14899999999999999</v>
      </c>
      <c r="M19" s="35">
        <f t="shared" si="0"/>
        <v>-3.5000000000000003E-2</v>
      </c>
      <c r="N19" s="32" t="s">
        <v>93</v>
      </c>
    </row>
    <row r="20" spans="1:14">
      <c r="A20" s="12" t="s">
        <v>18</v>
      </c>
      <c r="B20" s="36">
        <v>4.1000000000000002E-2</v>
      </c>
      <c r="C20" s="36">
        <v>5.1999999999999998E-2</v>
      </c>
      <c r="D20" s="36">
        <v>6.0999999999999999E-2</v>
      </c>
      <c r="E20" s="36">
        <v>5.5E-2</v>
      </c>
      <c r="F20" s="36">
        <v>7.6999999999999999E-2</v>
      </c>
      <c r="G20" s="36">
        <v>0.09</v>
      </c>
      <c r="H20" s="36">
        <v>9.1999999999999998E-2</v>
      </c>
      <c r="I20" s="36">
        <v>9.9000000000000005E-2</v>
      </c>
      <c r="J20" s="36">
        <v>0.1</v>
      </c>
      <c r="K20" s="36">
        <v>9.6000000000000002E-2</v>
      </c>
      <c r="L20" s="36">
        <v>9.0999999999999998E-2</v>
      </c>
      <c r="M20" s="36">
        <f t="shared" si="0"/>
        <v>1.3999999999999999E-2</v>
      </c>
      <c r="N20" s="12" t="s">
        <v>94</v>
      </c>
    </row>
    <row r="21" spans="1:14">
      <c r="A21" s="32" t="s">
        <v>19</v>
      </c>
      <c r="B21" s="35">
        <v>5.5E-2</v>
      </c>
      <c r="C21" s="35">
        <v>7.0999999999999994E-2</v>
      </c>
      <c r="D21" s="35">
        <v>7.2999999999999995E-2</v>
      </c>
      <c r="E21" s="35">
        <v>7.8E-2</v>
      </c>
      <c r="F21" s="35">
        <v>0.09</v>
      </c>
      <c r="G21" s="35">
        <v>0.09</v>
      </c>
      <c r="H21" s="35">
        <v>0.10100000000000001</v>
      </c>
      <c r="I21" s="35">
        <v>0.106</v>
      </c>
      <c r="J21" s="35">
        <v>9.6000000000000002E-2</v>
      </c>
      <c r="K21" s="35">
        <v>0.10199999999999999</v>
      </c>
      <c r="L21" s="35">
        <v>8.5999999999999993E-2</v>
      </c>
      <c r="M21" s="35">
        <f t="shared" si="0"/>
        <v>-4.0000000000000036E-3</v>
      </c>
      <c r="N21" s="32" t="s">
        <v>93</v>
      </c>
    </row>
    <row r="22" spans="1:14">
      <c r="A22" s="32" t="s">
        <v>20</v>
      </c>
      <c r="B22" s="35">
        <v>9.5000000000000001E-2</v>
      </c>
      <c r="C22" s="35">
        <v>0.112</v>
      </c>
      <c r="D22" s="35">
        <v>0.13600000000000001</v>
      </c>
      <c r="E22" s="35">
        <v>0.107</v>
      </c>
      <c r="F22" s="35">
        <v>0.127</v>
      </c>
      <c r="G22" s="35">
        <v>0.128</v>
      </c>
      <c r="H22" s="35">
        <v>0.13700000000000001</v>
      </c>
      <c r="I22" s="35">
        <v>0.13200000000000001</v>
      </c>
      <c r="J22" s="35">
        <v>0.13</v>
      </c>
      <c r="K22" s="35">
        <v>0.127</v>
      </c>
      <c r="L22" s="35">
        <v>0.114</v>
      </c>
      <c r="M22" s="35">
        <f t="shared" si="0"/>
        <v>-1.2999999999999998E-2</v>
      </c>
      <c r="N22" s="32" t="s">
        <v>93</v>
      </c>
    </row>
    <row r="23" spans="1:14">
      <c r="A23" s="32" t="s">
        <v>21</v>
      </c>
      <c r="B23" s="35">
        <v>0.122</v>
      </c>
      <c r="C23" s="35">
        <v>0.155</v>
      </c>
      <c r="D23" s="35">
        <v>0.14899999999999999</v>
      </c>
      <c r="E23" s="35">
        <v>0.14799999999999999</v>
      </c>
      <c r="F23" s="35">
        <v>0.185</v>
      </c>
      <c r="G23" s="35">
        <v>0.184</v>
      </c>
      <c r="H23" s="35">
        <v>0.20899999999999999</v>
      </c>
      <c r="I23" s="35">
        <v>0.21299999999999999</v>
      </c>
      <c r="J23" s="35">
        <v>0.182</v>
      </c>
      <c r="K23" s="35">
        <v>0.21099999999999999</v>
      </c>
      <c r="L23" s="35">
        <v>0.18099999999999999</v>
      </c>
      <c r="M23" s="35">
        <f t="shared" si="0"/>
        <v>-4.0000000000000036E-3</v>
      </c>
      <c r="N23" s="32" t="s">
        <v>93</v>
      </c>
    </row>
    <row r="24" spans="1:14">
      <c r="A24" s="32" t="s">
        <v>22</v>
      </c>
      <c r="B24" s="35">
        <v>0.11700000000000001</v>
      </c>
      <c r="C24" s="35">
        <v>0.15</v>
      </c>
      <c r="D24" s="35">
        <v>0.14399999999999999</v>
      </c>
      <c r="E24" s="35">
        <v>0.13800000000000001</v>
      </c>
      <c r="F24" s="35">
        <v>0.17199999999999999</v>
      </c>
      <c r="G24" s="35">
        <v>0.186</v>
      </c>
      <c r="H24" s="35">
        <v>0.17899999999999999</v>
      </c>
      <c r="I24" s="35">
        <v>0.17899999999999999</v>
      </c>
      <c r="J24" s="35">
        <v>0.161</v>
      </c>
      <c r="K24" s="35">
        <v>0.16900000000000001</v>
      </c>
      <c r="L24" s="35">
        <v>0.17100000000000001</v>
      </c>
      <c r="M24" s="35">
        <f t="shared" si="0"/>
        <v>-9.9999999999997313E-4</v>
      </c>
      <c r="N24" s="32" t="s">
        <v>93</v>
      </c>
    </row>
    <row r="25" spans="1:14">
      <c r="A25" s="32" t="s">
        <v>23</v>
      </c>
      <c r="B25" s="35">
        <v>0.104</v>
      </c>
      <c r="C25" s="35">
        <v>0.13600000000000001</v>
      </c>
      <c r="D25" s="35">
        <v>0.11899999999999999</v>
      </c>
      <c r="E25" s="35">
        <v>0.13700000000000001</v>
      </c>
      <c r="F25" s="35">
        <v>0.156</v>
      </c>
      <c r="G25" s="35">
        <v>0.17199999999999999</v>
      </c>
      <c r="H25" s="35">
        <v>0.17299999999999999</v>
      </c>
      <c r="I25" s="35">
        <v>0.17100000000000001</v>
      </c>
      <c r="J25" s="35">
        <v>0.16900000000000001</v>
      </c>
      <c r="K25" s="35">
        <v>0.184</v>
      </c>
      <c r="L25" s="35">
        <v>0.19700000000000001</v>
      </c>
      <c r="M25" s="35">
        <f t="shared" si="0"/>
        <v>4.1000000000000009E-2</v>
      </c>
      <c r="N25" s="32" t="s">
        <v>93</v>
      </c>
    </row>
    <row r="26" spans="1:14">
      <c r="A26" s="32" t="s">
        <v>24</v>
      </c>
      <c r="B26" s="35">
        <v>6.3E-2</v>
      </c>
      <c r="C26" s="35">
        <v>9.4E-2</v>
      </c>
      <c r="D26" s="35">
        <v>9.6000000000000002E-2</v>
      </c>
      <c r="E26" s="35">
        <v>8.4000000000000005E-2</v>
      </c>
      <c r="F26" s="35">
        <v>0.10299999999999999</v>
      </c>
      <c r="G26" s="35">
        <v>0.115</v>
      </c>
      <c r="H26" s="35">
        <v>0.128</v>
      </c>
      <c r="I26" s="35">
        <v>0.123</v>
      </c>
      <c r="J26" s="35">
        <v>0.11600000000000001</v>
      </c>
      <c r="K26" s="35">
        <v>0.11899999999999999</v>
      </c>
      <c r="L26" s="35">
        <v>0.108</v>
      </c>
      <c r="M26" s="35">
        <f t="shared" si="0"/>
        <v>5.0000000000000044E-3</v>
      </c>
      <c r="N26" s="32" t="s">
        <v>93</v>
      </c>
    </row>
    <row r="27" spans="1:14">
      <c r="A27" s="32" t="s">
        <v>25</v>
      </c>
      <c r="B27" s="35">
        <v>0.115</v>
      </c>
      <c r="C27" s="35">
        <v>0.15</v>
      </c>
      <c r="D27" s="35">
        <v>0.161</v>
      </c>
      <c r="E27" s="35">
        <v>0.14499999999999999</v>
      </c>
      <c r="F27" s="35">
        <v>0.158</v>
      </c>
      <c r="G27" s="35">
        <v>0.16200000000000001</v>
      </c>
      <c r="H27" s="35">
        <v>0.16300000000000001</v>
      </c>
      <c r="I27" s="35">
        <v>0.17199999999999999</v>
      </c>
      <c r="J27" s="35">
        <v>0.16400000000000001</v>
      </c>
      <c r="K27" s="35">
        <v>0.17299999999999999</v>
      </c>
      <c r="L27" s="35">
        <v>0.151</v>
      </c>
      <c r="M27" s="35">
        <f t="shared" si="0"/>
        <v>-7.0000000000000062E-3</v>
      </c>
      <c r="N27" s="32" t="s">
        <v>93</v>
      </c>
    </row>
    <row r="28" spans="1:14">
      <c r="A28" s="12" t="s">
        <v>26</v>
      </c>
      <c r="B28" s="36">
        <v>8.8999999999999996E-2</v>
      </c>
      <c r="C28" s="36">
        <v>0.153</v>
      </c>
      <c r="D28" s="36">
        <v>0.14299999999999999</v>
      </c>
      <c r="E28" s="36">
        <v>0.128</v>
      </c>
      <c r="F28" s="36">
        <v>0.157</v>
      </c>
      <c r="G28" s="36">
        <v>0.187</v>
      </c>
      <c r="H28" s="36">
        <v>0.17699999999999999</v>
      </c>
      <c r="I28" s="36">
        <v>0.17299999999999999</v>
      </c>
      <c r="J28" s="36">
        <v>0.153</v>
      </c>
      <c r="K28" s="36">
        <v>0.17100000000000001</v>
      </c>
      <c r="L28" s="36">
        <v>0.13900000000000001</v>
      </c>
      <c r="M28" s="36">
        <f t="shared" si="0"/>
        <v>-1.7999999999999988E-2</v>
      </c>
      <c r="N28" s="12" t="s">
        <v>94</v>
      </c>
    </row>
    <row r="29" spans="1:14">
      <c r="A29" s="32" t="s">
        <v>27</v>
      </c>
      <c r="B29" s="35">
        <v>7.9000000000000001E-2</v>
      </c>
      <c r="C29" s="35">
        <v>9.2999999999999999E-2</v>
      </c>
      <c r="D29" s="35">
        <v>0.107</v>
      </c>
      <c r="E29" s="35">
        <v>0.108</v>
      </c>
      <c r="F29" s="35">
        <v>0.115</v>
      </c>
      <c r="G29" s="35">
        <v>0.125</v>
      </c>
      <c r="H29" s="35">
        <v>0.126</v>
      </c>
      <c r="I29" s="35">
        <v>0.126</v>
      </c>
      <c r="J29" s="35">
        <v>0.11899999999999999</v>
      </c>
      <c r="K29" s="35">
        <v>0.107</v>
      </c>
      <c r="L29" s="35">
        <v>0.10199999999999999</v>
      </c>
      <c r="M29" s="35">
        <f t="shared" si="0"/>
        <v>-1.3000000000000012E-2</v>
      </c>
      <c r="N29" s="32" t="s">
        <v>93</v>
      </c>
    </row>
    <row r="30" spans="1:14">
      <c r="A30" s="32" t="s">
        <v>28</v>
      </c>
      <c r="B30" s="35">
        <v>0.16200000000000001</v>
      </c>
      <c r="C30" s="35">
        <v>0.19600000000000001</v>
      </c>
      <c r="D30" s="35">
        <v>0.184</v>
      </c>
      <c r="E30" s="35">
        <v>0.17699999999999999</v>
      </c>
      <c r="F30" s="35">
        <v>0.20599999999999999</v>
      </c>
      <c r="G30" s="35">
        <v>0.20399999999999999</v>
      </c>
      <c r="H30" s="35">
        <v>0.22800000000000001</v>
      </c>
      <c r="I30" s="35">
        <v>0.21199999999999999</v>
      </c>
      <c r="J30" s="35">
        <v>0.21</v>
      </c>
      <c r="K30" s="35">
        <v>0.193</v>
      </c>
      <c r="L30" s="35">
        <v>0.183</v>
      </c>
      <c r="M30" s="35">
        <f t="shared" si="0"/>
        <v>-2.2999999999999993E-2</v>
      </c>
      <c r="N30" s="32" t="s">
        <v>93</v>
      </c>
    </row>
    <row r="31" spans="1:14">
      <c r="A31" s="32" t="s">
        <v>29</v>
      </c>
      <c r="B31" s="35">
        <v>6.9000000000000006E-2</v>
      </c>
      <c r="C31" s="35">
        <v>9.5000000000000001E-2</v>
      </c>
      <c r="D31" s="35">
        <v>0.10199999999999999</v>
      </c>
      <c r="E31" s="35">
        <v>9.6000000000000002E-2</v>
      </c>
      <c r="F31" s="35">
        <v>0.122</v>
      </c>
      <c r="G31" s="35">
        <v>0.11899999999999999</v>
      </c>
      <c r="H31" s="35">
        <v>0.125</v>
      </c>
      <c r="I31" s="35">
        <v>0.126</v>
      </c>
      <c r="J31" s="35">
        <v>0.108</v>
      </c>
      <c r="K31" s="35">
        <v>0.11700000000000001</v>
      </c>
      <c r="L31" s="35">
        <v>0.10100000000000001</v>
      </c>
      <c r="M31" s="35">
        <f t="shared" si="0"/>
        <v>-2.0999999999999991E-2</v>
      </c>
      <c r="N31" s="32" t="s">
        <v>93</v>
      </c>
    </row>
    <row r="32" spans="1:14">
      <c r="A32" s="32" t="s">
        <v>30</v>
      </c>
      <c r="B32" s="35">
        <v>0.13800000000000001</v>
      </c>
      <c r="C32" s="35">
        <v>0.17</v>
      </c>
      <c r="D32" s="35">
        <v>0.14199999999999999</v>
      </c>
      <c r="E32" s="35">
        <v>0.17299999999999999</v>
      </c>
      <c r="F32" s="35">
        <v>0.2</v>
      </c>
      <c r="G32" s="35">
        <v>0.192</v>
      </c>
      <c r="H32" s="35">
        <v>0.20699999999999999</v>
      </c>
      <c r="I32" s="35">
        <v>0.193</v>
      </c>
      <c r="J32" s="35">
        <v>0.20499999999999999</v>
      </c>
      <c r="K32" s="35">
        <v>0.218</v>
      </c>
      <c r="L32" s="35">
        <v>0.17699999999999999</v>
      </c>
      <c r="M32" s="35">
        <f t="shared" si="0"/>
        <v>-2.300000000000002E-2</v>
      </c>
      <c r="N32" s="32" t="s">
        <v>93</v>
      </c>
    </row>
    <row r="33" spans="1:14">
      <c r="A33" s="32" t="s">
        <v>31</v>
      </c>
      <c r="B33" s="35">
        <v>0.104</v>
      </c>
      <c r="C33" s="35">
        <v>0.121</v>
      </c>
      <c r="D33" s="35">
        <v>0.11799999999999999</v>
      </c>
      <c r="E33" s="35">
        <v>0.12</v>
      </c>
      <c r="F33" s="35">
        <v>0.14599999999999999</v>
      </c>
      <c r="G33" s="35">
        <v>0.14599999999999999</v>
      </c>
      <c r="H33" s="35">
        <v>0.17299999999999999</v>
      </c>
      <c r="I33" s="35">
        <v>0.159</v>
      </c>
      <c r="J33" s="35">
        <v>0.14000000000000001</v>
      </c>
      <c r="K33" s="35">
        <v>0.15</v>
      </c>
      <c r="L33" s="35">
        <v>0.13</v>
      </c>
      <c r="M33" s="35">
        <f t="shared" si="0"/>
        <v>-1.5999999999999986E-2</v>
      </c>
      <c r="N33" s="32" t="s">
        <v>93</v>
      </c>
    </row>
    <row r="34" spans="1:14">
      <c r="A34" s="32" t="s">
        <v>32</v>
      </c>
      <c r="B34" s="35">
        <v>0.129</v>
      </c>
      <c r="C34" s="35">
        <v>0.20300000000000001</v>
      </c>
      <c r="D34" s="35">
        <v>0.16200000000000001</v>
      </c>
      <c r="E34" s="35">
        <v>0.16600000000000001</v>
      </c>
      <c r="F34" s="35">
        <v>0.17599999999999999</v>
      </c>
      <c r="G34" s="35">
        <v>0.20399999999999999</v>
      </c>
      <c r="H34" s="35">
        <v>0.22</v>
      </c>
      <c r="I34" s="35">
        <v>0.217</v>
      </c>
      <c r="J34" s="35">
        <v>0.216</v>
      </c>
      <c r="K34" s="35">
        <v>0.21</v>
      </c>
      <c r="L34" s="35">
        <v>0.182</v>
      </c>
      <c r="M34" s="35">
        <f t="shared" ref="M34:M65" si="1">L34-F34</f>
        <v>6.0000000000000053E-3</v>
      </c>
      <c r="N34" s="32" t="s">
        <v>93</v>
      </c>
    </row>
    <row r="35" spans="1:14">
      <c r="A35" s="32" t="s">
        <v>33</v>
      </c>
      <c r="B35" s="35">
        <v>0.115</v>
      </c>
      <c r="C35" s="35">
        <v>0.14399999999999999</v>
      </c>
      <c r="D35" s="35">
        <v>0.14199999999999999</v>
      </c>
      <c r="E35" s="35">
        <v>0.13800000000000001</v>
      </c>
      <c r="F35" s="35">
        <v>0.17</v>
      </c>
      <c r="G35" s="35">
        <v>0.223</v>
      </c>
      <c r="H35" s="35">
        <v>0.186</v>
      </c>
      <c r="I35" s="35">
        <v>0.19900000000000001</v>
      </c>
      <c r="J35" s="35">
        <v>0.18099999999999999</v>
      </c>
      <c r="K35" s="35">
        <v>0.187</v>
      </c>
      <c r="L35" s="35">
        <v>0.16800000000000001</v>
      </c>
      <c r="M35" s="35">
        <f t="shared" si="1"/>
        <v>-2.0000000000000018E-3</v>
      </c>
      <c r="N35" s="32" t="s">
        <v>93</v>
      </c>
    </row>
    <row r="36" spans="1:14">
      <c r="A36" s="32" t="s">
        <v>34</v>
      </c>
      <c r="B36" s="35">
        <v>0.128</v>
      </c>
      <c r="C36" s="35">
        <v>0.13600000000000001</v>
      </c>
      <c r="D36" s="35">
        <v>0.14799999999999999</v>
      </c>
      <c r="E36" s="35">
        <v>0.14000000000000001</v>
      </c>
      <c r="F36" s="35">
        <v>0.156</v>
      </c>
      <c r="G36" s="35">
        <v>0.14499999999999999</v>
      </c>
      <c r="H36" s="35">
        <v>0.156</v>
      </c>
      <c r="I36" s="35">
        <v>0.13800000000000001</v>
      </c>
      <c r="J36" s="35">
        <v>0.13200000000000001</v>
      </c>
      <c r="K36" s="35">
        <v>0.13600000000000001</v>
      </c>
      <c r="L36" s="35">
        <v>0.14099999999999999</v>
      </c>
      <c r="M36" s="35">
        <f t="shared" si="1"/>
        <v>-1.5000000000000013E-2</v>
      </c>
      <c r="N36" s="32" t="s">
        <v>93</v>
      </c>
    </row>
    <row r="37" spans="1:14">
      <c r="A37" s="32" t="s">
        <v>35</v>
      </c>
      <c r="B37" s="35">
        <v>0.14899999999999999</v>
      </c>
      <c r="C37" s="35">
        <v>0.184</v>
      </c>
      <c r="D37" s="35">
        <v>0.19</v>
      </c>
      <c r="E37" s="35">
        <v>0.188</v>
      </c>
      <c r="F37" s="35">
        <v>0.19</v>
      </c>
      <c r="G37" s="35">
        <v>0.22</v>
      </c>
      <c r="H37" s="35">
        <v>0.215</v>
      </c>
      <c r="I37" s="35">
        <v>0.214</v>
      </c>
      <c r="J37" s="35">
        <v>0.22900000000000001</v>
      </c>
      <c r="K37" s="35">
        <v>0.22500000000000001</v>
      </c>
      <c r="L37" s="35">
        <v>0.22</v>
      </c>
      <c r="M37" s="35">
        <f t="shared" si="1"/>
        <v>0.03</v>
      </c>
      <c r="N37" s="32" t="s">
        <v>93</v>
      </c>
    </row>
    <row r="38" spans="1:14">
      <c r="A38" s="32" t="s">
        <v>36</v>
      </c>
      <c r="B38" s="35">
        <v>8.8999999999999996E-2</v>
      </c>
      <c r="C38" s="35">
        <v>0.11700000000000001</v>
      </c>
      <c r="D38" s="35">
        <v>0.124</v>
      </c>
      <c r="E38" s="35">
        <v>0.111</v>
      </c>
      <c r="F38" s="35">
        <v>0.121</v>
      </c>
      <c r="G38" s="35">
        <v>0.14599999999999999</v>
      </c>
      <c r="H38" s="35">
        <v>0.14599999999999999</v>
      </c>
      <c r="I38" s="35">
        <v>0.14199999999999999</v>
      </c>
      <c r="J38" s="35">
        <v>0.14299999999999999</v>
      </c>
      <c r="K38" s="35">
        <v>0.14299999999999999</v>
      </c>
      <c r="L38" s="35">
        <v>0.13500000000000001</v>
      </c>
      <c r="M38" s="35">
        <f t="shared" si="1"/>
        <v>1.4000000000000012E-2</v>
      </c>
      <c r="N38" s="32" t="s">
        <v>93</v>
      </c>
    </row>
    <row r="39" spans="1:14">
      <c r="A39" s="32" t="s">
        <v>37</v>
      </c>
      <c r="B39" s="35">
        <v>0.104</v>
      </c>
      <c r="C39" s="35">
        <v>0.13900000000000001</v>
      </c>
      <c r="D39" s="35">
        <v>0.13100000000000001</v>
      </c>
      <c r="E39" s="35">
        <v>0.14000000000000001</v>
      </c>
      <c r="F39" s="35">
        <v>0.16</v>
      </c>
      <c r="G39" s="35">
        <v>0.158</v>
      </c>
      <c r="H39" s="35">
        <v>0.17</v>
      </c>
      <c r="I39" s="35">
        <v>0.16600000000000001</v>
      </c>
      <c r="J39" s="35">
        <v>0.16600000000000001</v>
      </c>
      <c r="K39" s="35">
        <v>0.153</v>
      </c>
      <c r="L39" s="35">
        <v>0.14599999999999999</v>
      </c>
      <c r="M39" s="35">
        <f t="shared" si="1"/>
        <v>-1.4000000000000012E-2</v>
      </c>
      <c r="N39" s="32" t="s">
        <v>93</v>
      </c>
    </row>
    <row r="40" spans="1:14">
      <c r="A40" s="32" t="s">
        <v>38</v>
      </c>
      <c r="B40" s="35">
        <v>0.11600000000000001</v>
      </c>
      <c r="C40" s="35">
        <v>0.14499999999999999</v>
      </c>
      <c r="D40" s="35">
        <v>0.153</v>
      </c>
      <c r="E40" s="35">
        <v>0.18</v>
      </c>
      <c r="F40" s="35">
        <v>0.16600000000000001</v>
      </c>
      <c r="G40" s="35">
        <v>0.191</v>
      </c>
      <c r="H40" s="35">
        <v>0.18099999999999999</v>
      </c>
      <c r="I40" s="35">
        <v>0.18</v>
      </c>
      <c r="J40" s="35">
        <v>0.19900000000000001</v>
      </c>
      <c r="K40" s="35">
        <v>0.186</v>
      </c>
      <c r="L40" s="35">
        <v>0.16200000000000001</v>
      </c>
      <c r="M40" s="35">
        <f t="shared" si="1"/>
        <v>-4.0000000000000036E-3</v>
      </c>
      <c r="N40" s="32" t="s">
        <v>93</v>
      </c>
    </row>
    <row r="41" spans="1:14">
      <c r="A41" s="32" t="s">
        <v>39</v>
      </c>
      <c r="B41" s="35">
        <v>7.1999999999999995E-2</v>
      </c>
      <c r="C41" s="35">
        <v>7.8E-2</v>
      </c>
      <c r="D41" s="35">
        <v>9.0999999999999998E-2</v>
      </c>
      <c r="E41" s="35">
        <v>9.8000000000000004E-2</v>
      </c>
      <c r="F41" s="35">
        <v>0.107</v>
      </c>
      <c r="G41" s="35">
        <v>0.11700000000000001</v>
      </c>
      <c r="H41" s="35">
        <v>0.112</v>
      </c>
      <c r="I41" s="35">
        <v>0.105</v>
      </c>
      <c r="J41" s="35">
        <v>0.112</v>
      </c>
      <c r="K41" s="35">
        <v>0.109</v>
      </c>
      <c r="L41" s="35">
        <v>0.109</v>
      </c>
      <c r="M41" s="35">
        <f t="shared" si="1"/>
        <v>2.0000000000000018E-3</v>
      </c>
      <c r="N41" s="32" t="s">
        <v>93</v>
      </c>
    </row>
    <row r="42" spans="1:14">
      <c r="A42" s="32" t="s">
        <v>40</v>
      </c>
      <c r="B42" s="35">
        <v>0.12</v>
      </c>
      <c r="C42" s="35">
        <v>0.126</v>
      </c>
      <c r="D42" s="35">
        <v>0.14299999999999999</v>
      </c>
      <c r="E42" s="35">
        <v>0.13100000000000001</v>
      </c>
      <c r="F42" s="35">
        <v>0.127</v>
      </c>
      <c r="G42" s="35">
        <v>0.14499999999999999</v>
      </c>
      <c r="H42" s="35">
        <v>0.127</v>
      </c>
      <c r="I42" s="35">
        <v>0.129</v>
      </c>
      <c r="J42" s="35">
        <v>0.13600000000000001</v>
      </c>
      <c r="K42" s="35">
        <v>0.13200000000000001</v>
      </c>
      <c r="L42" s="35">
        <v>0.13100000000000001</v>
      </c>
      <c r="M42" s="35">
        <f t="shared" si="1"/>
        <v>4.0000000000000036E-3</v>
      </c>
      <c r="N42" s="32" t="s">
        <v>93</v>
      </c>
    </row>
    <row r="43" spans="1:14">
      <c r="A43" s="32" t="s">
        <v>41</v>
      </c>
      <c r="B43" s="35">
        <v>8.6999999999999994E-2</v>
      </c>
      <c r="C43" s="35">
        <v>0.115</v>
      </c>
      <c r="D43" s="35">
        <v>0.11799999999999999</v>
      </c>
      <c r="E43" s="35">
        <v>0.115</v>
      </c>
      <c r="F43" s="35">
        <v>0.13500000000000001</v>
      </c>
      <c r="G43" s="35">
        <v>0.14000000000000001</v>
      </c>
      <c r="H43" s="35">
        <v>0.16300000000000001</v>
      </c>
      <c r="I43" s="35">
        <v>0.158</v>
      </c>
      <c r="J43" s="35">
        <v>0.152</v>
      </c>
      <c r="K43" s="35">
        <v>0.157</v>
      </c>
      <c r="L43" s="35">
        <v>0.16700000000000001</v>
      </c>
      <c r="M43" s="35">
        <f t="shared" si="1"/>
        <v>3.2000000000000001E-2</v>
      </c>
      <c r="N43" s="32" t="s">
        <v>93</v>
      </c>
    </row>
    <row r="44" spans="1:14">
      <c r="A44" s="32" t="s">
        <v>43</v>
      </c>
      <c r="B44" s="35">
        <v>0.23200000000000001</v>
      </c>
      <c r="C44" s="35">
        <v>0.28499999999999998</v>
      </c>
      <c r="D44" s="35">
        <v>0.312</v>
      </c>
      <c r="E44" s="35">
        <v>0.36399999999999999</v>
      </c>
      <c r="F44" s="35">
        <v>0.35</v>
      </c>
      <c r="G44" s="35">
        <v>0.33900000000000002</v>
      </c>
      <c r="H44" s="35">
        <v>0.374</v>
      </c>
      <c r="I44" s="35">
        <v>0.34399999999999997</v>
      </c>
      <c r="J44" s="35">
        <v>0.38300000000000001</v>
      </c>
      <c r="K44" s="35">
        <v>0.32600000000000001</v>
      </c>
      <c r="L44" s="35">
        <v>0.34300000000000003</v>
      </c>
      <c r="M44" s="35">
        <f t="shared" si="1"/>
        <v>-6.9999999999999507E-3</v>
      </c>
      <c r="N44" s="32" t="s">
        <v>93</v>
      </c>
    </row>
    <row r="45" spans="1:14">
      <c r="A45" s="32" t="s">
        <v>44</v>
      </c>
      <c r="B45" s="35">
        <v>0.11799999999999999</v>
      </c>
      <c r="C45" s="35">
        <v>0.13500000000000001</v>
      </c>
      <c r="D45" s="35">
        <v>0.14299999999999999</v>
      </c>
      <c r="E45" s="35">
        <v>0.124</v>
      </c>
      <c r="F45" s="35">
        <v>0.11799999999999999</v>
      </c>
      <c r="G45" s="35">
        <v>0.129</v>
      </c>
      <c r="H45" s="35">
        <v>0.129</v>
      </c>
      <c r="I45" s="35">
        <v>0.13</v>
      </c>
      <c r="J45" s="35">
        <v>0.13600000000000001</v>
      </c>
      <c r="K45" s="35">
        <v>0.128</v>
      </c>
      <c r="L45" s="35">
        <v>0.11600000000000001</v>
      </c>
      <c r="M45" s="35">
        <f t="shared" si="1"/>
        <v>-1.9999999999999879E-3</v>
      </c>
      <c r="N45" s="32" t="s">
        <v>93</v>
      </c>
    </row>
    <row r="46" spans="1:14">
      <c r="A46" s="32" t="s">
        <v>45</v>
      </c>
      <c r="B46" s="35">
        <v>0.125</v>
      </c>
      <c r="C46" s="35">
        <v>0.152</v>
      </c>
      <c r="D46" s="35">
        <v>0.14599999999999999</v>
      </c>
      <c r="E46" s="35">
        <v>0.14799999999999999</v>
      </c>
      <c r="F46" s="35">
        <v>0.16200000000000001</v>
      </c>
      <c r="G46" s="35">
        <v>0.18099999999999999</v>
      </c>
      <c r="H46" s="35">
        <v>0.187</v>
      </c>
      <c r="I46" s="35">
        <v>0.193</v>
      </c>
      <c r="J46" s="35">
        <v>0.17799999999999999</v>
      </c>
      <c r="K46" s="35">
        <v>0.19500000000000001</v>
      </c>
      <c r="L46" s="35">
        <v>0.19500000000000001</v>
      </c>
      <c r="M46" s="35">
        <f t="shared" si="1"/>
        <v>3.3000000000000002E-2</v>
      </c>
      <c r="N46" s="32" t="s">
        <v>93</v>
      </c>
    </row>
    <row r="47" spans="1:14">
      <c r="A47" s="32" t="s">
        <v>42</v>
      </c>
      <c r="B47" s="35">
        <v>6.6000000000000003E-2</v>
      </c>
      <c r="C47" s="35">
        <v>0.08</v>
      </c>
      <c r="D47" s="35">
        <v>8.1000000000000003E-2</v>
      </c>
      <c r="E47" s="35">
        <v>8.1000000000000003E-2</v>
      </c>
      <c r="F47" s="35">
        <v>0.104</v>
      </c>
      <c r="G47" s="35">
        <v>0.11700000000000001</v>
      </c>
      <c r="H47" s="35">
        <v>0.112</v>
      </c>
      <c r="I47" s="35">
        <v>0.113</v>
      </c>
      <c r="J47" s="35">
        <v>0.11799999999999999</v>
      </c>
      <c r="K47" s="35">
        <v>0.112</v>
      </c>
      <c r="L47" s="35">
        <v>0.11</v>
      </c>
      <c r="M47" s="35">
        <f t="shared" si="1"/>
        <v>6.0000000000000053E-3</v>
      </c>
      <c r="N47" s="32" t="s">
        <v>93</v>
      </c>
    </row>
    <row r="48" spans="1:14">
      <c r="A48" s="32" t="s">
        <v>46</v>
      </c>
      <c r="B48" s="35">
        <v>8.4000000000000005E-2</v>
      </c>
      <c r="C48" s="35">
        <v>0.10100000000000001</v>
      </c>
      <c r="D48" s="35">
        <v>0.113</v>
      </c>
      <c r="E48" s="35">
        <v>0.108</v>
      </c>
      <c r="F48" s="35">
        <v>0.11600000000000001</v>
      </c>
      <c r="G48" s="35">
        <v>0.124</v>
      </c>
      <c r="H48" s="35">
        <v>0.128</v>
      </c>
      <c r="I48" s="35">
        <v>0.14899999999999999</v>
      </c>
      <c r="J48" s="35">
        <v>0.122</v>
      </c>
      <c r="K48" s="35">
        <v>0.13100000000000001</v>
      </c>
      <c r="L48" s="35">
        <v>0.105</v>
      </c>
      <c r="M48" s="35">
        <f t="shared" si="1"/>
        <v>-1.100000000000001E-2</v>
      </c>
      <c r="N48" s="32" t="s">
        <v>93</v>
      </c>
    </row>
    <row r="49" spans="1:14">
      <c r="A49" s="32" t="s">
        <v>47</v>
      </c>
      <c r="B49" s="35">
        <v>0.122</v>
      </c>
      <c r="C49" s="35">
        <v>0.13900000000000001</v>
      </c>
      <c r="D49" s="35">
        <v>0.13500000000000001</v>
      </c>
      <c r="E49" s="35">
        <v>0.14299999999999999</v>
      </c>
      <c r="F49" s="35">
        <v>0.18</v>
      </c>
      <c r="G49" s="35">
        <v>0.183</v>
      </c>
      <c r="H49" s="35">
        <v>0.189</v>
      </c>
      <c r="I49" s="35">
        <v>0.18099999999999999</v>
      </c>
      <c r="J49" s="35">
        <v>0.17899999999999999</v>
      </c>
      <c r="K49" s="35">
        <v>0.17299999999999999</v>
      </c>
      <c r="L49" s="35">
        <v>0.185</v>
      </c>
      <c r="M49" s="35">
        <f t="shared" si="1"/>
        <v>5.0000000000000044E-3</v>
      </c>
      <c r="N49" s="32" t="s">
        <v>93</v>
      </c>
    </row>
    <row r="50" spans="1:14">
      <c r="A50" s="32" t="s">
        <v>48</v>
      </c>
      <c r="B50" s="35">
        <v>0.127</v>
      </c>
      <c r="C50" s="35">
        <v>0.13300000000000001</v>
      </c>
      <c r="D50" s="35">
        <v>0.127</v>
      </c>
      <c r="E50" s="35">
        <v>0.154</v>
      </c>
      <c r="F50" s="35">
        <v>0.159</v>
      </c>
      <c r="G50" s="35">
        <v>0.184</v>
      </c>
      <c r="H50" s="35">
        <v>0.16800000000000001</v>
      </c>
      <c r="I50" s="35">
        <v>0.154</v>
      </c>
      <c r="J50" s="35">
        <v>0.16400000000000001</v>
      </c>
      <c r="K50" s="35">
        <v>0.158</v>
      </c>
      <c r="L50" s="35">
        <v>0.15</v>
      </c>
      <c r="M50" s="35">
        <f t="shared" si="1"/>
        <v>-9.000000000000008E-3</v>
      </c>
      <c r="N50" s="32" t="s">
        <v>93</v>
      </c>
    </row>
    <row r="51" spans="1:14">
      <c r="A51" s="32" t="s">
        <v>49</v>
      </c>
      <c r="B51" s="35">
        <v>0.10299999999999999</v>
      </c>
      <c r="C51" s="35">
        <v>0.14699999999999999</v>
      </c>
      <c r="D51" s="35">
        <v>0.14599999999999999</v>
      </c>
      <c r="E51" s="35">
        <v>0.16</v>
      </c>
      <c r="F51" s="35">
        <v>0.17699999999999999</v>
      </c>
      <c r="G51" s="35">
        <v>0.16400000000000001</v>
      </c>
      <c r="H51" s="35">
        <v>0.19600000000000001</v>
      </c>
      <c r="I51" s="35">
        <v>0.183</v>
      </c>
      <c r="J51" s="35">
        <v>0.187</v>
      </c>
      <c r="K51" s="35">
        <v>0.16300000000000001</v>
      </c>
      <c r="L51" s="35">
        <v>0.161</v>
      </c>
      <c r="M51" s="35">
        <f t="shared" si="1"/>
        <v>-1.5999999999999986E-2</v>
      </c>
      <c r="N51" s="32" t="s">
        <v>93</v>
      </c>
    </row>
    <row r="52" spans="1:14">
      <c r="A52" s="32" t="s">
        <v>50</v>
      </c>
      <c r="B52" s="35">
        <v>0.1</v>
      </c>
      <c r="C52" s="35">
        <v>9.7000000000000003E-2</v>
      </c>
      <c r="D52" s="35">
        <v>0.104</v>
      </c>
      <c r="E52" s="35">
        <v>0.11</v>
      </c>
      <c r="F52" s="35">
        <v>0.13700000000000001</v>
      </c>
      <c r="G52" s="35">
        <v>0.13300000000000001</v>
      </c>
      <c r="H52" s="35">
        <v>0.13500000000000001</v>
      </c>
      <c r="I52" s="35">
        <v>0.13400000000000001</v>
      </c>
      <c r="J52" s="35">
        <v>0.13100000000000001</v>
      </c>
      <c r="K52" s="35">
        <v>0.13300000000000001</v>
      </c>
      <c r="L52" s="35">
        <v>0.127</v>
      </c>
      <c r="M52" s="35">
        <f t="shared" si="1"/>
        <v>-1.0000000000000009E-2</v>
      </c>
      <c r="N52" s="32" t="s">
        <v>93</v>
      </c>
    </row>
    <row r="53" spans="1:14">
      <c r="A53" s="32" t="s">
        <v>51</v>
      </c>
      <c r="B53" s="35">
        <v>7.2999999999999995E-2</v>
      </c>
      <c r="C53" s="35">
        <v>9.1999999999999998E-2</v>
      </c>
      <c r="D53" s="35">
        <v>9.5000000000000001E-2</v>
      </c>
      <c r="E53" s="35">
        <v>9.6000000000000002E-2</v>
      </c>
      <c r="F53" s="35">
        <v>9.6000000000000002E-2</v>
      </c>
      <c r="G53" s="35">
        <v>0.11</v>
      </c>
      <c r="H53" s="35">
        <v>0.12</v>
      </c>
      <c r="I53" s="35">
        <v>0.11</v>
      </c>
      <c r="J53" s="35">
        <v>0.11700000000000001</v>
      </c>
      <c r="K53" s="35">
        <v>0.114</v>
      </c>
      <c r="L53" s="35">
        <v>0.11600000000000001</v>
      </c>
      <c r="M53" s="35">
        <f t="shared" si="1"/>
        <v>2.0000000000000004E-2</v>
      </c>
      <c r="N53" s="32" t="s">
        <v>93</v>
      </c>
    </row>
    <row r="54" spans="1:14">
      <c r="A54" s="32" t="s">
        <v>52</v>
      </c>
      <c r="B54" s="35">
        <v>0.13800000000000001</v>
      </c>
      <c r="C54" s="35">
        <v>0.13900000000000001</v>
      </c>
      <c r="D54" s="35">
        <v>0.19500000000000001</v>
      </c>
      <c r="E54" s="35">
        <v>0.153</v>
      </c>
      <c r="F54" s="35">
        <v>0.17199999999999999</v>
      </c>
      <c r="G54" s="35">
        <v>0.187</v>
      </c>
      <c r="H54" s="35">
        <v>0.20799999999999999</v>
      </c>
      <c r="I54" s="35">
        <v>0.161</v>
      </c>
      <c r="J54" s="35">
        <v>0.19400000000000001</v>
      </c>
      <c r="K54" s="35">
        <v>0.18099999999999999</v>
      </c>
      <c r="L54" s="35">
        <v>0.17199999999999999</v>
      </c>
      <c r="M54" s="35">
        <f t="shared" si="1"/>
        <v>0</v>
      </c>
      <c r="N54" s="32" t="s">
        <v>93</v>
      </c>
    </row>
    <row r="55" spans="1:14">
      <c r="A55" s="32" t="s">
        <v>53</v>
      </c>
      <c r="B55" s="35">
        <v>0.13500000000000001</v>
      </c>
      <c r="C55" s="35">
        <v>0.16500000000000001</v>
      </c>
      <c r="D55" s="35">
        <v>0.16400000000000001</v>
      </c>
      <c r="E55" s="35">
        <v>0.152</v>
      </c>
      <c r="F55" s="35">
        <v>0.19600000000000001</v>
      </c>
      <c r="G55" s="35">
        <v>0.17699999999999999</v>
      </c>
      <c r="H55" s="35">
        <v>0.185</v>
      </c>
      <c r="I55" s="35">
        <v>0.16700000000000001</v>
      </c>
      <c r="J55" s="35">
        <v>0.19800000000000001</v>
      </c>
      <c r="K55" s="35">
        <v>0.19</v>
      </c>
      <c r="L55" s="35">
        <v>0.17599999999999999</v>
      </c>
      <c r="M55" s="35">
        <f t="shared" si="1"/>
        <v>-2.0000000000000018E-2</v>
      </c>
      <c r="N55" s="32" t="s">
        <v>93</v>
      </c>
    </row>
    <row r="56" spans="1:14">
      <c r="A56" s="32" t="s">
        <v>54</v>
      </c>
      <c r="B56" s="35">
        <v>6.3E-2</v>
      </c>
      <c r="C56" s="35">
        <v>9.0999999999999998E-2</v>
      </c>
      <c r="D56" s="35">
        <v>0.10100000000000001</v>
      </c>
      <c r="E56" s="35">
        <v>9.2999999999999999E-2</v>
      </c>
      <c r="F56" s="35">
        <v>9.8000000000000004E-2</v>
      </c>
      <c r="G56" s="35">
        <v>0.111</v>
      </c>
      <c r="H56" s="35">
        <v>0.108</v>
      </c>
      <c r="I56" s="35">
        <v>0.114</v>
      </c>
      <c r="J56" s="35">
        <v>0.10299999999999999</v>
      </c>
      <c r="K56" s="35">
        <v>0.129</v>
      </c>
      <c r="L56" s="35">
        <v>0.111</v>
      </c>
      <c r="M56" s="35">
        <f t="shared" si="1"/>
        <v>1.2999999999999998E-2</v>
      </c>
      <c r="N56" s="32" t="s">
        <v>93</v>
      </c>
    </row>
    <row r="57" spans="1:14">
      <c r="A57" s="32" t="s">
        <v>55</v>
      </c>
      <c r="B57" s="35">
        <v>0.126</v>
      </c>
      <c r="C57" s="35">
        <v>0.16300000000000001</v>
      </c>
      <c r="D57" s="35">
        <v>0.152</v>
      </c>
      <c r="E57" s="35">
        <v>0.156</v>
      </c>
      <c r="F57" s="35">
        <v>0.16600000000000001</v>
      </c>
      <c r="G57" s="35">
        <v>0.192</v>
      </c>
      <c r="H57" s="35">
        <v>0.157</v>
      </c>
      <c r="I57" s="35">
        <v>0.155</v>
      </c>
      <c r="J57" s="35">
        <v>0.16500000000000001</v>
      </c>
      <c r="K57" s="35">
        <v>0.161</v>
      </c>
      <c r="L57" s="35">
        <v>0.14099999999999999</v>
      </c>
      <c r="M57" s="35">
        <f t="shared" si="1"/>
        <v>-2.5000000000000022E-2</v>
      </c>
      <c r="N57" s="32" t="s">
        <v>93</v>
      </c>
    </row>
    <row r="58" spans="1:14">
      <c r="A58" s="32" t="s">
        <v>56</v>
      </c>
      <c r="B58" s="35">
        <v>0.112</v>
      </c>
      <c r="C58" s="35">
        <v>0.13100000000000001</v>
      </c>
      <c r="D58" s="35">
        <v>0.13300000000000001</v>
      </c>
      <c r="E58" s="35">
        <v>0.129</v>
      </c>
      <c r="F58" s="35">
        <v>0.14899999999999999</v>
      </c>
      <c r="G58" s="35">
        <v>0.151</v>
      </c>
      <c r="H58" s="35">
        <v>0.16500000000000001</v>
      </c>
      <c r="I58" s="35">
        <v>0.151</v>
      </c>
      <c r="J58" s="35">
        <v>0.14599999999999999</v>
      </c>
      <c r="K58" s="35">
        <v>0.127</v>
      </c>
      <c r="L58" s="35">
        <v>0.12</v>
      </c>
      <c r="M58" s="35">
        <f t="shared" si="1"/>
        <v>-2.8999999999999998E-2</v>
      </c>
      <c r="N58" s="32" t="s">
        <v>93</v>
      </c>
    </row>
    <row r="59" spans="1:14">
      <c r="A59" s="32" t="s">
        <v>57</v>
      </c>
      <c r="B59" s="35">
        <v>0.156</v>
      </c>
      <c r="C59" s="35">
        <v>0.17100000000000001</v>
      </c>
      <c r="D59" s="35">
        <v>0.19</v>
      </c>
      <c r="E59" s="35">
        <v>0.18</v>
      </c>
      <c r="F59" s="35">
        <v>0.25700000000000001</v>
      </c>
      <c r="G59" s="35">
        <v>0.217</v>
      </c>
      <c r="H59" s="35">
        <v>0.24</v>
      </c>
      <c r="I59" s="35">
        <v>0.20799999999999999</v>
      </c>
      <c r="J59" s="35">
        <v>0.23200000000000001</v>
      </c>
      <c r="K59" s="35">
        <v>0.251</v>
      </c>
      <c r="L59" s="35">
        <v>0.186</v>
      </c>
      <c r="M59" s="35">
        <f t="shared" si="1"/>
        <v>-7.1000000000000008E-2</v>
      </c>
      <c r="N59" s="32" t="s">
        <v>93</v>
      </c>
    </row>
    <row r="60" spans="1:14">
      <c r="A60" s="32" t="s">
        <v>58</v>
      </c>
      <c r="B60" s="35">
        <v>0.11</v>
      </c>
      <c r="C60" s="35">
        <v>0.13800000000000001</v>
      </c>
      <c r="D60" s="35">
        <v>0.14599999999999999</v>
      </c>
      <c r="E60" s="35">
        <v>0.14099999999999999</v>
      </c>
      <c r="F60" s="35">
        <v>0.14199999999999999</v>
      </c>
      <c r="G60" s="35">
        <v>0.159</v>
      </c>
      <c r="H60" s="35">
        <v>0.17799999999999999</v>
      </c>
      <c r="I60" s="35">
        <v>0.152</v>
      </c>
      <c r="J60" s="35">
        <v>0.17199999999999999</v>
      </c>
      <c r="K60" s="35">
        <v>0.18099999999999999</v>
      </c>
      <c r="L60" s="35">
        <v>0.157</v>
      </c>
      <c r="M60" s="35">
        <f t="shared" si="1"/>
        <v>1.5000000000000013E-2</v>
      </c>
      <c r="N60" s="32" t="s">
        <v>93</v>
      </c>
    </row>
    <row r="61" spans="1:14">
      <c r="A61" s="32" t="s">
        <v>59</v>
      </c>
      <c r="B61" s="35">
        <v>0.13</v>
      </c>
      <c r="C61" s="35">
        <v>0.161</v>
      </c>
      <c r="D61" s="35">
        <v>0.161</v>
      </c>
      <c r="E61" s="35">
        <v>0.152</v>
      </c>
      <c r="F61" s="35">
        <v>0.16900000000000001</v>
      </c>
      <c r="G61" s="35">
        <v>0.156</v>
      </c>
      <c r="H61" s="35">
        <v>0.20399999999999999</v>
      </c>
      <c r="I61" s="35">
        <v>0.17599999999999999</v>
      </c>
      <c r="J61" s="35">
        <v>0.17399999999999999</v>
      </c>
      <c r="K61" s="35">
        <v>0.158</v>
      </c>
      <c r="L61" s="35">
        <v>0.16200000000000001</v>
      </c>
      <c r="M61" s="35">
        <f t="shared" si="1"/>
        <v>-7.0000000000000062E-3</v>
      </c>
      <c r="N61" s="32" t="s">
        <v>93</v>
      </c>
    </row>
    <row r="62" spans="1:14">
      <c r="A62" s="32" t="s">
        <v>60</v>
      </c>
      <c r="B62" s="35">
        <v>0.108</v>
      </c>
      <c r="C62" s="35">
        <v>0.12</v>
      </c>
      <c r="D62" s="35">
        <v>0.129</v>
      </c>
      <c r="E62" s="35">
        <v>0.13400000000000001</v>
      </c>
      <c r="F62" s="35">
        <v>0.13800000000000001</v>
      </c>
      <c r="G62" s="35">
        <v>0.151</v>
      </c>
      <c r="H62" s="35">
        <v>0.14000000000000001</v>
      </c>
      <c r="I62" s="35">
        <v>0.158</v>
      </c>
      <c r="J62" s="35">
        <v>0.13500000000000001</v>
      </c>
      <c r="K62" s="35">
        <v>0.13300000000000001</v>
      </c>
      <c r="L62" s="35">
        <v>0.13</v>
      </c>
      <c r="M62" s="35">
        <f t="shared" si="1"/>
        <v>-8.0000000000000071E-3</v>
      </c>
      <c r="N62" s="32" t="s">
        <v>93</v>
      </c>
    </row>
    <row r="63" spans="1:14">
      <c r="A63" s="32" t="s">
        <v>61</v>
      </c>
      <c r="B63" s="35">
        <v>0.129</v>
      </c>
      <c r="C63" s="35">
        <v>0.187</v>
      </c>
      <c r="D63" s="35">
        <v>0.193</v>
      </c>
      <c r="E63" s="35">
        <v>0.187</v>
      </c>
      <c r="F63" s="35">
        <v>0.255</v>
      </c>
      <c r="G63" s="35">
        <v>0.249</v>
      </c>
      <c r="H63" s="35">
        <v>0.25600000000000001</v>
      </c>
      <c r="I63" s="35">
        <v>0.24</v>
      </c>
      <c r="J63" s="35">
        <v>0.22500000000000001</v>
      </c>
      <c r="K63" s="35">
        <v>0.24099999999999999</v>
      </c>
      <c r="L63" s="35">
        <v>0.22500000000000001</v>
      </c>
      <c r="M63" s="35">
        <f t="shared" si="1"/>
        <v>-0.03</v>
      </c>
      <c r="N63" s="32" t="s">
        <v>93</v>
      </c>
    </row>
    <row r="64" spans="1:14">
      <c r="A64" s="12" t="s">
        <v>62</v>
      </c>
      <c r="B64" s="36">
        <v>0.108</v>
      </c>
      <c r="C64" s="36">
        <v>0.13900000000000001</v>
      </c>
      <c r="D64" s="36">
        <v>0.13400000000000001</v>
      </c>
      <c r="E64" s="36">
        <v>0.14399999999999999</v>
      </c>
      <c r="F64" s="36">
        <v>0.159</v>
      </c>
      <c r="G64" s="36">
        <v>0.161</v>
      </c>
      <c r="H64" s="36">
        <v>0.161</v>
      </c>
      <c r="I64" s="36">
        <v>0.14699999999999999</v>
      </c>
      <c r="J64" s="36">
        <v>0.14199999999999999</v>
      </c>
      <c r="K64" s="36">
        <v>0.115</v>
      </c>
      <c r="L64" s="36">
        <v>0.12</v>
      </c>
      <c r="M64" s="36">
        <f t="shared" si="1"/>
        <v>-3.9000000000000007E-2</v>
      </c>
      <c r="N64" s="12" t="s">
        <v>94</v>
      </c>
    </row>
    <row r="65" spans="1:14">
      <c r="A65" s="32" t="s">
        <v>63</v>
      </c>
      <c r="B65" s="35">
        <v>9.8000000000000004E-2</v>
      </c>
      <c r="C65" s="35">
        <v>0.127</v>
      </c>
      <c r="D65" s="35">
        <v>0.122</v>
      </c>
      <c r="E65" s="35">
        <v>0.122</v>
      </c>
      <c r="F65" s="35">
        <v>0.129</v>
      </c>
      <c r="G65" s="35">
        <v>0.13900000000000001</v>
      </c>
      <c r="H65" s="35">
        <v>0.14499999999999999</v>
      </c>
      <c r="I65" s="35">
        <v>0.159</v>
      </c>
      <c r="J65" s="35">
        <v>0.13700000000000001</v>
      </c>
      <c r="K65" s="35">
        <v>0.183</v>
      </c>
      <c r="L65" s="35">
        <v>0.154</v>
      </c>
      <c r="M65" s="35">
        <f t="shared" si="1"/>
        <v>2.4999999999999994E-2</v>
      </c>
      <c r="N65" s="32" t="s">
        <v>93</v>
      </c>
    </row>
    <row r="66" spans="1:14">
      <c r="A66" s="32" t="s">
        <v>64</v>
      </c>
      <c r="B66" s="35">
        <v>0.106</v>
      </c>
      <c r="C66" s="35">
        <v>0.14399999999999999</v>
      </c>
      <c r="D66" s="35">
        <v>0.13100000000000001</v>
      </c>
      <c r="E66" s="35">
        <v>0.14899999999999999</v>
      </c>
      <c r="F66" s="35">
        <v>0.157</v>
      </c>
      <c r="G66" s="35">
        <v>0.17</v>
      </c>
      <c r="H66" s="35">
        <v>0.17100000000000001</v>
      </c>
      <c r="I66" s="35">
        <v>0.16400000000000001</v>
      </c>
      <c r="J66" s="35">
        <v>0.17799999999999999</v>
      </c>
      <c r="K66" s="35">
        <v>0.17100000000000001</v>
      </c>
      <c r="L66" s="35">
        <v>0.152</v>
      </c>
      <c r="M66" s="35">
        <f t="shared" ref="M66:M88" si="2">L66-F66</f>
        <v>-5.0000000000000044E-3</v>
      </c>
      <c r="N66" s="32" t="s">
        <v>93</v>
      </c>
    </row>
    <row r="67" spans="1:14">
      <c r="A67" s="32" t="s">
        <v>65</v>
      </c>
      <c r="B67" s="35">
        <v>6.7000000000000004E-2</v>
      </c>
      <c r="C67" s="35">
        <v>9.4E-2</v>
      </c>
      <c r="D67" s="35">
        <v>8.6999999999999994E-2</v>
      </c>
      <c r="E67" s="35">
        <v>0.1</v>
      </c>
      <c r="F67" s="35">
        <v>0.14099999999999999</v>
      </c>
      <c r="G67" s="35">
        <v>0.121</v>
      </c>
      <c r="H67" s="35">
        <v>0.13800000000000001</v>
      </c>
      <c r="I67" s="35">
        <v>0.13600000000000001</v>
      </c>
      <c r="J67" s="35">
        <v>0.13900000000000001</v>
      </c>
      <c r="K67" s="35">
        <v>0.16</v>
      </c>
      <c r="L67" s="35">
        <v>0.112</v>
      </c>
      <c r="M67" s="35">
        <f t="shared" si="2"/>
        <v>-2.8999999999999984E-2</v>
      </c>
      <c r="N67" s="32" t="s">
        <v>93</v>
      </c>
    </row>
    <row r="68" spans="1:14">
      <c r="A68" s="32" t="s">
        <v>66</v>
      </c>
      <c r="B68" s="35">
        <v>9.5000000000000001E-2</v>
      </c>
      <c r="C68" s="35">
        <v>0.114</v>
      </c>
      <c r="D68" s="35">
        <v>0.11</v>
      </c>
      <c r="E68" s="35">
        <v>0.112</v>
      </c>
      <c r="F68" s="35">
        <v>0.115</v>
      </c>
      <c r="G68" s="35">
        <v>0.14000000000000001</v>
      </c>
      <c r="H68" s="35">
        <v>0.14599999999999999</v>
      </c>
      <c r="I68" s="35">
        <v>0.11799999999999999</v>
      </c>
      <c r="J68" s="35">
        <v>0.13500000000000001</v>
      </c>
      <c r="K68" s="35">
        <v>0.121</v>
      </c>
      <c r="L68" s="35">
        <v>0.126</v>
      </c>
      <c r="M68" s="35">
        <f t="shared" si="2"/>
        <v>1.0999999999999996E-2</v>
      </c>
      <c r="N68" s="32" t="s">
        <v>93</v>
      </c>
    </row>
    <row r="69" spans="1:14">
      <c r="A69" s="32" t="s">
        <v>67</v>
      </c>
      <c r="B69" s="35">
        <v>7.3999999999999996E-2</v>
      </c>
      <c r="C69" s="35">
        <v>9.8000000000000004E-2</v>
      </c>
      <c r="D69" s="35">
        <v>9.2999999999999999E-2</v>
      </c>
      <c r="E69" s="35">
        <v>9.6000000000000002E-2</v>
      </c>
      <c r="F69" s="35">
        <v>0.107</v>
      </c>
      <c r="G69" s="35">
        <v>0.125</v>
      </c>
      <c r="H69" s="35">
        <v>0.154</v>
      </c>
      <c r="I69" s="35">
        <v>0.11</v>
      </c>
      <c r="J69" s="35">
        <v>0.11899999999999999</v>
      </c>
      <c r="K69" s="35">
        <v>0.123</v>
      </c>
      <c r="L69" s="35">
        <v>0.12</v>
      </c>
      <c r="M69" s="35">
        <f t="shared" si="2"/>
        <v>1.2999999999999998E-2</v>
      </c>
      <c r="N69" s="32" t="s">
        <v>93</v>
      </c>
    </row>
    <row r="70" spans="1:14">
      <c r="A70" s="12" t="s">
        <v>69</v>
      </c>
      <c r="B70" s="36">
        <v>3.5999999999999997E-2</v>
      </c>
      <c r="C70" s="36">
        <v>4.8000000000000001E-2</v>
      </c>
      <c r="D70" s="36">
        <v>0.05</v>
      </c>
      <c r="E70" s="36">
        <v>5.0999999999999997E-2</v>
      </c>
      <c r="F70" s="36">
        <v>5.8999999999999997E-2</v>
      </c>
      <c r="G70" s="36">
        <v>6.2E-2</v>
      </c>
      <c r="H70" s="36">
        <v>7.0999999999999994E-2</v>
      </c>
      <c r="I70" s="36">
        <v>6.5000000000000002E-2</v>
      </c>
      <c r="J70" s="36">
        <v>6.7000000000000004E-2</v>
      </c>
      <c r="K70" s="36">
        <v>6.9000000000000006E-2</v>
      </c>
      <c r="L70" s="36">
        <v>0.06</v>
      </c>
      <c r="M70" s="36">
        <f t="shared" si="2"/>
        <v>1.0000000000000009E-3</v>
      </c>
      <c r="N70" s="12" t="s">
        <v>94</v>
      </c>
    </row>
    <row r="71" spans="1:14">
      <c r="A71" s="32" t="s">
        <v>70</v>
      </c>
      <c r="B71" s="35">
        <v>4.5999999999999999E-2</v>
      </c>
      <c r="C71" s="35">
        <v>6.3E-2</v>
      </c>
      <c r="D71" s="35">
        <v>5.2999999999999999E-2</v>
      </c>
      <c r="E71" s="35">
        <v>6.2E-2</v>
      </c>
      <c r="F71" s="35">
        <v>8.2000000000000003E-2</v>
      </c>
      <c r="G71" s="35">
        <v>8.4000000000000005E-2</v>
      </c>
      <c r="H71" s="35">
        <v>9.1999999999999998E-2</v>
      </c>
      <c r="I71" s="35">
        <v>7.8E-2</v>
      </c>
      <c r="J71" s="35">
        <v>7.6999999999999999E-2</v>
      </c>
      <c r="K71" s="35">
        <v>8.6999999999999994E-2</v>
      </c>
      <c r="L71" s="35">
        <v>8.1000000000000003E-2</v>
      </c>
      <c r="M71" s="35">
        <f t="shared" si="2"/>
        <v>-1.0000000000000009E-3</v>
      </c>
      <c r="N71" s="32" t="s">
        <v>93</v>
      </c>
    </row>
    <row r="72" spans="1:14">
      <c r="A72" s="32" t="s">
        <v>71</v>
      </c>
      <c r="B72" s="35">
        <v>9.7000000000000003E-2</v>
      </c>
      <c r="C72" s="35">
        <v>0.113</v>
      </c>
      <c r="D72" s="35">
        <v>0.128</v>
      </c>
      <c r="E72" s="35">
        <v>0.14699999999999999</v>
      </c>
      <c r="F72" s="35">
        <v>0.14499999999999999</v>
      </c>
      <c r="G72" s="35">
        <v>0.14799999999999999</v>
      </c>
      <c r="H72" s="35">
        <v>0.16900000000000001</v>
      </c>
      <c r="I72" s="35">
        <v>0.155</v>
      </c>
      <c r="J72" s="35">
        <v>0.13700000000000001</v>
      </c>
      <c r="K72" s="35">
        <v>0.13500000000000001</v>
      </c>
      <c r="L72" s="35">
        <v>0.123</v>
      </c>
      <c r="M72" s="35">
        <f t="shared" si="2"/>
        <v>-2.1999999999999992E-2</v>
      </c>
      <c r="N72" s="32" t="s">
        <v>93</v>
      </c>
    </row>
    <row r="73" spans="1:14">
      <c r="A73" s="32" t="s">
        <v>68</v>
      </c>
      <c r="B73" s="35">
        <v>0.11799999999999999</v>
      </c>
      <c r="C73" s="35">
        <v>0.156</v>
      </c>
      <c r="D73" s="35">
        <v>0.186</v>
      </c>
      <c r="E73" s="35">
        <v>0.14499999999999999</v>
      </c>
      <c r="F73" s="35">
        <v>0.182</v>
      </c>
      <c r="G73" s="35">
        <v>0.216</v>
      </c>
      <c r="H73" s="35">
        <v>0.21299999999999999</v>
      </c>
      <c r="I73" s="35">
        <v>0.17699999999999999</v>
      </c>
      <c r="J73" s="35">
        <v>0.19</v>
      </c>
      <c r="K73" s="35">
        <v>0.19900000000000001</v>
      </c>
      <c r="L73" s="35">
        <v>0.152</v>
      </c>
      <c r="M73" s="35">
        <f t="shared" si="2"/>
        <v>-0.03</v>
      </c>
      <c r="N73" s="32" t="s">
        <v>93</v>
      </c>
    </row>
    <row r="74" spans="1:14">
      <c r="A74" s="32" t="s">
        <v>72</v>
      </c>
      <c r="B74" s="35">
        <v>7.5999999999999998E-2</v>
      </c>
      <c r="C74" s="35">
        <v>0.114</v>
      </c>
      <c r="D74" s="35">
        <v>0.107</v>
      </c>
      <c r="E74" s="35">
        <v>9.1999999999999998E-2</v>
      </c>
      <c r="F74" s="35">
        <v>0.124</v>
      </c>
      <c r="G74" s="35">
        <v>0.13</v>
      </c>
      <c r="H74" s="35">
        <v>0.13</v>
      </c>
      <c r="I74" s="35">
        <v>0.11799999999999999</v>
      </c>
      <c r="J74" s="35">
        <v>0.126</v>
      </c>
      <c r="K74" s="35">
        <v>0.13500000000000001</v>
      </c>
      <c r="L74" s="35">
        <v>0.14299999999999999</v>
      </c>
      <c r="M74" s="35">
        <f t="shared" si="2"/>
        <v>1.8999999999999989E-2</v>
      </c>
      <c r="N74" s="32" t="s">
        <v>93</v>
      </c>
    </row>
    <row r="75" spans="1:14">
      <c r="A75" s="32" t="s">
        <v>73</v>
      </c>
      <c r="B75" s="35">
        <v>7.0999999999999994E-2</v>
      </c>
      <c r="C75" s="35">
        <v>9.2999999999999999E-2</v>
      </c>
      <c r="D75" s="35">
        <v>9.2999999999999999E-2</v>
      </c>
      <c r="E75" s="35">
        <v>0.1</v>
      </c>
      <c r="F75" s="35">
        <v>0.109</v>
      </c>
      <c r="G75" s="35">
        <v>0.13600000000000001</v>
      </c>
      <c r="H75" s="35">
        <v>0.13600000000000001</v>
      </c>
      <c r="I75" s="35">
        <v>0.127</v>
      </c>
      <c r="J75" s="35">
        <v>0.14399999999999999</v>
      </c>
      <c r="K75" s="35">
        <v>0.16900000000000001</v>
      </c>
      <c r="L75" s="35">
        <v>0.13200000000000001</v>
      </c>
      <c r="M75" s="35">
        <f t="shared" si="2"/>
        <v>2.3000000000000007E-2</v>
      </c>
      <c r="N75" s="32" t="s">
        <v>93</v>
      </c>
    </row>
    <row r="76" spans="1:14">
      <c r="A76" s="32" t="s">
        <v>74</v>
      </c>
      <c r="B76" s="35">
        <v>8.4000000000000005E-2</v>
      </c>
      <c r="C76" s="35">
        <v>9.6000000000000002E-2</v>
      </c>
      <c r="D76" s="35">
        <v>9.9000000000000005E-2</v>
      </c>
      <c r="E76" s="35">
        <v>0.09</v>
      </c>
      <c r="F76" s="35">
        <v>0.10199999999999999</v>
      </c>
      <c r="G76" s="35">
        <v>0.11</v>
      </c>
      <c r="H76" s="35">
        <v>0.122</v>
      </c>
      <c r="I76" s="35">
        <v>0.11700000000000001</v>
      </c>
      <c r="J76" s="35">
        <v>0.114</v>
      </c>
      <c r="K76" s="35">
        <v>0.11700000000000001</v>
      </c>
      <c r="L76" s="35">
        <v>8.5999999999999993E-2</v>
      </c>
      <c r="M76" s="35">
        <f t="shared" si="2"/>
        <v>-1.6E-2</v>
      </c>
      <c r="N76" s="32" t="s">
        <v>93</v>
      </c>
    </row>
    <row r="77" spans="1:14">
      <c r="A77" s="32" t="s">
        <v>75</v>
      </c>
      <c r="B77" s="35">
        <v>0.10199999999999999</v>
      </c>
      <c r="C77" s="35">
        <v>0.124</v>
      </c>
      <c r="D77" s="35">
        <v>0.11700000000000001</v>
      </c>
      <c r="E77" s="35">
        <v>0.11899999999999999</v>
      </c>
      <c r="F77" s="35">
        <v>0.13300000000000001</v>
      </c>
      <c r="G77" s="35">
        <v>0.13700000000000001</v>
      </c>
      <c r="H77" s="35">
        <v>0.15</v>
      </c>
      <c r="I77" s="35">
        <v>0.156</v>
      </c>
      <c r="J77" s="35">
        <v>0.14199999999999999</v>
      </c>
      <c r="K77" s="35">
        <v>0.14499999999999999</v>
      </c>
      <c r="L77" s="35">
        <v>0.152</v>
      </c>
      <c r="M77" s="35">
        <f t="shared" si="2"/>
        <v>1.8999999999999989E-2</v>
      </c>
      <c r="N77" s="32" t="s">
        <v>93</v>
      </c>
    </row>
    <row r="78" spans="1:14">
      <c r="A78" s="32" t="s">
        <v>76</v>
      </c>
      <c r="B78" s="35">
        <v>0.158</v>
      </c>
      <c r="C78" s="35">
        <v>0.186</v>
      </c>
      <c r="D78" s="35">
        <v>0.20100000000000001</v>
      </c>
      <c r="E78" s="35">
        <v>0.193</v>
      </c>
      <c r="F78" s="35">
        <v>0.21</v>
      </c>
      <c r="G78" s="35">
        <v>0.253</v>
      </c>
      <c r="H78" s="35">
        <v>0.245</v>
      </c>
      <c r="I78" s="35">
        <v>0.22900000000000001</v>
      </c>
      <c r="J78" s="35">
        <v>0.20799999999999999</v>
      </c>
      <c r="K78" s="35">
        <v>0.249</v>
      </c>
      <c r="L78" s="35">
        <v>0.193</v>
      </c>
      <c r="M78" s="35">
        <f t="shared" si="2"/>
        <v>-1.6999999999999987E-2</v>
      </c>
      <c r="N78" s="32" t="s">
        <v>93</v>
      </c>
    </row>
    <row r="79" spans="1:14">
      <c r="A79" s="32" t="s">
        <v>77</v>
      </c>
      <c r="B79" s="35">
        <v>0.13</v>
      </c>
      <c r="C79" s="35">
        <v>0.16400000000000001</v>
      </c>
      <c r="D79" s="35">
        <v>0.13500000000000001</v>
      </c>
      <c r="E79" s="35">
        <v>0.16300000000000001</v>
      </c>
      <c r="F79" s="35">
        <v>0.14699999999999999</v>
      </c>
      <c r="G79" s="35">
        <v>0.19500000000000001</v>
      </c>
      <c r="H79" s="35">
        <v>0.188</v>
      </c>
      <c r="I79" s="35">
        <v>0.182</v>
      </c>
      <c r="J79" s="35">
        <v>0.183</v>
      </c>
      <c r="K79" s="35">
        <v>0.19400000000000001</v>
      </c>
      <c r="L79" s="35">
        <v>0.22700000000000001</v>
      </c>
      <c r="M79" s="35">
        <f t="shared" si="2"/>
        <v>8.0000000000000016E-2</v>
      </c>
      <c r="N79" s="32" t="s">
        <v>93</v>
      </c>
    </row>
    <row r="80" spans="1:14">
      <c r="A80" s="32" t="s">
        <v>78</v>
      </c>
      <c r="B80" s="35">
        <v>6.8000000000000005E-2</v>
      </c>
      <c r="C80" s="35">
        <v>9.2999999999999999E-2</v>
      </c>
      <c r="D80" s="35">
        <v>8.4000000000000005E-2</v>
      </c>
      <c r="E80" s="35">
        <v>9.8000000000000004E-2</v>
      </c>
      <c r="F80" s="35">
        <v>0.107</v>
      </c>
      <c r="G80" s="35">
        <v>0.108</v>
      </c>
      <c r="H80" s="35">
        <v>0.13100000000000001</v>
      </c>
      <c r="I80" s="35">
        <v>0.106</v>
      </c>
      <c r="J80" s="35">
        <v>0.11700000000000001</v>
      </c>
      <c r="K80" s="35">
        <v>0.105</v>
      </c>
      <c r="L80" s="35">
        <v>9.7000000000000003E-2</v>
      </c>
      <c r="M80" s="35">
        <f t="shared" si="2"/>
        <v>-9.999999999999995E-3</v>
      </c>
      <c r="N80" s="32" t="s">
        <v>93</v>
      </c>
    </row>
    <row r="81" spans="1:14">
      <c r="A81" s="32" t="s">
        <v>79</v>
      </c>
      <c r="B81" s="35">
        <v>0.156</v>
      </c>
      <c r="C81" s="35">
        <v>0.20100000000000001</v>
      </c>
      <c r="D81" s="35">
        <v>0.191</v>
      </c>
      <c r="E81" s="35">
        <v>0.21199999999999999</v>
      </c>
      <c r="F81" s="35">
        <v>0.23200000000000001</v>
      </c>
      <c r="G81" s="35">
        <v>0.24099999999999999</v>
      </c>
      <c r="H81" s="35">
        <v>0.255</v>
      </c>
      <c r="I81" s="35">
        <v>0.224</v>
      </c>
      <c r="J81" s="35">
        <v>0.20300000000000001</v>
      </c>
      <c r="K81" s="35">
        <v>0.224</v>
      </c>
      <c r="L81" s="35">
        <v>0.19600000000000001</v>
      </c>
      <c r="M81" s="35">
        <f t="shared" si="2"/>
        <v>-3.6000000000000004E-2</v>
      </c>
      <c r="N81" s="32" t="s">
        <v>93</v>
      </c>
    </row>
    <row r="82" spans="1:14">
      <c r="A82" s="32" t="s">
        <v>80</v>
      </c>
      <c r="B82" s="35">
        <v>8.5999999999999993E-2</v>
      </c>
      <c r="C82" s="35">
        <v>0.107</v>
      </c>
      <c r="D82" s="35">
        <v>0.10100000000000001</v>
      </c>
      <c r="E82" s="35">
        <v>0.105</v>
      </c>
      <c r="F82" s="35">
        <v>0.126</v>
      </c>
      <c r="G82" s="35">
        <v>0.15</v>
      </c>
      <c r="H82" s="35">
        <v>0.13500000000000001</v>
      </c>
      <c r="I82" s="35">
        <v>0.13100000000000001</v>
      </c>
      <c r="J82" s="35">
        <v>0.14000000000000001</v>
      </c>
      <c r="K82" s="35">
        <v>0.13600000000000001</v>
      </c>
      <c r="L82" s="35">
        <v>0.13600000000000001</v>
      </c>
      <c r="M82" s="35">
        <f t="shared" si="2"/>
        <v>1.0000000000000009E-2</v>
      </c>
      <c r="N82" s="32" t="s">
        <v>93</v>
      </c>
    </row>
    <row r="83" spans="1:14">
      <c r="A83" s="12" t="s">
        <v>81</v>
      </c>
      <c r="B83" s="36">
        <v>3.6999999999999998E-2</v>
      </c>
      <c r="C83" s="36">
        <v>0.05</v>
      </c>
      <c r="D83" s="36">
        <v>5.5E-2</v>
      </c>
      <c r="E83" s="36">
        <v>4.7E-2</v>
      </c>
      <c r="F83" s="36">
        <v>6.5000000000000002E-2</v>
      </c>
      <c r="G83" s="36">
        <v>7.0999999999999994E-2</v>
      </c>
      <c r="H83" s="36">
        <v>7.0999999999999994E-2</v>
      </c>
      <c r="I83" s="36">
        <v>6.2E-2</v>
      </c>
      <c r="J83" s="36">
        <v>6.9000000000000006E-2</v>
      </c>
      <c r="K83" s="36">
        <v>6.8000000000000005E-2</v>
      </c>
      <c r="L83" s="36">
        <v>0.06</v>
      </c>
      <c r="M83" s="36">
        <f t="shared" si="2"/>
        <v>-5.0000000000000044E-3</v>
      </c>
      <c r="N83" s="12" t="s">
        <v>94</v>
      </c>
    </row>
    <row r="84" spans="1:14">
      <c r="A84" s="32" t="s">
        <v>82</v>
      </c>
      <c r="B84" s="35">
        <v>0.13600000000000001</v>
      </c>
      <c r="C84" s="35">
        <v>0.14199999999999999</v>
      </c>
      <c r="D84" s="35">
        <v>0.13700000000000001</v>
      </c>
      <c r="E84" s="35">
        <v>0.14899999999999999</v>
      </c>
      <c r="F84" s="35">
        <v>0.16200000000000001</v>
      </c>
      <c r="G84" s="35">
        <v>0.17199999999999999</v>
      </c>
      <c r="H84" s="35">
        <v>0.17599999999999999</v>
      </c>
      <c r="I84" s="35">
        <v>0.17399999999999999</v>
      </c>
      <c r="J84" s="35">
        <v>0.17299999999999999</v>
      </c>
      <c r="K84" s="35">
        <v>0.16400000000000001</v>
      </c>
      <c r="L84" s="35">
        <v>0.16700000000000001</v>
      </c>
      <c r="M84" s="35">
        <f t="shared" si="2"/>
        <v>5.0000000000000044E-3</v>
      </c>
      <c r="N84" s="32" t="s">
        <v>93</v>
      </c>
    </row>
    <row r="85" spans="1:14">
      <c r="A85" s="32" t="s">
        <v>83</v>
      </c>
      <c r="B85" s="35">
        <v>9.2999999999999999E-2</v>
      </c>
      <c r="C85" s="35">
        <v>0.11</v>
      </c>
      <c r="D85" s="35">
        <v>0.106</v>
      </c>
      <c r="E85" s="35">
        <v>0.106</v>
      </c>
      <c r="F85" s="35">
        <v>0.122</v>
      </c>
      <c r="G85" s="35">
        <v>0.13600000000000001</v>
      </c>
      <c r="H85" s="35">
        <v>0.129</v>
      </c>
      <c r="I85" s="35">
        <v>0.129</v>
      </c>
      <c r="J85" s="35">
        <v>0.13700000000000001</v>
      </c>
      <c r="K85" s="35">
        <v>0.127</v>
      </c>
      <c r="L85" s="35">
        <v>0.13200000000000001</v>
      </c>
      <c r="M85" s="35">
        <f t="shared" si="2"/>
        <v>1.0000000000000009E-2</v>
      </c>
      <c r="N85" s="32" t="s">
        <v>93</v>
      </c>
    </row>
    <row r="86" spans="1:14">
      <c r="A86" s="32" t="s">
        <v>84</v>
      </c>
      <c r="B86" s="35">
        <v>9.8000000000000004E-2</v>
      </c>
      <c r="C86" s="35">
        <v>0.124</v>
      </c>
      <c r="D86" s="35">
        <v>0.11700000000000001</v>
      </c>
      <c r="E86" s="35">
        <v>0.11700000000000001</v>
      </c>
      <c r="F86" s="35">
        <v>0.13</v>
      </c>
      <c r="G86" s="35">
        <v>0.151</v>
      </c>
      <c r="H86" s="35">
        <v>0.14599999999999999</v>
      </c>
      <c r="I86" s="35">
        <v>0.14299999999999999</v>
      </c>
      <c r="J86" s="35">
        <v>0.14000000000000001</v>
      </c>
      <c r="K86" s="35">
        <v>0.14499999999999999</v>
      </c>
      <c r="L86" s="35">
        <v>0.127</v>
      </c>
      <c r="M86" s="35">
        <f t="shared" si="2"/>
        <v>-3.0000000000000027E-3</v>
      </c>
      <c r="N86" s="32" t="s">
        <v>93</v>
      </c>
    </row>
    <row r="87" spans="1:14">
      <c r="A87" s="32" t="s">
        <v>85</v>
      </c>
      <c r="B87" s="35">
        <v>5.1999999999999998E-2</v>
      </c>
      <c r="C87" s="35">
        <v>6.9000000000000006E-2</v>
      </c>
      <c r="D87" s="35">
        <v>5.8999999999999997E-2</v>
      </c>
      <c r="E87" s="35">
        <v>6.4000000000000001E-2</v>
      </c>
      <c r="F87" s="35">
        <v>7.3999999999999996E-2</v>
      </c>
      <c r="G87" s="35">
        <v>7.1999999999999995E-2</v>
      </c>
      <c r="H87" s="35">
        <v>8.5999999999999993E-2</v>
      </c>
      <c r="I87" s="35">
        <v>8.3000000000000004E-2</v>
      </c>
      <c r="J87" s="35">
        <v>8.2000000000000003E-2</v>
      </c>
      <c r="K87" s="35">
        <v>6.7000000000000004E-2</v>
      </c>
      <c r="L87" s="35">
        <v>6.0999999999999999E-2</v>
      </c>
      <c r="M87" s="35">
        <f t="shared" si="2"/>
        <v>-1.2999999999999998E-2</v>
      </c>
      <c r="N87" s="32" t="s">
        <v>93</v>
      </c>
    </row>
    <row r="88" spans="1:14">
      <c r="A88" s="32" t="s">
        <v>86</v>
      </c>
      <c r="B88" s="35">
        <v>0.104</v>
      </c>
      <c r="C88" s="35">
        <v>0.14099999999999999</v>
      </c>
      <c r="D88" s="35">
        <v>0.13300000000000001</v>
      </c>
      <c r="E88" s="35">
        <v>0.114</v>
      </c>
      <c r="F88" s="35">
        <v>0.13300000000000001</v>
      </c>
      <c r="G88" s="35">
        <v>0.18099999999999999</v>
      </c>
      <c r="H88" s="35">
        <v>0.15</v>
      </c>
      <c r="I88" s="35">
        <v>0.13200000000000001</v>
      </c>
      <c r="J88" s="35">
        <v>0.14099999999999999</v>
      </c>
      <c r="K88" s="35">
        <v>0.14499999999999999</v>
      </c>
      <c r="L88" s="35">
        <v>0.15</v>
      </c>
      <c r="M88" s="35">
        <f t="shared" si="2"/>
        <v>1.6999999999999987E-2</v>
      </c>
      <c r="N88" s="32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topLeftCell="AJ1" workbookViewId="0">
      <selection activeCell="AU149" sqref="AU149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  <c r="O1" s="14" t="s">
        <v>114</v>
      </c>
      <c r="P1" s="14" t="s">
        <v>115</v>
      </c>
      <c r="Q1" s="14" t="s">
        <v>116</v>
      </c>
      <c r="R1" s="14" t="s">
        <v>117</v>
      </c>
      <c r="S1" s="14" t="s">
        <v>118</v>
      </c>
      <c r="T1" s="14" t="s">
        <v>119</v>
      </c>
      <c r="U1" s="14" t="s">
        <v>120</v>
      </c>
      <c r="V1" s="14" t="s">
        <v>121</v>
      </c>
      <c r="W1" s="14" t="s">
        <v>122</v>
      </c>
      <c r="X1" s="14" t="s">
        <v>123</v>
      </c>
      <c r="Y1" s="14" t="s">
        <v>124</v>
      </c>
      <c r="Z1" s="14" t="s">
        <v>125</v>
      </c>
      <c r="AA1" s="14" t="s">
        <v>126</v>
      </c>
      <c r="AB1" s="14" t="s">
        <v>127</v>
      </c>
      <c r="AC1" s="14" t="s">
        <v>128</v>
      </c>
      <c r="AD1" s="14" t="s">
        <v>129</v>
      </c>
      <c r="AE1" s="14" t="s">
        <v>130</v>
      </c>
      <c r="AF1" s="14" t="s">
        <v>131</v>
      </c>
      <c r="AG1" s="14" t="s">
        <v>132</v>
      </c>
      <c r="AH1" s="14" t="s">
        <v>133</v>
      </c>
      <c r="AI1" s="14" t="s">
        <v>134</v>
      </c>
      <c r="AJ1" s="14" t="s">
        <v>135</v>
      </c>
      <c r="AK1" s="14" t="s">
        <v>136</v>
      </c>
      <c r="AL1" s="14" t="s">
        <v>137</v>
      </c>
      <c r="AM1" s="14" t="s">
        <v>138</v>
      </c>
      <c r="AN1" s="14" t="s">
        <v>139</v>
      </c>
      <c r="AO1" s="14" t="s">
        <v>140</v>
      </c>
      <c r="AP1" s="14" t="s">
        <v>141</v>
      </c>
      <c r="AQ1" s="14" t="s">
        <v>142</v>
      </c>
      <c r="AR1" s="14" t="s">
        <v>143</v>
      </c>
      <c r="AS1" s="14" t="s">
        <v>144</v>
      </c>
      <c r="AT1" s="14" t="s">
        <v>145</v>
      </c>
      <c r="AU1" s="14" t="s">
        <v>146</v>
      </c>
      <c r="AV1" s="14" t="s">
        <v>147</v>
      </c>
      <c r="AW1" s="14" t="s">
        <v>148</v>
      </c>
      <c r="AX1" s="14" t="s">
        <v>149</v>
      </c>
      <c r="AY1" s="14" t="s">
        <v>150</v>
      </c>
      <c r="AZ1" s="16" t="s">
        <v>99</v>
      </c>
    </row>
    <row r="2" spans="1:52">
      <c r="A2" t="s">
        <v>151</v>
      </c>
      <c r="B2" t="s">
        <v>95</v>
      </c>
      <c r="C2" t="s">
        <v>152</v>
      </c>
      <c r="D2" t="s">
        <v>153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151</v>
      </c>
      <c r="B3" t="s">
        <v>95</v>
      </c>
      <c r="C3" t="s">
        <v>154</v>
      </c>
      <c r="D3" t="s">
        <v>155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 hidden="1">
      <c r="A4" t="s">
        <v>151</v>
      </c>
      <c r="B4" t="s">
        <v>95</v>
      </c>
      <c r="C4" t="s">
        <v>156</v>
      </c>
      <c r="D4" t="s">
        <v>157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>
      <c r="A5" t="s">
        <v>158</v>
      </c>
      <c r="B5" t="s">
        <v>159</v>
      </c>
      <c r="C5" t="s">
        <v>152</v>
      </c>
      <c r="D5" t="s">
        <v>153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158</v>
      </c>
      <c r="B6" t="s">
        <v>159</v>
      </c>
      <c r="C6" t="s">
        <v>154</v>
      </c>
      <c r="D6" t="s">
        <v>155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 hidden="1">
      <c r="A7" t="s">
        <v>158</v>
      </c>
      <c r="B7" t="s">
        <v>159</v>
      </c>
      <c r="C7" t="s">
        <v>156</v>
      </c>
      <c r="D7" t="s">
        <v>157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>
      <c r="A8" t="s">
        <v>160</v>
      </c>
      <c r="B8" t="s">
        <v>161</v>
      </c>
      <c r="C8" t="s">
        <v>152</v>
      </c>
      <c r="D8" t="s">
        <v>153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160</v>
      </c>
      <c r="B9" t="s">
        <v>161</v>
      </c>
      <c r="C9" t="s">
        <v>154</v>
      </c>
      <c r="D9" t="s">
        <v>155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 hidden="1">
      <c r="A10" t="s">
        <v>160</v>
      </c>
      <c r="B10" t="s">
        <v>161</v>
      </c>
      <c r="C10" t="s">
        <v>156</v>
      </c>
      <c r="D10" t="s">
        <v>157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>
      <c r="A11" t="s">
        <v>162</v>
      </c>
      <c r="B11" t="s">
        <v>163</v>
      </c>
      <c r="C11" t="s">
        <v>152</v>
      </c>
      <c r="D11" t="s">
        <v>153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162</v>
      </c>
      <c r="B12" t="s">
        <v>163</v>
      </c>
      <c r="C12" t="s">
        <v>154</v>
      </c>
      <c r="D12" t="s">
        <v>155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 hidden="1">
      <c r="A13" t="s">
        <v>162</v>
      </c>
      <c r="B13" t="s">
        <v>163</v>
      </c>
      <c r="C13" t="s">
        <v>156</v>
      </c>
      <c r="D13" t="s">
        <v>157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>
      <c r="A14" t="s">
        <v>164</v>
      </c>
      <c r="B14" t="s">
        <v>165</v>
      </c>
      <c r="C14" t="s">
        <v>152</v>
      </c>
      <c r="D14" t="s">
        <v>153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164</v>
      </c>
      <c r="B15" t="s">
        <v>165</v>
      </c>
      <c r="C15" t="s">
        <v>154</v>
      </c>
      <c r="D15" t="s">
        <v>155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 hidden="1">
      <c r="A16" t="s">
        <v>164</v>
      </c>
      <c r="B16" t="s">
        <v>165</v>
      </c>
      <c r="C16" t="s">
        <v>156</v>
      </c>
      <c r="D16" t="s">
        <v>157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>
      <c r="A17" t="s">
        <v>166</v>
      </c>
      <c r="B17" t="s">
        <v>167</v>
      </c>
      <c r="C17" t="s">
        <v>152</v>
      </c>
      <c r="D17" t="s">
        <v>153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166</v>
      </c>
      <c r="B18" t="s">
        <v>167</v>
      </c>
      <c r="C18" t="s">
        <v>154</v>
      </c>
      <c r="D18" t="s">
        <v>155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 hidden="1">
      <c r="A19" t="s">
        <v>166</v>
      </c>
      <c r="B19" t="s">
        <v>167</v>
      </c>
      <c r="C19" t="s">
        <v>156</v>
      </c>
      <c r="D19" t="s">
        <v>157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>
      <c r="A20" t="s">
        <v>168</v>
      </c>
      <c r="B20" t="s">
        <v>169</v>
      </c>
      <c r="C20" t="s">
        <v>152</v>
      </c>
      <c r="D20" t="s">
        <v>153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168</v>
      </c>
      <c r="B21" t="s">
        <v>169</v>
      </c>
      <c r="C21" t="s">
        <v>154</v>
      </c>
      <c r="D21" t="s">
        <v>155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 hidden="1">
      <c r="A22" t="s">
        <v>168</v>
      </c>
      <c r="B22" t="s">
        <v>169</v>
      </c>
      <c r="C22" t="s">
        <v>156</v>
      </c>
      <c r="D22" t="s">
        <v>157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>
      <c r="A23" t="s">
        <v>170</v>
      </c>
      <c r="B23" t="s">
        <v>171</v>
      </c>
      <c r="C23" t="s">
        <v>152</v>
      </c>
      <c r="D23" t="s">
        <v>153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170</v>
      </c>
      <c r="B24" t="s">
        <v>171</v>
      </c>
      <c r="C24" t="s">
        <v>154</v>
      </c>
      <c r="D24" t="s">
        <v>155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 hidden="1">
      <c r="A25" t="s">
        <v>170</v>
      </c>
      <c r="B25" t="s">
        <v>171</v>
      </c>
      <c r="C25" t="s">
        <v>156</v>
      </c>
      <c r="D25" t="s">
        <v>157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>
      <c r="A26" t="s">
        <v>172</v>
      </c>
      <c r="B26" t="s">
        <v>173</v>
      </c>
      <c r="C26" t="s">
        <v>152</v>
      </c>
      <c r="D26" t="s">
        <v>153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172</v>
      </c>
      <c r="B27" t="s">
        <v>173</v>
      </c>
      <c r="C27" t="s">
        <v>154</v>
      </c>
      <c r="D27" t="s">
        <v>155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 hidden="1">
      <c r="A28" t="s">
        <v>172</v>
      </c>
      <c r="B28" t="s">
        <v>173</v>
      </c>
      <c r="C28" t="s">
        <v>156</v>
      </c>
      <c r="D28" t="s">
        <v>157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>
      <c r="A29" t="s">
        <v>174</v>
      </c>
      <c r="B29" t="s">
        <v>175</v>
      </c>
      <c r="C29" t="s">
        <v>152</v>
      </c>
      <c r="D29" t="s">
        <v>153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174</v>
      </c>
      <c r="B30" t="s">
        <v>175</v>
      </c>
      <c r="C30" t="s">
        <v>154</v>
      </c>
      <c r="D30" t="s">
        <v>155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 hidden="1">
      <c r="A31" t="s">
        <v>174</v>
      </c>
      <c r="B31" t="s">
        <v>175</v>
      </c>
      <c r="C31" t="s">
        <v>156</v>
      </c>
      <c r="D31" t="s">
        <v>157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>
      <c r="A32" t="s">
        <v>176</v>
      </c>
      <c r="B32" t="s">
        <v>177</v>
      </c>
      <c r="C32" t="s">
        <v>152</v>
      </c>
      <c r="D32" t="s">
        <v>153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176</v>
      </c>
      <c r="B33" t="s">
        <v>177</v>
      </c>
      <c r="C33" t="s">
        <v>154</v>
      </c>
      <c r="D33" t="s">
        <v>155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 hidden="1">
      <c r="A34" t="s">
        <v>176</v>
      </c>
      <c r="B34" t="s">
        <v>177</v>
      </c>
      <c r="C34" t="s">
        <v>156</v>
      </c>
      <c r="D34" t="s">
        <v>157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>
      <c r="A35" t="s">
        <v>178</v>
      </c>
      <c r="B35" t="s">
        <v>179</v>
      </c>
      <c r="C35" t="s">
        <v>152</v>
      </c>
      <c r="D35" t="s">
        <v>153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178</v>
      </c>
      <c r="B36" t="s">
        <v>179</v>
      </c>
      <c r="C36" t="s">
        <v>154</v>
      </c>
      <c r="D36" t="s">
        <v>155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 hidden="1">
      <c r="A37" t="s">
        <v>178</v>
      </c>
      <c r="B37" t="s">
        <v>179</v>
      </c>
      <c r="C37" t="s">
        <v>156</v>
      </c>
      <c r="D37" t="s">
        <v>157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>
      <c r="A38" t="s">
        <v>180</v>
      </c>
      <c r="B38" t="s">
        <v>181</v>
      </c>
      <c r="C38" t="s">
        <v>152</v>
      </c>
      <c r="D38" t="s">
        <v>153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180</v>
      </c>
      <c r="B39" t="s">
        <v>181</v>
      </c>
      <c r="C39" t="s">
        <v>154</v>
      </c>
      <c r="D39" t="s">
        <v>155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 hidden="1">
      <c r="A40" t="s">
        <v>180</v>
      </c>
      <c r="B40" t="s">
        <v>181</v>
      </c>
      <c r="C40" t="s">
        <v>156</v>
      </c>
      <c r="D40" t="s">
        <v>157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>
      <c r="A41" t="s">
        <v>182</v>
      </c>
      <c r="B41" t="s">
        <v>183</v>
      </c>
      <c r="C41" t="s">
        <v>152</v>
      </c>
      <c r="D41" t="s">
        <v>153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182</v>
      </c>
      <c r="B42" t="s">
        <v>183</v>
      </c>
      <c r="C42" t="s">
        <v>154</v>
      </c>
      <c r="D42" t="s">
        <v>155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 hidden="1">
      <c r="A43" t="s">
        <v>182</v>
      </c>
      <c r="B43" t="s">
        <v>183</v>
      </c>
      <c r="C43" t="s">
        <v>156</v>
      </c>
      <c r="D43" t="s">
        <v>157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>
      <c r="A44" t="s">
        <v>184</v>
      </c>
      <c r="B44" t="s">
        <v>185</v>
      </c>
      <c r="C44" t="s">
        <v>152</v>
      </c>
      <c r="D44" t="s">
        <v>153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184</v>
      </c>
      <c r="B45" t="s">
        <v>185</v>
      </c>
      <c r="C45" t="s">
        <v>154</v>
      </c>
      <c r="D45" t="s">
        <v>155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 hidden="1">
      <c r="A46" t="s">
        <v>184</v>
      </c>
      <c r="B46" t="s">
        <v>185</v>
      </c>
      <c r="C46" t="s">
        <v>156</v>
      </c>
      <c r="D46" t="s">
        <v>157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>
      <c r="A47" t="s">
        <v>186</v>
      </c>
      <c r="B47" t="s">
        <v>187</v>
      </c>
      <c r="C47" t="s">
        <v>152</v>
      </c>
      <c r="D47" t="s">
        <v>153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186</v>
      </c>
      <c r="B48" t="s">
        <v>187</v>
      </c>
      <c r="C48" t="s">
        <v>154</v>
      </c>
      <c r="D48" t="s">
        <v>155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 hidden="1">
      <c r="A49" t="s">
        <v>186</v>
      </c>
      <c r="B49" t="s">
        <v>187</v>
      </c>
      <c r="C49" t="s">
        <v>156</v>
      </c>
      <c r="D49" t="s">
        <v>157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>
      <c r="A50" t="s">
        <v>188</v>
      </c>
      <c r="B50" t="s">
        <v>189</v>
      </c>
      <c r="C50" t="s">
        <v>152</v>
      </c>
      <c r="D50" t="s">
        <v>153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188</v>
      </c>
      <c r="B51" t="s">
        <v>189</v>
      </c>
      <c r="C51" t="s">
        <v>154</v>
      </c>
      <c r="D51" t="s">
        <v>155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 hidden="1">
      <c r="A52" t="s">
        <v>188</v>
      </c>
      <c r="B52" t="s">
        <v>189</v>
      </c>
      <c r="C52" t="s">
        <v>156</v>
      </c>
      <c r="D52" t="s">
        <v>157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>
      <c r="A53" t="s">
        <v>190</v>
      </c>
      <c r="B53" t="s">
        <v>191</v>
      </c>
      <c r="C53" t="s">
        <v>152</v>
      </c>
      <c r="D53" t="s">
        <v>153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190</v>
      </c>
      <c r="B54" t="s">
        <v>191</v>
      </c>
      <c r="C54" t="s">
        <v>154</v>
      </c>
      <c r="D54" t="s">
        <v>155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 hidden="1">
      <c r="A55" t="s">
        <v>190</v>
      </c>
      <c r="B55" t="s">
        <v>191</v>
      </c>
      <c r="C55" t="s">
        <v>156</v>
      </c>
      <c r="D55" t="s">
        <v>157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>
      <c r="A56" t="s">
        <v>192</v>
      </c>
      <c r="B56" t="s">
        <v>193</v>
      </c>
      <c r="C56" t="s">
        <v>152</v>
      </c>
      <c r="D56" t="s">
        <v>153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192</v>
      </c>
      <c r="B57" t="s">
        <v>193</v>
      </c>
      <c r="C57" t="s">
        <v>154</v>
      </c>
      <c r="D57" t="s">
        <v>155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 hidden="1">
      <c r="A58" t="s">
        <v>192</v>
      </c>
      <c r="B58" t="s">
        <v>193</v>
      </c>
      <c r="C58" t="s">
        <v>156</v>
      </c>
      <c r="D58" t="s">
        <v>157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>
      <c r="A59" t="s">
        <v>194</v>
      </c>
      <c r="B59" t="s">
        <v>195</v>
      </c>
      <c r="C59" t="s">
        <v>152</v>
      </c>
      <c r="D59" t="s">
        <v>153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194</v>
      </c>
      <c r="B60" t="s">
        <v>195</v>
      </c>
      <c r="C60" t="s">
        <v>154</v>
      </c>
      <c r="D60" t="s">
        <v>155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 hidden="1">
      <c r="A61" t="s">
        <v>194</v>
      </c>
      <c r="B61" t="s">
        <v>195</v>
      </c>
      <c r="C61" t="s">
        <v>156</v>
      </c>
      <c r="D61" t="s">
        <v>157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>
      <c r="A62" t="s">
        <v>196</v>
      </c>
      <c r="B62" t="s">
        <v>197</v>
      </c>
      <c r="C62" t="s">
        <v>152</v>
      </c>
      <c r="D62" t="s">
        <v>153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196</v>
      </c>
      <c r="B63" t="s">
        <v>197</v>
      </c>
      <c r="C63" t="s">
        <v>154</v>
      </c>
      <c r="D63" t="s">
        <v>155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 hidden="1">
      <c r="A64" t="s">
        <v>196</v>
      </c>
      <c r="B64" t="s">
        <v>197</v>
      </c>
      <c r="C64" t="s">
        <v>156</v>
      </c>
      <c r="D64" t="s">
        <v>157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>
      <c r="A65" t="s">
        <v>198</v>
      </c>
      <c r="B65" t="s">
        <v>199</v>
      </c>
      <c r="C65" t="s">
        <v>152</v>
      </c>
      <c r="D65" t="s">
        <v>153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198</v>
      </c>
      <c r="B66" t="s">
        <v>199</v>
      </c>
      <c r="C66" t="s">
        <v>154</v>
      </c>
      <c r="D66" t="s">
        <v>155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 hidden="1">
      <c r="A67" t="s">
        <v>198</v>
      </c>
      <c r="B67" t="s">
        <v>199</v>
      </c>
      <c r="C67" t="s">
        <v>156</v>
      </c>
      <c r="D67" t="s">
        <v>157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>
      <c r="A68" t="s">
        <v>200</v>
      </c>
      <c r="B68" t="s">
        <v>201</v>
      </c>
      <c r="C68" t="s">
        <v>152</v>
      </c>
      <c r="D68" t="s">
        <v>153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200</v>
      </c>
      <c r="B69" t="s">
        <v>201</v>
      </c>
      <c r="C69" t="s">
        <v>154</v>
      </c>
      <c r="D69" t="s">
        <v>155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 hidden="1">
      <c r="A70" t="s">
        <v>200</v>
      </c>
      <c r="B70" t="s">
        <v>201</v>
      </c>
      <c r="C70" t="s">
        <v>156</v>
      </c>
      <c r="D70" t="s">
        <v>157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>
      <c r="A71" t="s">
        <v>202</v>
      </c>
      <c r="B71" t="s">
        <v>203</v>
      </c>
      <c r="C71" t="s">
        <v>152</v>
      </c>
      <c r="D71" t="s">
        <v>153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202</v>
      </c>
      <c r="B72" t="s">
        <v>203</v>
      </c>
      <c r="C72" t="s">
        <v>154</v>
      </c>
      <c r="D72" t="s">
        <v>155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 hidden="1">
      <c r="A73" t="s">
        <v>202</v>
      </c>
      <c r="B73" t="s">
        <v>203</v>
      </c>
      <c r="C73" t="s">
        <v>156</v>
      </c>
      <c r="D73" t="s">
        <v>157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>
      <c r="A74" t="s">
        <v>204</v>
      </c>
      <c r="B74" t="s">
        <v>205</v>
      </c>
      <c r="C74" t="s">
        <v>152</v>
      </c>
      <c r="D74" t="s">
        <v>153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204</v>
      </c>
      <c r="B75" t="s">
        <v>205</v>
      </c>
      <c r="C75" t="s">
        <v>154</v>
      </c>
      <c r="D75" t="s">
        <v>155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 hidden="1">
      <c r="A76" t="s">
        <v>204</v>
      </c>
      <c r="B76" t="s">
        <v>205</v>
      </c>
      <c r="C76" t="s">
        <v>156</v>
      </c>
      <c r="D76" t="s">
        <v>157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>
      <c r="A77" t="s">
        <v>206</v>
      </c>
      <c r="B77" t="s">
        <v>207</v>
      </c>
      <c r="C77" t="s">
        <v>152</v>
      </c>
      <c r="D77" t="s">
        <v>153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206</v>
      </c>
      <c r="B78" t="s">
        <v>207</v>
      </c>
      <c r="C78" t="s">
        <v>154</v>
      </c>
      <c r="D78" t="s">
        <v>155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 hidden="1">
      <c r="A79" t="s">
        <v>206</v>
      </c>
      <c r="B79" t="s">
        <v>207</v>
      </c>
      <c r="C79" t="s">
        <v>156</v>
      </c>
      <c r="D79" t="s">
        <v>157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>
      <c r="A80" t="s">
        <v>208</v>
      </c>
      <c r="B80" t="s">
        <v>209</v>
      </c>
      <c r="C80" t="s">
        <v>152</v>
      </c>
      <c r="D80" t="s">
        <v>153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208</v>
      </c>
      <c r="B81" t="s">
        <v>209</v>
      </c>
      <c r="C81" t="s">
        <v>154</v>
      </c>
      <c r="D81" t="s">
        <v>155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 hidden="1">
      <c r="A82" t="s">
        <v>208</v>
      </c>
      <c r="B82" t="s">
        <v>209</v>
      </c>
      <c r="C82" t="s">
        <v>156</v>
      </c>
      <c r="D82" t="s">
        <v>157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>
      <c r="A83" t="s">
        <v>210</v>
      </c>
      <c r="B83" t="s">
        <v>211</v>
      </c>
      <c r="C83" t="s">
        <v>152</v>
      </c>
      <c r="D83" t="s">
        <v>153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210</v>
      </c>
      <c r="B84" t="s">
        <v>211</v>
      </c>
      <c r="C84" t="s">
        <v>154</v>
      </c>
      <c r="D84" t="s">
        <v>155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 hidden="1">
      <c r="A85" t="s">
        <v>210</v>
      </c>
      <c r="B85" t="s">
        <v>211</v>
      </c>
      <c r="C85" t="s">
        <v>156</v>
      </c>
      <c r="D85" t="s">
        <v>157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>
      <c r="A86" t="s">
        <v>212</v>
      </c>
      <c r="B86" t="s">
        <v>213</v>
      </c>
      <c r="C86" t="s">
        <v>152</v>
      </c>
      <c r="D86" t="s">
        <v>153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212</v>
      </c>
      <c r="B87" t="s">
        <v>213</v>
      </c>
      <c r="C87" t="s">
        <v>154</v>
      </c>
      <c r="D87" t="s">
        <v>155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 hidden="1">
      <c r="A88" t="s">
        <v>212</v>
      </c>
      <c r="B88" t="s">
        <v>213</v>
      </c>
      <c r="C88" t="s">
        <v>156</v>
      </c>
      <c r="D88" t="s">
        <v>157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>
      <c r="A89" t="s">
        <v>214</v>
      </c>
      <c r="B89" t="s">
        <v>215</v>
      </c>
      <c r="C89" t="s">
        <v>152</v>
      </c>
      <c r="D89" t="s">
        <v>153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214</v>
      </c>
      <c r="B90" t="s">
        <v>215</v>
      </c>
      <c r="C90" t="s">
        <v>154</v>
      </c>
      <c r="D90" t="s">
        <v>155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 hidden="1">
      <c r="A91" t="s">
        <v>214</v>
      </c>
      <c r="B91" t="s">
        <v>215</v>
      </c>
      <c r="C91" t="s">
        <v>156</v>
      </c>
      <c r="D91" t="s">
        <v>157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>
      <c r="A92" t="s">
        <v>216</v>
      </c>
      <c r="B92" t="s">
        <v>217</v>
      </c>
      <c r="C92" t="s">
        <v>152</v>
      </c>
      <c r="D92" t="s">
        <v>153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216</v>
      </c>
      <c r="B93" t="s">
        <v>217</v>
      </c>
      <c r="C93" t="s">
        <v>154</v>
      </c>
      <c r="D93" t="s">
        <v>155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 hidden="1">
      <c r="A94" t="s">
        <v>216</v>
      </c>
      <c r="B94" t="s">
        <v>217</v>
      </c>
      <c r="C94" t="s">
        <v>156</v>
      </c>
      <c r="D94" t="s">
        <v>157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>
      <c r="A95" t="s">
        <v>218</v>
      </c>
      <c r="B95" t="s">
        <v>219</v>
      </c>
      <c r="C95" t="s">
        <v>152</v>
      </c>
      <c r="D95" t="s">
        <v>153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218</v>
      </c>
      <c r="B96" t="s">
        <v>219</v>
      </c>
      <c r="C96" t="s">
        <v>154</v>
      </c>
      <c r="D96" t="s">
        <v>155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 hidden="1">
      <c r="A97" t="s">
        <v>218</v>
      </c>
      <c r="B97" t="s">
        <v>219</v>
      </c>
      <c r="C97" t="s">
        <v>156</v>
      </c>
      <c r="D97" t="s">
        <v>157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>
      <c r="A98" t="s">
        <v>220</v>
      </c>
      <c r="B98" t="s">
        <v>221</v>
      </c>
      <c r="C98" t="s">
        <v>152</v>
      </c>
      <c r="D98" t="s">
        <v>153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220</v>
      </c>
      <c r="B99" t="s">
        <v>221</v>
      </c>
      <c r="C99" t="s">
        <v>154</v>
      </c>
      <c r="D99" t="s">
        <v>155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 hidden="1">
      <c r="A100" t="s">
        <v>220</v>
      </c>
      <c r="B100" t="s">
        <v>221</v>
      </c>
      <c r="C100" t="s">
        <v>156</v>
      </c>
      <c r="D100" t="s">
        <v>157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>
      <c r="A101" t="s">
        <v>222</v>
      </c>
      <c r="B101" t="s">
        <v>223</v>
      </c>
      <c r="C101" t="s">
        <v>152</v>
      </c>
      <c r="D101" t="s">
        <v>153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222</v>
      </c>
      <c r="B102" t="s">
        <v>223</v>
      </c>
      <c r="C102" t="s">
        <v>154</v>
      </c>
      <c r="D102" t="s">
        <v>155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 hidden="1">
      <c r="A103" t="s">
        <v>222</v>
      </c>
      <c r="B103" t="s">
        <v>223</v>
      </c>
      <c r="C103" t="s">
        <v>156</v>
      </c>
      <c r="D103" t="s">
        <v>157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>
      <c r="A104" t="s">
        <v>224</v>
      </c>
      <c r="B104" t="s">
        <v>225</v>
      </c>
      <c r="C104" t="s">
        <v>152</v>
      </c>
      <c r="D104" t="s">
        <v>153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224</v>
      </c>
      <c r="B105" t="s">
        <v>225</v>
      </c>
      <c r="C105" t="s">
        <v>154</v>
      </c>
      <c r="D105" t="s">
        <v>155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 hidden="1">
      <c r="A106" t="s">
        <v>224</v>
      </c>
      <c r="B106" t="s">
        <v>225</v>
      </c>
      <c r="C106" t="s">
        <v>156</v>
      </c>
      <c r="D106" t="s">
        <v>157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>
      <c r="A107" t="s">
        <v>226</v>
      </c>
      <c r="B107" t="s">
        <v>227</v>
      </c>
      <c r="C107" t="s">
        <v>152</v>
      </c>
      <c r="D107" t="s">
        <v>153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226</v>
      </c>
      <c r="B108" t="s">
        <v>227</v>
      </c>
      <c r="C108" t="s">
        <v>154</v>
      </c>
      <c r="D108" t="s">
        <v>155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 hidden="1">
      <c r="A109" t="s">
        <v>226</v>
      </c>
      <c r="B109" t="s">
        <v>227</v>
      </c>
      <c r="C109" t="s">
        <v>156</v>
      </c>
      <c r="D109" t="s">
        <v>157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>
      <c r="A110" t="s">
        <v>228</v>
      </c>
      <c r="B110" t="s">
        <v>229</v>
      </c>
      <c r="C110" t="s">
        <v>152</v>
      </c>
      <c r="D110" t="s">
        <v>153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228</v>
      </c>
      <c r="B111" t="s">
        <v>229</v>
      </c>
      <c r="C111" t="s">
        <v>154</v>
      </c>
      <c r="D111" t="s">
        <v>155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 hidden="1">
      <c r="A112" t="s">
        <v>228</v>
      </c>
      <c r="B112" t="s">
        <v>229</v>
      </c>
      <c r="C112" t="s">
        <v>156</v>
      </c>
      <c r="D112" t="s">
        <v>157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>
      <c r="A113" t="s">
        <v>230</v>
      </c>
      <c r="B113" t="s">
        <v>231</v>
      </c>
      <c r="C113" t="s">
        <v>152</v>
      </c>
      <c r="D113" t="s">
        <v>153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230</v>
      </c>
      <c r="B114" t="s">
        <v>231</v>
      </c>
      <c r="C114" t="s">
        <v>154</v>
      </c>
      <c r="D114" t="s">
        <v>155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 hidden="1">
      <c r="A115" t="s">
        <v>230</v>
      </c>
      <c r="B115" t="s">
        <v>231</v>
      </c>
      <c r="C115" t="s">
        <v>156</v>
      </c>
      <c r="D115" t="s">
        <v>157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>
      <c r="A116" t="s">
        <v>232</v>
      </c>
      <c r="B116" t="s">
        <v>233</v>
      </c>
      <c r="C116" t="s">
        <v>152</v>
      </c>
      <c r="D116" t="s">
        <v>153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232</v>
      </c>
      <c r="B117" t="s">
        <v>233</v>
      </c>
      <c r="C117" t="s">
        <v>154</v>
      </c>
      <c r="D117" t="s">
        <v>155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 hidden="1">
      <c r="A118" t="s">
        <v>232</v>
      </c>
      <c r="B118" t="s">
        <v>233</v>
      </c>
      <c r="C118" t="s">
        <v>156</v>
      </c>
      <c r="D118" t="s">
        <v>157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>
      <c r="A119" t="s">
        <v>234</v>
      </c>
      <c r="B119" t="s">
        <v>235</v>
      </c>
      <c r="C119" t="s">
        <v>152</v>
      </c>
      <c r="D119" t="s">
        <v>153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234</v>
      </c>
      <c r="B120" t="s">
        <v>235</v>
      </c>
      <c r="C120" t="s">
        <v>154</v>
      </c>
      <c r="D120" t="s">
        <v>155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 hidden="1">
      <c r="A121" t="s">
        <v>234</v>
      </c>
      <c r="B121" t="s">
        <v>235</v>
      </c>
      <c r="C121" t="s">
        <v>156</v>
      </c>
      <c r="D121" t="s">
        <v>157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>
      <c r="A122" t="s">
        <v>236</v>
      </c>
      <c r="B122" t="s">
        <v>237</v>
      </c>
      <c r="C122" t="s">
        <v>152</v>
      </c>
      <c r="D122" t="s">
        <v>153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236</v>
      </c>
      <c r="B123" t="s">
        <v>237</v>
      </c>
      <c r="C123" t="s">
        <v>154</v>
      </c>
      <c r="D123" t="s">
        <v>155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 hidden="1">
      <c r="A124" t="s">
        <v>236</v>
      </c>
      <c r="B124" t="s">
        <v>237</v>
      </c>
      <c r="C124" t="s">
        <v>156</v>
      </c>
      <c r="D124" t="s">
        <v>157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>
      <c r="A125" t="s">
        <v>238</v>
      </c>
      <c r="B125" t="s">
        <v>239</v>
      </c>
      <c r="C125" t="s">
        <v>152</v>
      </c>
      <c r="D125" t="s">
        <v>153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238</v>
      </c>
      <c r="B126" t="s">
        <v>239</v>
      </c>
      <c r="C126" t="s">
        <v>154</v>
      </c>
      <c r="D126" t="s">
        <v>155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 hidden="1">
      <c r="A127" t="s">
        <v>238</v>
      </c>
      <c r="B127" t="s">
        <v>239</v>
      </c>
      <c r="C127" t="s">
        <v>156</v>
      </c>
      <c r="D127" t="s">
        <v>157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>
      <c r="A128" t="s">
        <v>240</v>
      </c>
      <c r="B128" t="s">
        <v>241</v>
      </c>
      <c r="C128" t="s">
        <v>152</v>
      </c>
      <c r="D128" t="s">
        <v>153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240</v>
      </c>
      <c r="B129" t="s">
        <v>241</v>
      </c>
      <c r="C129" t="s">
        <v>154</v>
      </c>
      <c r="D129" t="s">
        <v>155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 hidden="1">
      <c r="A130" t="s">
        <v>240</v>
      </c>
      <c r="B130" t="s">
        <v>241</v>
      </c>
      <c r="C130" t="s">
        <v>156</v>
      </c>
      <c r="D130" t="s">
        <v>157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>
      <c r="A131" t="s">
        <v>242</v>
      </c>
      <c r="B131" t="s">
        <v>243</v>
      </c>
      <c r="C131" t="s">
        <v>152</v>
      </c>
      <c r="D131" t="s">
        <v>153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242</v>
      </c>
      <c r="B132" t="s">
        <v>243</v>
      </c>
      <c r="C132" t="s">
        <v>154</v>
      </c>
      <c r="D132" t="s">
        <v>155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 hidden="1">
      <c r="A133" t="s">
        <v>242</v>
      </c>
      <c r="B133" t="s">
        <v>243</v>
      </c>
      <c r="C133" t="s">
        <v>156</v>
      </c>
      <c r="D133" t="s">
        <v>157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>
      <c r="A134" t="s">
        <v>244</v>
      </c>
      <c r="B134" t="s">
        <v>245</v>
      </c>
      <c r="C134" t="s">
        <v>152</v>
      </c>
      <c r="D134" t="s">
        <v>153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244</v>
      </c>
      <c r="B135" t="s">
        <v>245</v>
      </c>
      <c r="C135" t="s">
        <v>154</v>
      </c>
      <c r="D135" t="s">
        <v>155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 hidden="1">
      <c r="A136" t="s">
        <v>244</v>
      </c>
      <c r="B136" t="s">
        <v>245</v>
      </c>
      <c r="C136" t="s">
        <v>156</v>
      </c>
      <c r="D136" t="s">
        <v>157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>
      <c r="A137" t="s">
        <v>246</v>
      </c>
      <c r="B137" t="s">
        <v>247</v>
      </c>
      <c r="C137" t="s">
        <v>152</v>
      </c>
      <c r="D137" t="s">
        <v>153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246</v>
      </c>
      <c r="B138" t="s">
        <v>247</v>
      </c>
      <c r="C138" t="s">
        <v>154</v>
      </c>
      <c r="D138" t="s">
        <v>155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 hidden="1">
      <c r="A139" t="s">
        <v>246</v>
      </c>
      <c r="B139" t="s">
        <v>247</v>
      </c>
      <c r="C139" t="s">
        <v>156</v>
      </c>
      <c r="D139" t="s">
        <v>157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>
      <c r="A140" t="s">
        <v>248</v>
      </c>
      <c r="B140" t="s">
        <v>249</v>
      </c>
      <c r="C140" t="s">
        <v>152</v>
      </c>
      <c r="D140" t="s">
        <v>153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248</v>
      </c>
      <c r="B141" t="s">
        <v>249</v>
      </c>
      <c r="C141" t="s">
        <v>154</v>
      </c>
      <c r="D141" t="s">
        <v>155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 hidden="1">
      <c r="A142" t="s">
        <v>248</v>
      </c>
      <c r="B142" t="s">
        <v>249</v>
      </c>
      <c r="C142" t="s">
        <v>156</v>
      </c>
      <c r="D142" t="s">
        <v>157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>
      <c r="A143" t="s">
        <v>250</v>
      </c>
      <c r="B143" t="s">
        <v>251</v>
      </c>
      <c r="C143" t="s">
        <v>152</v>
      </c>
      <c r="D143" t="s">
        <v>153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250</v>
      </c>
      <c r="B144" t="s">
        <v>251</v>
      </c>
      <c r="C144" t="s">
        <v>154</v>
      </c>
      <c r="D144" t="s">
        <v>155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 hidden="1">
      <c r="A145" t="s">
        <v>250</v>
      </c>
      <c r="B145" t="s">
        <v>251</v>
      </c>
      <c r="C145" t="s">
        <v>156</v>
      </c>
      <c r="D145" t="s">
        <v>157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>
      <c r="A146" t="s">
        <v>252</v>
      </c>
      <c r="B146" t="s">
        <v>253</v>
      </c>
      <c r="C146" t="s">
        <v>152</v>
      </c>
      <c r="D146" t="s">
        <v>153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252</v>
      </c>
      <c r="B147" t="s">
        <v>253</v>
      </c>
      <c r="C147" t="s">
        <v>154</v>
      </c>
      <c r="D147" t="s">
        <v>155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 hidden="1">
      <c r="A148" t="s">
        <v>252</v>
      </c>
      <c r="B148" t="s">
        <v>253</v>
      </c>
      <c r="C148" t="s">
        <v>156</v>
      </c>
      <c r="D148" t="s">
        <v>157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>
      <c r="A149" t="s">
        <v>254</v>
      </c>
      <c r="B149" t="s">
        <v>255</v>
      </c>
      <c r="C149" t="s">
        <v>152</v>
      </c>
      <c r="D149" t="s">
        <v>153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254</v>
      </c>
      <c r="B150" t="s">
        <v>255</v>
      </c>
      <c r="C150" t="s">
        <v>154</v>
      </c>
      <c r="D150" t="s">
        <v>155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 hidden="1">
      <c r="A151" t="s">
        <v>254</v>
      </c>
      <c r="B151" t="s">
        <v>255</v>
      </c>
      <c r="C151" t="s">
        <v>156</v>
      </c>
      <c r="D151" t="s">
        <v>157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>
      <c r="A152" t="s">
        <v>256</v>
      </c>
      <c r="B152" t="s">
        <v>257</v>
      </c>
      <c r="C152" t="s">
        <v>152</v>
      </c>
      <c r="D152" t="s">
        <v>153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256</v>
      </c>
      <c r="B153" t="s">
        <v>257</v>
      </c>
      <c r="C153" t="s">
        <v>154</v>
      </c>
      <c r="D153" t="s">
        <v>155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 hidden="1">
      <c r="A154" t="s">
        <v>256</v>
      </c>
      <c r="B154" t="s">
        <v>257</v>
      </c>
      <c r="C154" t="s">
        <v>156</v>
      </c>
      <c r="D154" t="s">
        <v>157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>
      <c r="A155" t="s">
        <v>258</v>
      </c>
      <c r="B155" t="s">
        <v>259</v>
      </c>
      <c r="C155" t="s">
        <v>152</v>
      </c>
      <c r="D155" t="s">
        <v>153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258</v>
      </c>
      <c r="B156" t="s">
        <v>259</v>
      </c>
      <c r="C156" t="s">
        <v>154</v>
      </c>
      <c r="D156" t="s">
        <v>155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 hidden="1">
      <c r="A157" t="s">
        <v>258</v>
      </c>
      <c r="B157" t="s">
        <v>259</v>
      </c>
      <c r="C157" t="s">
        <v>156</v>
      </c>
      <c r="D157" t="s">
        <v>157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>
      <c r="A158" t="s">
        <v>260</v>
      </c>
      <c r="B158" t="s">
        <v>261</v>
      </c>
      <c r="C158" t="s">
        <v>152</v>
      </c>
      <c r="D158" t="s">
        <v>153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260</v>
      </c>
      <c r="B159" t="s">
        <v>261</v>
      </c>
      <c r="C159" t="s">
        <v>154</v>
      </c>
      <c r="D159" t="s">
        <v>155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 hidden="1">
      <c r="A160" t="s">
        <v>260</v>
      </c>
      <c r="B160" t="s">
        <v>261</v>
      </c>
      <c r="C160" t="s">
        <v>156</v>
      </c>
      <c r="D160" t="s">
        <v>157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>
      <c r="A161" t="s">
        <v>262</v>
      </c>
      <c r="B161" t="s">
        <v>263</v>
      </c>
      <c r="C161" t="s">
        <v>152</v>
      </c>
      <c r="D161" t="s">
        <v>153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262</v>
      </c>
      <c r="B162" t="s">
        <v>263</v>
      </c>
      <c r="C162" t="s">
        <v>154</v>
      </c>
      <c r="D162" t="s">
        <v>155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 hidden="1">
      <c r="A163" t="s">
        <v>262</v>
      </c>
      <c r="B163" t="s">
        <v>263</v>
      </c>
      <c r="C163" t="s">
        <v>156</v>
      </c>
      <c r="D163" t="s">
        <v>157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>
      <c r="A164" t="s">
        <v>264</v>
      </c>
      <c r="B164" t="s">
        <v>265</v>
      </c>
      <c r="C164" t="s">
        <v>152</v>
      </c>
      <c r="D164" t="s">
        <v>153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264</v>
      </c>
      <c r="B165" t="s">
        <v>265</v>
      </c>
      <c r="C165" t="s">
        <v>154</v>
      </c>
      <c r="D165" t="s">
        <v>155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 hidden="1">
      <c r="A166" t="s">
        <v>264</v>
      </c>
      <c r="B166" t="s">
        <v>265</v>
      </c>
      <c r="C166" t="s">
        <v>156</v>
      </c>
      <c r="D166" t="s">
        <v>157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>
      <c r="A167" t="s">
        <v>266</v>
      </c>
      <c r="B167" t="s">
        <v>267</v>
      </c>
      <c r="C167" t="s">
        <v>152</v>
      </c>
      <c r="D167" t="s">
        <v>153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266</v>
      </c>
      <c r="B168" t="s">
        <v>267</v>
      </c>
      <c r="C168" t="s">
        <v>154</v>
      </c>
      <c r="D168" t="s">
        <v>155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 hidden="1">
      <c r="A169" t="s">
        <v>266</v>
      </c>
      <c r="B169" t="s">
        <v>267</v>
      </c>
      <c r="C169" t="s">
        <v>156</v>
      </c>
      <c r="D169" t="s">
        <v>157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>
      <c r="A170" t="s">
        <v>268</v>
      </c>
      <c r="B170" t="s">
        <v>269</v>
      </c>
      <c r="C170" t="s">
        <v>152</v>
      </c>
      <c r="D170" t="s">
        <v>153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268</v>
      </c>
      <c r="B171" t="s">
        <v>269</v>
      </c>
      <c r="C171" t="s">
        <v>154</v>
      </c>
      <c r="D171" t="s">
        <v>155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 hidden="1">
      <c r="A172" t="s">
        <v>268</v>
      </c>
      <c r="B172" t="s">
        <v>269</v>
      </c>
      <c r="C172" t="s">
        <v>156</v>
      </c>
      <c r="D172" t="s">
        <v>157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>
      <c r="A173" t="s">
        <v>270</v>
      </c>
      <c r="B173" t="s">
        <v>271</v>
      </c>
      <c r="C173" t="s">
        <v>152</v>
      </c>
      <c r="D173" t="s">
        <v>153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270</v>
      </c>
      <c r="B174" t="s">
        <v>271</v>
      </c>
      <c r="C174" t="s">
        <v>154</v>
      </c>
      <c r="D174" t="s">
        <v>155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 hidden="1">
      <c r="A175" t="s">
        <v>270</v>
      </c>
      <c r="B175" t="s">
        <v>271</v>
      </c>
      <c r="C175" t="s">
        <v>156</v>
      </c>
      <c r="D175" t="s">
        <v>157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>
      <c r="A176" t="s">
        <v>272</v>
      </c>
      <c r="B176" t="s">
        <v>273</v>
      </c>
      <c r="C176" t="s">
        <v>152</v>
      </c>
      <c r="D176" t="s">
        <v>153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272</v>
      </c>
      <c r="B177" t="s">
        <v>273</v>
      </c>
      <c r="C177" t="s">
        <v>154</v>
      </c>
      <c r="D177" t="s">
        <v>155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 hidden="1">
      <c r="A178" t="s">
        <v>272</v>
      </c>
      <c r="B178" t="s">
        <v>273</v>
      </c>
      <c r="C178" t="s">
        <v>156</v>
      </c>
      <c r="D178" t="s">
        <v>157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>
      <c r="A179" t="s">
        <v>274</v>
      </c>
      <c r="B179" t="s">
        <v>275</v>
      </c>
      <c r="C179" t="s">
        <v>152</v>
      </c>
      <c r="D179" t="s">
        <v>153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274</v>
      </c>
      <c r="B180" t="s">
        <v>275</v>
      </c>
      <c r="C180" t="s">
        <v>154</v>
      </c>
      <c r="D180" t="s">
        <v>155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 hidden="1">
      <c r="A181" t="s">
        <v>274</v>
      </c>
      <c r="B181" t="s">
        <v>275</v>
      </c>
      <c r="C181" t="s">
        <v>156</v>
      </c>
      <c r="D181" t="s">
        <v>157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>
      <c r="A182" t="s">
        <v>276</v>
      </c>
      <c r="B182" t="s">
        <v>277</v>
      </c>
      <c r="C182" t="s">
        <v>152</v>
      </c>
      <c r="D182" t="s">
        <v>153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276</v>
      </c>
      <c r="B183" t="s">
        <v>277</v>
      </c>
      <c r="C183" t="s">
        <v>154</v>
      </c>
      <c r="D183" t="s">
        <v>155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 hidden="1">
      <c r="A184" t="s">
        <v>276</v>
      </c>
      <c r="B184" t="s">
        <v>277</v>
      </c>
      <c r="C184" t="s">
        <v>156</v>
      </c>
      <c r="D184" t="s">
        <v>157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>
      <c r="A185" t="s">
        <v>278</v>
      </c>
      <c r="B185" t="s">
        <v>279</v>
      </c>
      <c r="C185" t="s">
        <v>152</v>
      </c>
      <c r="D185" t="s">
        <v>153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278</v>
      </c>
      <c r="B186" t="s">
        <v>279</v>
      </c>
      <c r="C186" t="s">
        <v>154</v>
      </c>
      <c r="D186" t="s">
        <v>155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 hidden="1">
      <c r="A187" t="s">
        <v>278</v>
      </c>
      <c r="B187" t="s">
        <v>279</v>
      </c>
      <c r="C187" t="s">
        <v>156</v>
      </c>
      <c r="D187" t="s">
        <v>157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>
      <c r="A188" t="s">
        <v>280</v>
      </c>
      <c r="B188" t="s">
        <v>281</v>
      </c>
      <c r="C188" t="s">
        <v>152</v>
      </c>
      <c r="D188" t="s">
        <v>153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280</v>
      </c>
      <c r="B189" t="s">
        <v>281</v>
      </c>
      <c r="C189" t="s">
        <v>154</v>
      </c>
      <c r="D189" t="s">
        <v>155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 hidden="1">
      <c r="A190" t="s">
        <v>280</v>
      </c>
      <c r="B190" t="s">
        <v>281</v>
      </c>
      <c r="C190" t="s">
        <v>156</v>
      </c>
      <c r="D190" t="s">
        <v>157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>
      <c r="A191" t="s">
        <v>282</v>
      </c>
      <c r="B191" t="s">
        <v>283</v>
      </c>
      <c r="C191" t="s">
        <v>152</v>
      </c>
      <c r="D191" t="s">
        <v>153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282</v>
      </c>
      <c r="B192" t="s">
        <v>283</v>
      </c>
      <c r="C192" t="s">
        <v>154</v>
      </c>
      <c r="D192" t="s">
        <v>155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 hidden="1">
      <c r="A193" t="s">
        <v>282</v>
      </c>
      <c r="B193" t="s">
        <v>283</v>
      </c>
      <c r="C193" t="s">
        <v>156</v>
      </c>
      <c r="D193" t="s">
        <v>157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>
      <c r="A194" t="s">
        <v>284</v>
      </c>
      <c r="B194" t="s">
        <v>285</v>
      </c>
      <c r="C194" t="s">
        <v>152</v>
      </c>
      <c r="D194" t="s">
        <v>153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284</v>
      </c>
      <c r="B195" t="s">
        <v>285</v>
      </c>
      <c r="C195" t="s">
        <v>154</v>
      </c>
      <c r="D195" t="s">
        <v>155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 hidden="1">
      <c r="A196" t="s">
        <v>284</v>
      </c>
      <c r="B196" t="s">
        <v>285</v>
      </c>
      <c r="C196" t="s">
        <v>156</v>
      </c>
      <c r="D196" t="s">
        <v>157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>
      <c r="A197" t="s">
        <v>286</v>
      </c>
      <c r="B197" t="s">
        <v>287</v>
      </c>
      <c r="C197" t="s">
        <v>152</v>
      </c>
      <c r="D197" t="s">
        <v>153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286</v>
      </c>
      <c r="B198" t="s">
        <v>287</v>
      </c>
      <c r="C198" t="s">
        <v>154</v>
      </c>
      <c r="D198" t="s">
        <v>155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 hidden="1">
      <c r="A199" t="s">
        <v>286</v>
      </c>
      <c r="B199" t="s">
        <v>287</v>
      </c>
      <c r="C199" t="s">
        <v>156</v>
      </c>
      <c r="D199" t="s">
        <v>157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>
      <c r="A200" t="s">
        <v>288</v>
      </c>
      <c r="B200" t="s">
        <v>289</v>
      </c>
      <c r="C200" t="s">
        <v>152</v>
      </c>
      <c r="D200" t="s">
        <v>153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288</v>
      </c>
      <c r="B201" t="s">
        <v>289</v>
      </c>
      <c r="C201" t="s">
        <v>154</v>
      </c>
      <c r="D201" t="s">
        <v>155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 hidden="1">
      <c r="A202" t="s">
        <v>288</v>
      </c>
      <c r="B202" t="s">
        <v>289</v>
      </c>
      <c r="C202" t="s">
        <v>156</v>
      </c>
      <c r="D202" t="s">
        <v>157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>
      <c r="A203" t="s">
        <v>290</v>
      </c>
      <c r="B203" t="s">
        <v>291</v>
      </c>
      <c r="C203" t="s">
        <v>152</v>
      </c>
      <c r="D203" t="s">
        <v>153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290</v>
      </c>
      <c r="B204" t="s">
        <v>291</v>
      </c>
      <c r="C204" t="s">
        <v>154</v>
      </c>
      <c r="D204" t="s">
        <v>155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 hidden="1">
      <c r="A205" t="s">
        <v>290</v>
      </c>
      <c r="B205" t="s">
        <v>291</v>
      </c>
      <c r="C205" t="s">
        <v>156</v>
      </c>
      <c r="D205" t="s">
        <v>157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>
      <c r="A206" t="s">
        <v>292</v>
      </c>
      <c r="B206" t="s">
        <v>293</v>
      </c>
      <c r="C206" t="s">
        <v>152</v>
      </c>
      <c r="D206" t="s">
        <v>153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292</v>
      </c>
      <c r="B207" t="s">
        <v>293</v>
      </c>
      <c r="C207" t="s">
        <v>154</v>
      </c>
      <c r="D207" t="s">
        <v>155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 hidden="1">
      <c r="A208" t="s">
        <v>292</v>
      </c>
      <c r="B208" t="s">
        <v>293</v>
      </c>
      <c r="C208" t="s">
        <v>156</v>
      </c>
      <c r="D208" t="s">
        <v>157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>
      <c r="A209" t="s">
        <v>294</v>
      </c>
      <c r="B209" t="s">
        <v>295</v>
      </c>
      <c r="C209" t="s">
        <v>152</v>
      </c>
      <c r="D209" t="s">
        <v>153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294</v>
      </c>
      <c r="B210" t="s">
        <v>295</v>
      </c>
      <c r="C210" t="s">
        <v>154</v>
      </c>
      <c r="D210" t="s">
        <v>155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 hidden="1">
      <c r="A211" t="s">
        <v>294</v>
      </c>
      <c r="B211" t="s">
        <v>295</v>
      </c>
      <c r="C211" t="s">
        <v>156</v>
      </c>
      <c r="D211" t="s">
        <v>157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>
      <c r="A212" t="s">
        <v>296</v>
      </c>
      <c r="B212" t="s">
        <v>297</v>
      </c>
      <c r="C212" t="s">
        <v>152</v>
      </c>
      <c r="D212" t="s">
        <v>153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296</v>
      </c>
      <c r="B213" t="s">
        <v>297</v>
      </c>
      <c r="C213" t="s">
        <v>154</v>
      </c>
      <c r="D213" t="s">
        <v>155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 hidden="1">
      <c r="A214" t="s">
        <v>296</v>
      </c>
      <c r="B214" t="s">
        <v>297</v>
      </c>
      <c r="C214" t="s">
        <v>156</v>
      </c>
      <c r="D214" t="s">
        <v>157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>
      <c r="A215" t="s">
        <v>298</v>
      </c>
      <c r="B215" t="s">
        <v>299</v>
      </c>
      <c r="C215" t="s">
        <v>152</v>
      </c>
      <c r="D215" t="s">
        <v>153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298</v>
      </c>
      <c r="B216" t="s">
        <v>299</v>
      </c>
      <c r="C216" t="s">
        <v>154</v>
      </c>
      <c r="D216" t="s">
        <v>155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 hidden="1">
      <c r="A217" t="s">
        <v>298</v>
      </c>
      <c r="B217" t="s">
        <v>299</v>
      </c>
      <c r="C217" t="s">
        <v>156</v>
      </c>
      <c r="D217" t="s">
        <v>157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>
      <c r="A218" t="s">
        <v>300</v>
      </c>
      <c r="B218" t="s">
        <v>301</v>
      </c>
      <c r="C218" t="s">
        <v>152</v>
      </c>
      <c r="D218" t="s">
        <v>153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300</v>
      </c>
      <c r="B219" t="s">
        <v>301</v>
      </c>
      <c r="C219" t="s">
        <v>154</v>
      </c>
      <c r="D219" t="s">
        <v>155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 hidden="1">
      <c r="A220" t="s">
        <v>300</v>
      </c>
      <c r="B220" t="s">
        <v>301</v>
      </c>
      <c r="C220" t="s">
        <v>156</v>
      </c>
      <c r="D220" t="s">
        <v>157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>
      <c r="A221" t="s">
        <v>302</v>
      </c>
      <c r="B221" t="s">
        <v>303</v>
      </c>
      <c r="C221" t="s">
        <v>152</v>
      </c>
      <c r="D221" t="s">
        <v>153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302</v>
      </c>
      <c r="B222" t="s">
        <v>303</v>
      </c>
      <c r="C222" t="s">
        <v>154</v>
      </c>
      <c r="D222" t="s">
        <v>155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 hidden="1">
      <c r="A223" t="s">
        <v>302</v>
      </c>
      <c r="B223" t="s">
        <v>303</v>
      </c>
      <c r="C223" t="s">
        <v>156</v>
      </c>
      <c r="D223" t="s">
        <v>157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>
      <c r="A224" t="s">
        <v>304</v>
      </c>
      <c r="B224" t="s">
        <v>305</v>
      </c>
      <c r="C224" t="s">
        <v>152</v>
      </c>
      <c r="D224" t="s">
        <v>153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304</v>
      </c>
      <c r="B225" t="s">
        <v>305</v>
      </c>
      <c r="C225" t="s">
        <v>154</v>
      </c>
      <c r="D225" t="s">
        <v>155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 hidden="1">
      <c r="A226" t="s">
        <v>304</v>
      </c>
      <c r="B226" t="s">
        <v>305</v>
      </c>
      <c r="C226" t="s">
        <v>156</v>
      </c>
      <c r="D226" t="s">
        <v>157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>
      <c r="A227" t="s">
        <v>306</v>
      </c>
      <c r="B227" t="s">
        <v>307</v>
      </c>
      <c r="C227" t="s">
        <v>152</v>
      </c>
      <c r="D227" t="s">
        <v>153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306</v>
      </c>
      <c r="B228" t="s">
        <v>307</v>
      </c>
      <c r="C228" t="s">
        <v>154</v>
      </c>
      <c r="D228" t="s">
        <v>155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 hidden="1">
      <c r="A229" t="s">
        <v>306</v>
      </c>
      <c r="B229" t="s">
        <v>307</v>
      </c>
      <c r="C229" t="s">
        <v>156</v>
      </c>
      <c r="D229" t="s">
        <v>157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>
      <c r="A230" t="s">
        <v>308</v>
      </c>
      <c r="B230" t="s">
        <v>309</v>
      </c>
      <c r="C230" t="s">
        <v>152</v>
      </c>
      <c r="D230" t="s">
        <v>153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308</v>
      </c>
      <c r="B231" t="s">
        <v>309</v>
      </c>
      <c r="C231" t="s">
        <v>154</v>
      </c>
      <c r="D231" t="s">
        <v>155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 hidden="1">
      <c r="A232" t="s">
        <v>308</v>
      </c>
      <c r="B232" t="s">
        <v>309</v>
      </c>
      <c r="C232" t="s">
        <v>156</v>
      </c>
      <c r="D232" t="s">
        <v>157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>
      <c r="A233" t="s">
        <v>310</v>
      </c>
      <c r="B233" t="s">
        <v>311</v>
      </c>
      <c r="C233" t="s">
        <v>152</v>
      </c>
      <c r="D233" t="s">
        <v>153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310</v>
      </c>
      <c r="B234" t="s">
        <v>311</v>
      </c>
      <c r="C234" t="s">
        <v>154</v>
      </c>
      <c r="D234" t="s">
        <v>155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 hidden="1">
      <c r="A235" t="s">
        <v>310</v>
      </c>
      <c r="B235" t="s">
        <v>311</v>
      </c>
      <c r="C235" t="s">
        <v>156</v>
      </c>
      <c r="D235" t="s">
        <v>157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>
      <c r="A236" t="s">
        <v>312</v>
      </c>
      <c r="B236" t="s">
        <v>313</v>
      </c>
      <c r="C236" t="s">
        <v>152</v>
      </c>
      <c r="D236" t="s">
        <v>153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312</v>
      </c>
      <c r="B237" t="s">
        <v>313</v>
      </c>
      <c r="C237" t="s">
        <v>154</v>
      </c>
      <c r="D237" t="s">
        <v>155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 hidden="1">
      <c r="A238" t="s">
        <v>312</v>
      </c>
      <c r="B238" t="s">
        <v>313</v>
      </c>
      <c r="C238" t="s">
        <v>156</v>
      </c>
      <c r="D238" t="s">
        <v>157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>
      <c r="A239" t="s">
        <v>314</v>
      </c>
      <c r="B239" t="s">
        <v>315</v>
      </c>
      <c r="C239" t="s">
        <v>152</v>
      </c>
      <c r="D239" t="s">
        <v>153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314</v>
      </c>
      <c r="B240" t="s">
        <v>315</v>
      </c>
      <c r="C240" t="s">
        <v>154</v>
      </c>
      <c r="D240" t="s">
        <v>155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 hidden="1">
      <c r="A241" t="s">
        <v>314</v>
      </c>
      <c r="B241" t="s">
        <v>315</v>
      </c>
      <c r="C241" t="s">
        <v>156</v>
      </c>
      <c r="D241" t="s">
        <v>157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>
      <c r="A242" t="s">
        <v>316</v>
      </c>
      <c r="B242" t="s">
        <v>317</v>
      </c>
      <c r="C242" t="s">
        <v>152</v>
      </c>
      <c r="D242" t="s">
        <v>153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316</v>
      </c>
      <c r="B243" t="s">
        <v>317</v>
      </c>
      <c r="C243" t="s">
        <v>154</v>
      </c>
      <c r="D243" t="s">
        <v>155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 hidden="1">
      <c r="A244" t="s">
        <v>316</v>
      </c>
      <c r="B244" t="s">
        <v>317</v>
      </c>
      <c r="C244" t="s">
        <v>156</v>
      </c>
      <c r="D244" t="s">
        <v>157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>
      <c r="A245" t="s">
        <v>318</v>
      </c>
      <c r="B245" t="s">
        <v>319</v>
      </c>
      <c r="C245" t="s">
        <v>152</v>
      </c>
      <c r="D245" t="s">
        <v>153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318</v>
      </c>
      <c r="B246" t="s">
        <v>319</v>
      </c>
      <c r="C246" t="s">
        <v>154</v>
      </c>
      <c r="D246" t="s">
        <v>155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 hidden="1">
      <c r="A247" t="s">
        <v>318</v>
      </c>
      <c r="B247" t="s">
        <v>319</v>
      </c>
      <c r="C247" t="s">
        <v>156</v>
      </c>
      <c r="D247" t="s">
        <v>157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>
      <c r="A248" t="s">
        <v>320</v>
      </c>
      <c r="B248" t="s">
        <v>321</v>
      </c>
      <c r="C248" t="s">
        <v>152</v>
      </c>
      <c r="D248" t="s">
        <v>153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320</v>
      </c>
      <c r="B249" t="s">
        <v>321</v>
      </c>
      <c r="C249" t="s">
        <v>154</v>
      </c>
      <c r="D249" t="s">
        <v>155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 hidden="1">
      <c r="A250" t="s">
        <v>320</v>
      </c>
      <c r="B250" t="s">
        <v>321</v>
      </c>
      <c r="C250" t="s">
        <v>156</v>
      </c>
      <c r="D250" t="s">
        <v>157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>
      <c r="A251" t="s">
        <v>322</v>
      </c>
      <c r="B251" t="s">
        <v>323</v>
      </c>
      <c r="C251" t="s">
        <v>152</v>
      </c>
      <c r="D251" t="s">
        <v>153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322</v>
      </c>
      <c r="B252" t="s">
        <v>323</v>
      </c>
      <c r="C252" t="s">
        <v>154</v>
      </c>
      <c r="D252" t="s">
        <v>155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 hidden="1">
      <c r="A253" t="s">
        <v>322</v>
      </c>
      <c r="B253" t="s">
        <v>323</v>
      </c>
      <c r="C253" t="s">
        <v>156</v>
      </c>
      <c r="D253" t="s">
        <v>157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>
      <c r="A254" t="s">
        <v>324</v>
      </c>
      <c r="B254" t="s">
        <v>325</v>
      </c>
      <c r="C254" t="s">
        <v>152</v>
      </c>
      <c r="D254" t="s">
        <v>153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324</v>
      </c>
      <c r="B255" t="s">
        <v>325</v>
      </c>
      <c r="C255" t="s">
        <v>154</v>
      </c>
      <c r="D255" t="s">
        <v>155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 hidden="1">
      <c r="A256" t="s">
        <v>324</v>
      </c>
      <c r="B256" t="s">
        <v>325</v>
      </c>
      <c r="C256" t="s">
        <v>156</v>
      </c>
      <c r="D256" t="s">
        <v>157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>
      <c r="A257" t="s">
        <v>326</v>
      </c>
      <c r="B257" t="s">
        <v>327</v>
      </c>
      <c r="C257" t="s">
        <v>152</v>
      </c>
      <c r="D257" t="s">
        <v>153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326</v>
      </c>
      <c r="B258" t="s">
        <v>327</v>
      </c>
      <c r="C258" t="s">
        <v>154</v>
      </c>
      <c r="D258" t="s">
        <v>155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 hidden="1">
      <c r="A259" t="s">
        <v>326</v>
      </c>
      <c r="B259" t="s">
        <v>327</v>
      </c>
      <c r="C259" t="s">
        <v>156</v>
      </c>
      <c r="D259" t="s">
        <v>157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>
      <c r="A260" t="s">
        <v>328</v>
      </c>
      <c r="B260" t="s">
        <v>329</v>
      </c>
      <c r="C260" t="s">
        <v>152</v>
      </c>
      <c r="D260" t="s">
        <v>153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328</v>
      </c>
      <c r="B261" t="s">
        <v>329</v>
      </c>
      <c r="C261" t="s">
        <v>154</v>
      </c>
      <c r="D261" t="s">
        <v>155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 hidden="1">
      <c r="A262" t="s">
        <v>328</v>
      </c>
      <c r="B262" t="s">
        <v>329</v>
      </c>
      <c r="C262" t="s">
        <v>156</v>
      </c>
      <c r="D262" t="s">
        <v>157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>
      <c r="A263" t="s">
        <v>330</v>
      </c>
      <c r="B263" t="s">
        <v>331</v>
      </c>
      <c r="C263" t="s">
        <v>152</v>
      </c>
      <c r="D263" t="s">
        <v>153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330</v>
      </c>
      <c r="B264" t="s">
        <v>331</v>
      </c>
      <c r="C264" t="s">
        <v>154</v>
      </c>
      <c r="D264" t="s">
        <v>155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 hidden="1">
      <c r="A265" t="s">
        <v>330</v>
      </c>
      <c r="B265" t="s">
        <v>331</v>
      </c>
      <c r="C265" t="s">
        <v>156</v>
      </c>
      <c r="D265" t="s">
        <v>157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1" t="s">
        <v>332</v>
      </c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</row>
    <row r="267" spans="1:52" hidden="1">
      <c r="A267" s="53" t="s">
        <v>333</v>
      </c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</row>
    <row r="268" spans="1:52" hidden="1">
      <c r="A268" s="53" t="s">
        <v>334</v>
      </c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</row>
    <row r="269" spans="1:52" hidden="1">
      <c r="A269" s="53" t="s">
        <v>335</v>
      </c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</row>
    <row r="270" spans="1:52" hidden="1">
      <c r="A270" s="53" t="s">
        <v>336</v>
      </c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</row>
  </sheetData>
  <autoFilter ref="A1:AY270">
    <filterColumn colId="3">
      <filters>
        <filter val="Personal income (thousands of dollars)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workbookViewId="0">
      <selection activeCell="L89" activeCellId="1" sqref="B89 L89"/>
    </sheetView>
  </sheetViews>
  <sheetFormatPr baseColWidth="10" defaultRowHeight="15" x14ac:dyDescent="0"/>
  <sheetData>
    <row r="1" spans="1:19">
      <c r="A1" s="3" t="s">
        <v>337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346</v>
      </c>
      <c r="S1" s="3" t="s">
        <v>92</v>
      </c>
    </row>
    <row r="2" spans="1:19">
      <c r="A2" s="12" t="s">
        <v>9</v>
      </c>
      <c r="B2" s="12">
        <v>39073</v>
      </c>
      <c r="C2" s="12">
        <v>40782</v>
      </c>
      <c r="D2" s="12">
        <v>41080</v>
      </c>
      <c r="E2" s="12">
        <v>41729</v>
      </c>
      <c r="F2" s="12">
        <v>43650</v>
      </c>
      <c r="G2" s="12">
        <v>44438</v>
      </c>
      <c r="H2" s="12">
        <v>47849</v>
      </c>
      <c r="I2" s="12">
        <v>51037</v>
      </c>
      <c r="J2" s="12">
        <v>52924</v>
      </c>
      <c r="K2" s="12">
        <v>49242</v>
      </c>
      <c r="L2" s="12">
        <v>50800</v>
      </c>
      <c r="M2" s="12">
        <v>54229</v>
      </c>
      <c r="N2" s="12">
        <v>57852</v>
      </c>
      <c r="O2" s="12">
        <v>58000</v>
      </c>
      <c r="P2" s="12">
        <v>60827</v>
      </c>
      <c r="Q2" s="12">
        <v>63291</v>
      </c>
      <c r="R2" s="18">
        <v>28.53052272450347</v>
      </c>
      <c r="S2" s="12" t="s">
        <v>94</v>
      </c>
    </row>
    <row r="3" spans="1:19">
      <c r="A3" s="12" t="s">
        <v>1</v>
      </c>
      <c r="B3" s="12">
        <v>30611</v>
      </c>
      <c r="C3" s="12">
        <v>31688</v>
      </c>
      <c r="D3" s="12">
        <v>32697</v>
      </c>
      <c r="E3" s="12">
        <v>33953</v>
      </c>
      <c r="F3" s="12">
        <v>35030</v>
      </c>
      <c r="G3" s="12">
        <v>35815</v>
      </c>
      <c r="H3" s="12">
        <v>36866</v>
      </c>
      <c r="I3" s="12">
        <v>38167</v>
      </c>
      <c r="J3" s="12">
        <v>38713</v>
      </c>
      <c r="K3" s="12">
        <v>37230</v>
      </c>
      <c r="L3" s="12">
        <v>37848</v>
      </c>
      <c r="M3" s="12">
        <v>40004</v>
      </c>
      <c r="N3" s="12">
        <v>41391</v>
      </c>
      <c r="O3" s="12">
        <v>41702</v>
      </c>
      <c r="P3" s="12">
        <v>43705</v>
      </c>
      <c r="Q3" s="12">
        <v>45556</v>
      </c>
      <c r="R3" s="18">
        <v>22.36368520010744</v>
      </c>
      <c r="S3" s="12" t="s">
        <v>94</v>
      </c>
    </row>
    <row r="4" spans="1:19">
      <c r="A4" s="12" t="s">
        <v>18</v>
      </c>
      <c r="B4" s="12">
        <v>36373</v>
      </c>
      <c r="C4" s="12">
        <v>37548</v>
      </c>
      <c r="D4" s="12">
        <v>38746</v>
      </c>
      <c r="E4" s="12">
        <v>40453</v>
      </c>
      <c r="F4" s="12">
        <v>41998</v>
      </c>
      <c r="G4" s="12">
        <v>42630</v>
      </c>
      <c r="H4" s="12">
        <v>43681</v>
      </c>
      <c r="I4" s="12">
        <v>45174</v>
      </c>
      <c r="J4" s="12">
        <v>46049</v>
      </c>
      <c r="K4" s="12">
        <v>43503</v>
      </c>
      <c r="L4" s="12">
        <v>44315</v>
      </c>
      <c r="M4" s="12">
        <v>47449</v>
      </c>
      <c r="N4" s="12">
        <v>48989</v>
      </c>
      <c r="O4" s="12">
        <v>49559</v>
      </c>
      <c r="P4" s="12">
        <v>51677</v>
      </c>
      <c r="Q4" s="12">
        <v>53710</v>
      </c>
      <c r="R4" s="18">
        <v>23.462749695423305</v>
      </c>
      <c r="S4" s="12" t="s">
        <v>94</v>
      </c>
    </row>
    <row r="5" spans="1:19">
      <c r="A5" s="12" t="s">
        <v>26</v>
      </c>
      <c r="B5" s="12">
        <v>43750</v>
      </c>
      <c r="C5" s="12">
        <v>43432</v>
      </c>
      <c r="D5" s="12">
        <v>43245</v>
      </c>
      <c r="E5" s="12">
        <v>44863</v>
      </c>
      <c r="F5" s="12">
        <v>48031</v>
      </c>
      <c r="G5" s="12">
        <v>49738</v>
      </c>
      <c r="H5" s="12">
        <v>52946</v>
      </c>
      <c r="I5" s="12">
        <v>55887</v>
      </c>
      <c r="J5" s="12">
        <v>56785</v>
      </c>
      <c r="K5" s="12">
        <v>52321</v>
      </c>
      <c r="L5" s="12">
        <v>54143</v>
      </c>
      <c r="M5" s="12">
        <v>56748</v>
      </c>
      <c r="N5" s="12">
        <v>61250</v>
      </c>
      <c r="O5" s="12">
        <v>59954</v>
      </c>
      <c r="P5" s="12">
        <v>63437</v>
      </c>
      <c r="Q5" s="12">
        <v>65231</v>
      </c>
      <c r="R5" s="18">
        <v>24.674604843179605</v>
      </c>
      <c r="S5" s="12" t="s">
        <v>94</v>
      </c>
    </row>
    <row r="6" spans="1:19">
      <c r="A6" s="12" t="s">
        <v>61</v>
      </c>
      <c r="B6" s="12">
        <v>33177</v>
      </c>
      <c r="C6" s="12">
        <v>34648</v>
      </c>
      <c r="D6" s="12">
        <v>35185</v>
      </c>
      <c r="E6" s="12">
        <v>36222</v>
      </c>
      <c r="F6" s="12">
        <v>38351</v>
      </c>
      <c r="G6" s="12">
        <v>38998</v>
      </c>
      <c r="H6" s="12">
        <v>40360</v>
      </c>
      <c r="I6" s="12">
        <v>41963</v>
      </c>
      <c r="J6" s="12">
        <v>42762</v>
      </c>
      <c r="K6" s="12">
        <v>40162</v>
      </c>
      <c r="L6" s="12">
        <v>41190</v>
      </c>
      <c r="M6" s="12">
        <v>42947</v>
      </c>
      <c r="N6" s="12">
        <v>44497</v>
      </c>
      <c r="O6" s="12">
        <v>44729</v>
      </c>
      <c r="P6" s="12">
        <v>46768</v>
      </c>
      <c r="Q6" s="12">
        <v>48457</v>
      </c>
      <c r="R6" s="18">
        <v>20.653851899805787</v>
      </c>
      <c r="S6" s="12" t="s">
        <v>94</v>
      </c>
    </row>
    <row r="7" spans="1:19">
      <c r="A7" s="12" t="s">
        <v>69</v>
      </c>
      <c r="B7" s="12">
        <v>33652</v>
      </c>
      <c r="C7" s="12">
        <v>34762</v>
      </c>
      <c r="D7" s="12">
        <v>35083</v>
      </c>
      <c r="E7" s="12">
        <v>36239</v>
      </c>
      <c r="F7" s="12">
        <v>38444</v>
      </c>
      <c r="G7" s="12">
        <v>39269</v>
      </c>
      <c r="H7" s="12">
        <v>40976</v>
      </c>
      <c r="I7" s="12">
        <v>42722</v>
      </c>
      <c r="J7" s="12">
        <v>45414</v>
      </c>
      <c r="K7" s="12">
        <v>42754</v>
      </c>
      <c r="L7" s="12">
        <v>43830</v>
      </c>
      <c r="M7" s="12">
        <v>46459</v>
      </c>
      <c r="N7" s="12">
        <v>48274</v>
      </c>
      <c r="O7" s="12">
        <v>48071</v>
      </c>
      <c r="P7" s="12">
        <v>50564</v>
      </c>
      <c r="Q7" s="12">
        <v>52660</v>
      </c>
      <c r="R7" s="18">
        <v>23.169761893623988</v>
      </c>
      <c r="S7" s="12" t="s">
        <v>94</v>
      </c>
    </row>
    <row r="8" spans="1:19">
      <c r="A8" s="12" t="s">
        <v>81</v>
      </c>
      <c r="B8" s="12">
        <v>36309</v>
      </c>
      <c r="C8" s="12">
        <v>38739</v>
      </c>
      <c r="D8" s="12">
        <v>38940</v>
      </c>
      <c r="E8" s="12">
        <v>41044</v>
      </c>
      <c r="F8" s="12">
        <v>43634</v>
      </c>
      <c r="G8" s="12">
        <v>44172</v>
      </c>
      <c r="H8" s="12">
        <v>46339</v>
      </c>
      <c r="I8" s="12">
        <v>47499</v>
      </c>
      <c r="J8" s="12">
        <v>48933</v>
      </c>
      <c r="K8" s="12">
        <v>45958</v>
      </c>
      <c r="L8" s="12">
        <v>47153</v>
      </c>
      <c r="M8" s="12">
        <v>50503</v>
      </c>
      <c r="N8" s="12">
        <v>52097</v>
      </c>
      <c r="O8" s="12">
        <v>53049</v>
      </c>
      <c r="P8" s="12">
        <v>56021</v>
      </c>
      <c r="Q8" s="12">
        <v>58163</v>
      </c>
      <c r="R8" s="18">
        <v>26.556856260063537</v>
      </c>
      <c r="S8" s="12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355</v>
      </c>
    </row>
    <row r="10" spans="1:19">
      <c r="A10" s="19" t="s">
        <v>8</v>
      </c>
      <c r="B10" s="19">
        <v>24178</v>
      </c>
      <c r="C10" s="19">
        <v>24917</v>
      </c>
      <c r="D10" s="19">
        <v>25849</v>
      </c>
      <c r="E10" s="19">
        <v>25907</v>
      </c>
      <c r="F10" s="19">
        <v>26759</v>
      </c>
      <c r="G10" s="19">
        <v>27219</v>
      </c>
      <c r="H10" s="19">
        <v>28166</v>
      </c>
      <c r="I10" s="19">
        <v>30328</v>
      </c>
      <c r="J10" s="19">
        <v>32221</v>
      </c>
      <c r="K10" s="19">
        <v>31679</v>
      </c>
      <c r="L10" s="19">
        <v>32478</v>
      </c>
      <c r="M10" s="19">
        <v>33679</v>
      </c>
      <c r="N10" s="19">
        <v>34057</v>
      </c>
      <c r="O10" s="19">
        <v>35324</v>
      </c>
      <c r="P10" s="19">
        <v>36738</v>
      </c>
      <c r="Q10" s="19">
        <v>37872</v>
      </c>
      <c r="R10" s="4">
        <v>19.549228195334447</v>
      </c>
      <c r="S10" t="s">
        <v>355</v>
      </c>
    </row>
    <row r="11" spans="1:19" s="24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19" t="s">
        <v>355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19" t="s">
        <v>355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19" t="s">
        <v>355</v>
      </c>
    </row>
    <row r="14" spans="1:19">
      <c r="A14" s="15" t="s">
        <v>68</v>
      </c>
      <c r="B14" s="15">
        <v>26393</v>
      </c>
      <c r="C14" s="15">
        <v>26758</v>
      </c>
      <c r="D14" s="15">
        <v>28033</v>
      </c>
      <c r="E14" s="15">
        <v>28929</v>
      </c>
      <c r="F14" s="15">
        <v>30058</v>
      </c>
      <c r="G14" s="15">
        <v>30022</v>
      </c>
      <c r="H14" s="15">
        <v>31615</v>
      </c>
      <c r="I14" s="15">
        <v>33307</v>
      </c>
      <c r="J14" s="15">
        <v>35499</v>
      </c>
      <c r="K14" s="15">
        <v>35009</v>
      </c>
      <c r="L14" s="15">
        <v>37327</v>
      </c>
      <c r="M14" s="15">
        <v>39954</v>
      </c>
      <c r="N14" s="15">
        <v>41001</v>
      </c>
      <c r="O14" s="15">
        <v>40687</v>
      </c>
      <c r="P14" s="15">
        <v>41754</v>
      </c>
      <c r="Q14" s="15">
        <v>42805</v>
      </c>
      <c r="R14" s="4">
        <v>22.268559513268016</v>
      </c>
      <c r="S14" s="19" t="s">
        <v>355</v>
      </c>
    </row>
    <row r="15" spans="1:19">
      <c r="A15" s="20" t="s">
        <v>15</v>
      </c>
      <c r="B15" s="20">
        <v>27354</v>
      </c>
      <c r="C15" s="20">
        <v>30309</v>
      </c>
      <c r="D15" s="20">
        <v>31178</v>
      </c>
      <c r="E15" s="20">
        <v>31186</v>
      </c>
      <c r="F15" s="20">
        <v>32763</v>
      </c>
      <c r="G15" s="20">
        <v>33613</v>
      </c>
      <c r="H15" s="20">
        <v>33372</v>
      </c>
      <c r="I15" s="20">
        <v>34368</v>
      </c>
      <c r="J15" s="20">
        <v>35798</v>
      </c>
      <c r="K15" s="20">
        <v>37450</v>
      </c>
      <c r="L15" s="20">
        <v>38581</v>
      </c>
      <c r="M15" s="20">
        <v>41262</v>
      </c>
      <c r="N15" s="20">
        <v>43291</v>
      </c>
      <c r="O15" s="20">
        <v>42723</v>
      </c>
      <c r="P15" s="20">
        <v>43650</v>
      </c>
      <c r="Q15" s="20">
        <v>45900</v>
      </c>
      <c r="R15" s="4">
        <v>22.563417890520697</v>
      </c>
      <c r="S15" s="24" t="s">
        <v>355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24" t="s">
        <v>358</v>
      </c>
    </row>
    <row r="17" spans="1:19" s="24" customFormat="1">
      <c r="A17" s="24" t="s">
        <v>70</v>
      </c>
      <c r="B17" s="24">
        <v>25624</v>
      </c>
      <c r="C17" s="24">
        <v>27547</v>
      </c>
      <c r="D17" s="24">
        <v>28271</v>
      </c>
      <c r="E17" s="24">
        <v>29910</v>
      </c>
      <c r="F17" s="24">
        <v>31386</v>
      </c>
      <c r="G17" s="24">
        <v>31609</v>
      </c>
      <c r="H17" s="24">
        <v>32818</v>
      </c>
      <c r="I17" s="24">
        <v>34412</v>
      </c>
      <c r="J17" s="24">
        <v>35202</v>
      </c>
      <c r="K17" s="24">
        <v>33797</v>
      </c>
      <c r="L17" s="24">
        <v>34395</v>
      </c>
      <c r="M17" s="24">
        <v>36706</v>
      </c>
      <c r="N17" s="24">
        <v>38179</v>
      </c>
      <c r="O17" s="24">
        <v>38748</v>
      </c>
      <c r="P17" s="24">
        <v>39869</v>
      </c>
      <c r="Q17" s="24">
        <v>41482</v>
      </c>
      <c r="R17" s="4">
        <v>22.738704618753143</v>
      </c>
      <c r="S17" s="24" t="s">
        <v>358</v>
      </c>
    </row>
    <row r="18" spans="1:19">
      <c r="A18" s="24" t="s">
        <v>72</v>
      </c>
      <c r="B18" s="24">
        <v>25097</v>
      </c>
      <c r="C18" s="24">
        <v>26363</v>
      </c>
      <c r="D18" s="24">
        <v>27460</v>
      </c>
      <c r="E18" s="24">
        <v>28221</v>
      </c>
      <c r="F18" s="24">
        <v>29196</v>
      </c>
      <c r="G18" s="24">
        <v>29681</v>
      </c>
      <c r="H18" s="24">
        <v>30971</v>
      </c>
      <c r="I18" s="24">
        <v>32784</v>
      </c>
      <c r="J18" s="24">
        <v>35023</v>
      </c>
      <c r="K18" s="24">
        <v>33309</v>
      </c>
      <c r="L18" s="24">
        <v>34321</v>
      </c>
      <c r="M18" s="24">
        <v>36941</v>
      </c>
      <c r="N18" s="24">
        <v>38738</v>
      </c>
      <c r="O18" s="24">
        <v>39380</v>
      </c>
      <c r="P18" s="24">
        <v>41095</v>
      </c>
      <c r="Q18" s="24">
        <v>42092</v>
      </c>
      <c r="R18" s="4">
        <v>26.368248821639796</v>
      </c>
      <c r="S18" s="24" t="s">
        <v>358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19" t="s">
        <v>358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19" t="s">
        <v>362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19" t="s">
        <v>362</v>
      </c>
    </row>
    <row r="22" spans="1:19" s="24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24" t="s">
        <v>362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24" t="s">
        <v>362</v>
      </c>
    </row>
    <row r="24" spans="1:19">
      <c r="A24" s="24" t="s">
        <v>57</v>
      </c>
      <c r="B24" s="24">
        <v>21022</v>
      </c>
      <c r="C24" s="24">
        <v>22517</v>
      </c>
      <c r="D24" s="24">
        <v>22571</v>
      </c>
      <c r="E24" s="24">
        <v>23215</v>
      </c>
      <c r="F24" s="24">
        <v>23991</v>
      </c>
      <c r="G24" s="24">
        <v>23448</v>
      </c>
      <c r="H24" s="24">
        <v>23759</v>
      </c>
      <c r="I24" s="24">
        <v>25009</v>
      </c>
      <c r="J24" s="24">
        <v>26600</v>
      </c>
      <c r="K24" s="24">
        <v>26722</v>
      </c>
      <c r="L24" s="24">
        <v>27708</v>
      </c>
      <c r="M24" s="24">
        <v>29051</v>
      </c>
      <c r="N24" s="24">
        <v>30013</v>
      </c>
      <c r="O24" s="24">
        <v>30597</v>
      </c>
      <c r="P24" s="24">
        <v>31867</v>
      </c>
      <c r="Q24" s="24">
        <v>33026</v>
      </c>
      <c r="R24" s="4">
        <v>23.591048574208518</v>
      </c>
      <c r="S24" s="24" t="s">
        <v>362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19" t="s">
        <v>357</v>
      </c>
    </row>
    <row r="26" spans="1:19">
      <c r="A26" s="19" t="s">
        <v>14</v>
      </c>
      <c r="B26" s="19">
        <v>21055</v>
      </c>
      <c r="C26" s="19">
        <v>20850</v>
      </c>
      <c r="D26" s="19">
        <v>21794</v>
      </c>
      <c r="E26" s="19">
        <v>21746</v>
      </c>
      <c r="F26" s="19">
        <v>22268</v>
      </c>
      <c r="G26" s="19">
        <v>22424</v>
      </c>
      <c r="H26" s="19">
        <v>23370</v>
      </c>
      <c r="I26" s="19">
        <v>24762</v>
      </c>
      <c r="J26" s="19">
        <v>28052</v>
      </c>
      <c r="K26" s="19">
        <v>28850</v>
      </c>
      <c r="L26" s="19">
        <v>30276</v>
      </c>
      <c r="M26" s="19">
        <v>32095</v>
      </c>
      <c r="N26" s="19">
        <v>32744</v>
      </c>
      <c r="O26" s="19">
        <v>34144</v>
      </c>
      <c r="P26" s="19">
        <v>36233</v>
      </c>
      <c r="Q26" s="19">
        <v>37432</v>
      </c>
      <c r="R26" s="4">
        <v>29.746967071057188</v>
      </c>
      <c r="S26" t="s">
        <v>357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19" t="s">
        <v>357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19" t="s">
        <v>357</v>
      </c>
    </row>
    <row r="29" spans="1:19">
      <c r="A29" s="24" t="s">
        <v>43</v>
      </c>
      <c r="B29" s="24">
        <v>20656</v>
      </c>
      <c r="C29" s="24">
        <v>21723</v>
      </c>
      <c r="D29" s="24">
        <v>20592</v>
      </c>
      <c r="E29" s="24">
        <v>23567</v>
      </c>
      <c r="F29" s="24">
        <v>22856</v>
      </c>
      <c r="G29" s="24">
        <v>23132</v>
      </c>
      <c r="H29" s="24">
        <v>24158</v>
      </c>
      <c r="I29" s="24">
        <v>25567</v>
      </c>
      <c r="J29" s="24">
        <v>28568</v>
      </c>
      <c r="K29" s="24">
        <v>26456</v>
      </c>
      <c r="L29" s="24">
        <v>28449</v>
      </c>
      <c r="M29" s="24">
        <v>30571</v>
      </c>
      <c r="N29" s="24">
        <v>33458</v>
      </c>
      <c r="O29" s="24">
        <v>34717</v>
      </c>
      <c r="P29" s="24">
        <v>32674</v>
      </c>
      <c r="Q29" s="24">
        <v>32950</v>
      </c>
      <c r="R29" s="4">
        <v>24.546416691865737</v>
      </c>
      <c r="S29" s="24" t="s">
        <v>357</v>
      </c>
    </row>
    <row r="30" spans="1:19">
      <c r="A30" s="15" t="s">
        <v>10</v>
      </c>
      <c r="B30" s="15">
        <v>24970</v>
      </c>
      <c r="C30" s="15">
        <v>25073</v>
      </c>
      <c r="D30" s="15">
        <v>26377</v>
      </c>
      <c r="E30" s="15">
        <v>28565</v>
      </c>
      <c r="F30" s="15">
        <v>29424</v>
      </c>
      <c r="G30" s="15">
        <v>29091</v>
      </c>
      <c r="H30" s="15">
        <v>29477</v>
      </c>
      <c r="I30" s="15">
        <v>31932</v>
      </c>
      <c r="J30" s="15">
        <v>33500</v>
      </c>
      <c r="K30" s="15">
        <v>33368</v>
      </c>
      <c r="L30" s="15">
        <v>34437</v>
      </c>
      <c r="M30" s="15">
        <v>36654</v>
      </c>
      <c r="N30" s="15">
        <v>38501</v>
      </c>
      <c r="O30" s="15">
        <v>37904</v>
      </c>
      <c r="P30" s="15">
        <v>39869</v>
      </c>
      <c r="Q30" s="15">
        <v>41263</v>
      </c>
      <c r="R30" s="4">
        <v>23.660393191081276</v>
      </c>
      <c r="S30" s="19" t="s">
        <v>361</v>
      </c>
    </row>
    <row r="31" spans="1:19">
      <c r="A31" s="19" t="s">
        <v>17</v>
      </c>
      <c r="B31" s="19">
        <v>23801</v>
      </c>
      <c r="C31" s="19">
        <v>25924</v>
      </c>
      <c r="D31" s="19">
        <v>26555</v>
      </c>
      <c r="E31" s="19">
        <v>27251</v>
      </c>
      <c r="F31" s="19">
        <v>28678</v>
      </c>
      <c r="G31" s="19">
        <v>29093</v>
      </c>
      <c r="H31" s="19">
        <v>30626</v>
      </c>
      <c r="I31" s="19">
        <v>31664</v>
      </c>
      <c r="J31" s="19">
        <v>32613</v>
      </c>
      <c r="K31" s="19">
        <v>32677</v>
      </c>
      <c r="L31" s="19">
        <v>33580</v>
      </c>
      <c r="M31" s="19">
        <v>34941</v>
      </c>
      <c r="N31" s="19">
        <v>35964</v>
      </c>
      <c r="O31" s="19">
        <v>36855</v>
      </c>
      <c r="P31" s="19">
        <v>39113</v>
      </c>
      <c r="Q31" s="19">
        <v>40710</v>
      </c>
      <c r="R31" s="4">
        <v>24.583040058756925</v>
      </c>
      <c r="S31" t="s">
        <v>361</v>
      </c>
    </row>
    <row r="32" spans="1:19" s="24" customFormat="1">
      <c r="A32" s="24" t="s">
        <v>48</v>
      </c>
      <c r="B32" s="24">
        <v>21861</v>
      </c>
      <c r="C32" s="24">
        <v>22352</v>
      </c>
      <c r="D32" s="24">
        <v>22912</v>
      </c>
      <c r="E32" s="24">
        <v>24559</v>
      </c>
      <c r="F32" s="24">
        <v>26790</v>
      </c>
      <c r="G32" s="24">
        <v>26688</v>
      </c>
      <c r="H32" s="24">
        <v>27171</v>
      </c>
      <c r="I32" s="24">
        <v>29044</v>
      </c>
      <c r="J32" s="24">
        <v>31655</v>
      </c>
      <c r="K32" s="24">
        <v>30500</v>
      </c>
      <c r="L32" s="24">
        <v>32162</v>
      </c>
      <c r="M32" s="24">
        <v>34338</v>
      </c>
      <c r="N32" s="24">
        <v>35773</v>
      </c>
      <c r="O32" s="24">
        <v>34947</v>
      </c>
      <c r="P32" s="24">
        <v>37337</v>
      </c>
      <c r="Q32" s="24">
        <v>38561</v>
      </c>
      <c r="R32" s="4">
        <v>26.429508196721311</v>
      </c>
      <c r="S32" s="24" t="s">
        <v>361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19" t="s">
        <v>361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19" t="s">
        <v>361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19" t="s">
        <v>366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19" t="s">
        <v>366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19" t="s">
        <v>366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19" t="s">
        <v>366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19" t="s">
        <v>366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19" t="s">
        <v>366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19" t="s">
        <v>366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19" t="s">
        <v>360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24" t="s">
        <v>360</v>
      </c>
    </row>
    <row r="44" spans="1:19" s="24" customFormat="1">
      <c r="A44" s="24" t="s">
        <v>21</v>
      </c>
      <c r="B44" s="24">
        <v>24351</v>
      </c>
      <c r="C44" s="24">
        <v>26242</v>
      </c>
      <c r="D44" s="24">
        <v>28304</v>
      </c>
      <c r="E44" s="24">
        <v>29846</v>
      </c>
      <c r="F44" s="24">
        <v>32444</v>
      </c>
      <c r="G44" s="24">
        <v>35591</v>
      </c>
      <c r="H44" s="24">
        <v>34637</v>
      </c>
      <c r="I44" s="24">
        <v>36494</v>
      </c>
      <c r="J44" s="24">
        <v>41315</v>
      </c>
      <c r="K44" s="24">
        <v>39396</v>
      </c>
      <c r="L44" s="24">
        <v>38079</v>
      </c>
      <c r="M44" s="24">
        <v>43689</v>
      </c>
      <c r="N44" s="24">
        <v>48351</v>
      </c>
      <c r="O44" s="24">
        <v>47589</v>
      </c>
      <c r="P44" s="24">
        <v>40374</v>
      </c>
      <c r="Q44" s="24">
        <v>42967</v>
      </c>
      <c r="R44" s="4">
        <v>9.0643720174637021</v>
      </c>
      <c r="S44" s="24" t="s">
        <v>360</v>
      </c>
    </row>
    <row r="45" spans="1:19">
      <c r="A45" s="15" t="s">
        <v>39</v>
      </c>
      <c r="B45" s="15">
        <v>27849</v>
      </c>
      <c r="C45" s="15">
        <v>27590</v>
      </c>
      <c r="D45" s="15">
        <v>28272</v>
      </c>
      <c r="E45" s="15">
        <v>29032</v>
      </c>
      <c r="F45" s="15">
        <v>29973</v>
      </c>
      <c r="G45" s="15">
        <v>29736</v>
      </c>
      <c r="H45" s="15">
        <v>30502</v>
      </c>
      <c r="I45" s="15">
        <v>31925</v>
      </c>
      <c r="J45" s="15">
        <v>35621</v>
      </c>
      <c r="K45" s="15">
        <v>34742</v>
      </c>
      <c r="L45" s="15">
        <v>34623</v>
      </c>
      <c r="M45" s="15">
        <v>37234</v>
      </c>
      <c r="N45" s="15">
        <v>40117</v>
      </c>
      <c r="O45" s="15">
        <v>40715</v>
      </c>
      <c r="P45" s="15">
        <v>42128</v>
      </c>
      <c r="Q45" s="15">
        <v>44197</v>
      </c>
      <c r="R45" s="4">
        <v>27.214898393874847</v>
      </c>
      <c r="S45" s="19" t="s">
        <v>360</v>
      </c>
    </row>
    <row r="46" spans="1:19">
      <c r="A46" s="15" t="s">
        <v>45</v>
      </c>
      <c r="B46" s="15">
        <v>26692</v>
      </c>
      <c r="C46" s="15">
        <v>27451</v>
      </c>
      <c r="D46" s="15">
        <v>28038</v>
      </c>
      <c r="E46" s="15">
        <v>29839</v>
      </c>
      <c r="F46" s="15">
        <v>32831</v>
      </c>
      <c r="G46" s="15">
        <v>33797</v>
      </c>
      <c r="H46" s="15">
        <v>34078</v>
      </c>
      <c r="I46" s="15">
        <v>34950</v>
      </c>
      <c r="J46" s="15">
        <v>38987</v>
      </c>
      <c r="K46" s="15">
        <v>37206</v>
      </c>
      <c r="L46" s="15">
        <v>39666</v>
      </c>
      <c r="M46" s="15">
        <v>42727</v>
      </c>
      <c r="N46" s="15">
        <v>45817</v>
      </c>
      <c r="O46" s="15">
        <v>46399</v>
      </c>
      <c r="P46" s="15">
        <v>45718</v>
      </c>
      <c r="Q46" s="15">
        <v>47232</v>
      </c>
      <c r="R46" s="4">
        <v>26.947266569908081</v>
      </c>
      <c r="S46" s="19" t="s">
        <v>360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19" t="s">
        <v>360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19" t="s">
        <v>360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19" t="s">
        <v>360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19" t="s">
        <v>360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19" t="s">
        <v>364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19" t="s">
        <v>364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19" t="s">
        <v>364</v>
      </c>
    </row>
    <row r="54" spans="1:19" s="24" customFormat="1">
      <c r="A54" s="24" t="s">
        <v>24</v>
      </c>
      <c r="B54" s="24">
        <v>27638</v>
      </c>
      <c r="C54" s="24">
        <v>29437</v>
      </c>
      <c r="D54" s="24">
        <v>30317</v>
      </c>
      <c r="E54" s="24">
        <v>31266</v>
      </c>
      <c r="F54" s="24">
        <v>34547</v>
      </c>
      <c r="G54" s="24">
        <v>33633</v>
      </c>
      <c r="H54" s="24">
        <v>34767</v>
      </c>
      <c r="I54" s="24">
        <v>36324</v>
      </c>
      <c r="J54" s="24">
        <v>39602</v>
      </c>
      <c r="K54" s="24">
        <v>37962</v>
      </c>
      <c r="L54" s="24">
        <v>39339</v>
      </c>
      <c r="M54" s="24">
        <v>41723</v>
      </c>
      <c r="N54" s="24">
        <v>44494</v>
      </c>
      <c r="O54" s="24">
        <v>44149</v>
      </c>
      <c r="P54" s="24">
        <v>47005</v>
      </c>
      <c r="Q54" s="24">
        <v>48427</v>
      </c>
      <c r="R54" s="4">
        <v>27.56704072493546</v>
      </c>
      <c r="S54" s="24" t="s">
        <v>364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19" t="s">
        <v>364</v>
      </c>
    </row>
    <row r="56" spans="1:19">
      <c r="A56" s="15" t="s">
        <v>49</v>
      </c>
      <c r="B56" s="15">
        <v>25406</v>
      </c>
      <c r="C56" s="15">
        <v>26777</v>
      </c>
      <c r="D56" s="15">
        <v>28406</v>
      </c>
      <c r="E56" s="15">
        <v>29382</v>
      </c>
      <c r="F56" s="15">
        <v>30415</v>
      </c>
      <c r="G56" s="15">
        <v>30535</v>
      </c>
      <c r="H56" s="15">
        <v>31574</v>
      </c>
      <c r="I56" s="15">
        <v>33391</v>
      </c>
      <c r="J56" s="15">
        <v>35666</v>
      </c>
      <c r="K56" s="15">
        <v>35414</v>
      </c>
      <c r="L56" s="15">
        <v>36302</v>
      </c>
      <c r="M56" s="15">
        <v>38872</v>
      </c>
      <c r="N56" s="15">
        <v>40439</v>
      </c>
      <c r="O56" s="15">
        <v>39978</v>
      </c>
      <c r="P56" s="15">
        <v>41305</v>
      </c>
      <c r="Q56" s="15">
        <v>42364</v>
      </c>
      <c r="R56" s="4">
        <v>19.625007059355056</v>
      </c>
      <c r="S56" s="24" t="s">
        <v>364</v>
      </c>
    </row>
    <row r="57" spans="1:19">
      <c r="A57" s="15" t="s">
        <v>54</v>
      </c>
      <c r="B57" s="15">
        <v>32159</v>
      </c>
      <c r="C57" s="15">
        <v>34021</v>
      </c>
      <c r="D57" s="15">
        <v>34860</v>
      </c>
      <c r="E57" s="15">
        <v>37160</v>
      </c>
      <c r="F57" s="15">
        <v>37748</v>
      </c>
      <c r="G57" s="15">
        <v>37814</v>
      </c>
      <c r="H57" s="15">
        <v>39560</v>
      </c>
      <c r="I57" s="15">
        <v>41517</v>
      </c>
      <c r="J57" s="15">
        <v>42770</v>
      </c>
      <c r="K57" s="15">
        <v>42078</v>
      </c>
      <c r="L57" s="15">
        <v>45178</v>
      </c>
      <c r="M57" s="15">
        <v>45351</v>
      </c>
      <c r="N57" s="15">
        <v>47615</v>
      </c>
      <c r="O57" s="15">
        <v>47502</v>
      </c>
      <c r="P57" s="15">
        <v>49075</v>
      </c>
      <c r="Q57" s="15">
        <v>50858</v>
      </c>
      <c r="R57" s="4">
        <v>20.866010741955414</v>
      </c>
      <c r="S57" s="19" t="s">
        <v>364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19" t="s">
        <v>364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19" t="s">
        <v>364</v>
      </c>
    </row>
    <row r="60" spans="1:19">
      <c r="A60" s="15" t="s">
        <v>78</v>
      </c>
      <c r="B60" s="15">
        <v>26472</v>
      </c>
      <c r="C60" s="15">
        <v>29746</v>
      </c>
      <c r="D60" s="15">
        <v>30976</v>
      </c>
      <c r="E60" s="15">
        <v>32169</v>
      </c>
      <c r="F60" s="15">
        <v>33567</v>
      </c>
      <c r="G60" s="15">
        <v>32241</v>
      </c>
      <c r="H60" s="15">
        <v>31659</v>
      </c>
      <c r="I60" s="15">
        <v>32811</v>
      </c>
      <c r="J60" s="15">
        <v>35854</v>
      </c>
      <c r="K60" s="15">
        <v>35018</v>
      </c>
      <c r="L60" s="15">
        <v>36318</v>
      </c>
      <c r="M60" s="15">
        <v>39832</v>
      </c>
      <c r="N60" s="15">
        <v>41722</v>
      </c>
      <c r="O60" s="15">
        <v>41692</v>
      </c>
      <c r="P60" s="15">
        <v>43435</v>
      </c>
      <c r="Q60" s="15">
        <v>44126</v>
      </c>
      <c r="R60" s="4">
        <v>26.009480838425951</v>
      </c>
      <c r="S60" s="19" t="s">
        <v>364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19" t="s">
        <v>364</v>
      </c>
    </row>
    <row r="62" spans="1:19" s="24" customFormat="1">
      <c r="A62" s="24" t="s">
        <v>16</v>
      </c>
      <c r="B62" s="24">
        <v>24396</v>
      </c>
      <c r="C62" s="24">
        <v>24667</v>
      </c>
      <c r="D62" s="24">
        <v>25804</v>
      </c>
      <c r="E62" s="24">
        <v>28003</v>
      </c>
      <c r="F62" s="24">
        <v>31115</v>
      </c>
      <c r="G62" s="24">
        <v>30728</v>
      </c>
      <c r="H62" s="24">
        <v>30880</v>
      </c>
      <c r="I62" s="24">
        <v>32676</v>
      </c>
      <c r="J62" s="24">
        <v>36269</v>
      </c>
      <c r="K62" s="24">
        <v>35205</v>
      </c>
      <c r="L62" s="24">
        <v>36714</v>
      </c>
      <c r="M62" s="24">
        <v>41198</v>
      </c>
      <c r="N62" s="24">
        <v>44702</v>
      </c>
      <c r="O62" s="24">
        <v>46853</v>
      </c>
      <c r="P62" s="24">
        <v>43982</v>
      </c>
      <c r="Q62" s="24">
        <v>44872</v>
      </c>
      <c r="R62" s="4">
        <v>27.459167731856272</v>
      </c>
      <c r="S62" s="24" t="s">
        <v>363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19" t="s">
        <v>363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19" t="s">
        <v>363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19" t="s">
        <v>363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19" t="s">
        <v>363</v>
      </c>
    </row>
    <row r="67" spans="1:19">
      <c r="A67" s="15" t="s">
        <v>52</v>
      </c>
      <c r="B67" s="15">
        <v>24192</v>
      </c>
      <c r="C67" s="15">
        <v>25585</v>
      </c>
      <c r="D67" s="15">
        <v>26261</v>
      </c>
      <c r="E67" s="15">
        <v>27916</v>
      </c>
      <c r="F67" s="15">
        <v>30959</v>
      </c>
      <c r="G67" s="15">
        <v>30927</v>
      </c>
      <c r="H67" s="15">
        <v>30664</v>
      </c>
      <c r="I67" s="15">
        <v>32618</v>
      </c>
      <c r="J67" s="15">
        <v>35268</v>
      </c>
      <c r="K67" s="15">
        <v>33751</v>
      </c>
      <c r="L67" s="15">
        <v>35780</v>
      </c>
      <c r="M67" s="15">
        <v>39479</v>
      </c>
      <c r="N67" s="15">
        <v>40306</v>
      </c>
      <c r="O67" s="15">
        <v>41361</v>
      </c>
      <c r="P67" s="15">
        <v>41541</v>
      </c>
      <c r="Q67" s="15">
        <v>44383</v>
      </c>
      <c r="R67" s="4">
        <v>31.501288850700721</v>
      </c>
      <c r="S67" s="19" t="s">
        <v>363</v>
      </c>
    </row>
    <row r="68" spans="1:19" s="24" customFormat="1">
      <c r="A68" s="24" t="s">
        <v>58</v>
      </c>
      <c r="B68" s="24">
        <v>24759</v>
      </c>
      <c r="C68" s="24">
        <v>26518</v>
      </c>
      <c r="D68" s="24">
        <v>25585</v>
      </c>
      <c r="E68" s="24">
        <v>27203</v>
      </c>
      <c r="F68" s="24">
        <v>30661</v>
      </c>
      <c r="G68" s="24">
        <v>32093</v>
      </c>
      <c r="H68" s="24">
        <v>31120</v>
      </c>
      <c r="I68" s="24">
        <v>32995</v>
      </c>
      <c r="J68" s="24">
        <v>38709</v>
      </c>
      <c r="K68" s="24">
        <v>37820</v>
      </c>
      <c r="L68" s="24">
        <v>41394</v>
      </c>
      <c r="M68" s="24">
        <v>45141</v>
      </c>
      <c r="N68" s="24">
        <v>48132</v>
      </c>
      <c r="O68" s="24">
        <v>51039</v>
      </c>
      <c r="P68" s="24">
        <v>50141</v>
      </c>
      <c r="Q68" s="24">
        <v>50952</v>
      </c>
      <c r="R68" s="4">
        <v>34.72236911686938</v>
      </c>
      <c r="S68" s="24" t="s">
        <v>363</v>
      </c>
    </row>
    <row r="69" spans="1:19">
      <c r="A69" s="24" t="s">
        <v>63</v>
      </c>
      <c r="B69" s="24">
        <v>25153</v>
      </c>
      <c r="C69" s="24">
        <v>25885</v>
      </c>
      <c r="D69" s="24">
        <v>26647</v>
      </c>
      <c r="E69" s="24">
        <v>28479</v>
      </c>
      <c r="F69" s="24">
        <v>31198</v>
      </c>
      <c r="G69" s="24">
        <v>32898</v>
      </c>
      <c r="H69" s="24">
        <v>33178</v>
      </c>
      <c r="I69" s="24">
        <v>35399</v>
      </c>
      <c r="J69" s="24">
        <v>41048</v>
      </c>
      <c r="K69" s="24">
        <v>41034</v>
      </c>
      <c r="L69" s="24">
        <v>42783</v>
      </c>
      <c r="M69" s="24">
        <v>45116</v>
      </c>
      <c r="N69" s="24">
        <v>48176</v>
      </c>
      <c r="O69" s="24">
        <v>51666</v>
      </c>
      <c r="P69" s="24">
        <v>51516</v>
      </c>
      <c r="Q69" s="24">
        <v>56714</v>
      </c>
      <c r="R69" s="4">
        <v>38.212214261344251</v>
      </c>
      <c r="S69" s="24" t="s">
        <v>363</v>
      </c>
    </row>
    <row r="70" spans="1:19">
      <c r="A70" s="24" t="s">
        <v>66</v>
      </c>
      <c r="B70" s="24">
        <v>25217</v>
      </c>
      <c r="C70" s="24">
        <v>27774</v>
      </c>
      <c r="D70" s="24">
        <v>28001</v>
      </c>
      <c r="E70" s="24">
        <v>28217</v>
      </c>
      <c r="F70" s="24">
        <v>30399</v>
      </c>
      <c r="G70" s="24">
        <v>34197</v>
      </c>
      <c r="H70" s="24">
        <v>34816</v>
      </c>
      <c r="I70" s="24">
        <v>36308</v>
      </c>
      <c r="J70" s="24">
        <v>39693</v>
      </c>
      <c r="K70" s="24">
        <v>36046</v>
      </c>
      <c r="L70" s="24">
        <v>39240</v>
      </c>
      <c r="M70" s="24">
        <v>45528</v>
      </c>
      <c r="N70" s="24">
        <v>48016</v>
      </c>
      <c r="O70" s="24">
        <v>49800</v>
      </c>
      <c r="P70" s="24">
        <v>47263</v>
      </c>
      <c r="Q70" s="24">
        <v>49961</v>
      </c>
      <c r="R70" s="4">
        <v>38.6034511457582</v>
      </c>
      <c r="S70" s="24" t="s">
        <v>363</v>
      </c>
    </row>
    <row r="71" spans="1:19">
      <c r="A71" s="24" t="s">
        <v>33</v>
      </c>
      <c r="B71" s="24">
        <v>26783</v>
      </c>
      <c r="C71" s="24">
        <v>27812</v>
      </c>
      <c r="D71" s="24">
        <v>28750</v>
      </c>
      <c r="E71" s="24">
        <v>29920</v>
      </c>
      <c r="F71" s="24">
        <v>31577</v>
      </c>
      <c r="G71" s="24">
        <v>32564</v>
      </c>
      <c r="H71" s="24">
        <v>33546</v>
      </c>
      <c r="I71" s="24">
        <v>35212</v>
      </c>
      <c r="J71" s="24">
        <v>39657</v>
      </c>
      <c r="K71" s="24">
        <v>38457</v>
      </c>
      <c r="L71" s="24">
        <v>40006</v>
      </c>
      <c r="M71" s="24">
        <v>42163</v>
      </c>
      <c r="N71" s="24">
        <v>45293</v>
      </c>
      <c r="O71" s="24">
        <v>45226</v>
      </c>
      <c r="P71" s="24">
        <v>46346</v>
      </c>
      <c r="Q71" s="24">
        <v>49060</v>
      </c>
      <c r="R71" s="4">
        <v>27.571053384299347</v>
      </c>
      <c r="S71" s="24" t="s">
        <v>365</v>
      </c>
    </row>
    <row r="72" spans="1:19">
      <c r="A72" s="24" t="s">
        <v>42</v>
      </c>
      <c r="B72" s="24">
        <v>26795</v>
      </c>
      <c r="C72" s="24">
        <v>27181</v>
      </c>
      <c r="D72" s="24">
        <v>28004</v>
      </c>
      <c r="E72" s="24">
        <v>29593</v>
      </c>
      <c r="F72" s="24">
        <v>30885</v>
      </c>
      <c r="G72" s="24">
        <v>31400</v>
      </c>
      <c r="H72" s="24">
        <v>32175</v>
      </c>
      <c r="I72" s="24">
        <v>33272</v>
      </c>
      <c r="J72" s="24">
        <v>35460</v>
      </c>
      <c r="K72" s="24">
        <v>34574</v>
      </c>
      <c r="L72" s="24">
        <v>35112</v>
      </c>
      <c r="M72" s="24">
        <v>37762</v>
      </c>
      <c r="N72" s="24">
        <v>40530</v>
      </c>
      <c r="O72" s="24">
        <v>40466</v>
      </c>
      <c r="P72" s="24">
        <v>41618</v>
      </c>
      <c r="Q72" s="24">
        <v>43484</v>
      </c>
      <c r="R72" s="4">
        <v>25.770810435587439</v>
      </c>
      <c r="S72" s="24" t="s">
        <v>365</v>
      </c>
    </row>
    <row r="73" spans="1:19">
      <c r="A73" s="24" t="s">
        <v>46</v>
      </c>
      <c r="B73" s="24">
        <v>23647</v>
      </c>
      <c r="C73" s="24">
        <v>24630</v>
      </c>
      <c r="D73" s="24">
        <v>25193</v>
      </c>
      <c r="E73" s="24">
        <v>26438</v>
      </c>
      <c r="F73" s="24">
        <v>28545</v>
      </c>
      <c r="G73" s="24">
        <v>29064</v>
      </c>
      <c r="H73" s="24">
        <v>29961</v>
      </c>
      <c r="I73" s="24">
        <v>31475</v>
      </c>
      <c r="J73" s="24">
        <v>33725</v>
      </c>
      <c r="K73" s="24">
        <v>31728</v>
      </c>
      <c r="L73" s="24">
        <v>33660</v>
      </c>
      <c r="M73" s="24">
        <v>35307</v>
      </c>
      <c r="N73" s="24">
        <v>38008</v>
      </c>
      <c r="O73" s="24">
        <v>37757</v>
      </c>
      <c r="P73" s="24">
        <v>38191</v>
      </c>
      <c r="Q73" s="24">
        <v>40861</v>
      </c>
      <c r="R73" s="4">
        <v>28.785300050428642</v>
      </c>
      <c r="S73" s="24" t="s">
        <v>365</v>
      </c>
    </row>
    <row r="74" spans="1:19">
      <c r="A74" s="24" t="s">
        <v>64</v>
      </c>
      <c r="B74" s="24">
        <v>24211</v>
      </c>
      <c r="C74" s="24">
        <v>25893</v>
      </c>
      <c r="D74" s="24">
        <v>26692</v>
      </c>
      <c r="E74" s="24">
        <v>28011</v>
      </c>
      <c r="F74" s="24">
        <v>29235</v>
      </c>
      <c r="G74" s="24">
        <v>30366</v>
      </c>
      <c r="H74" s="24">
        <v>31878</v>
      </c>
      <c r="I74" s="24">
        <v>34034</v>
      </c>
      <c r="J74" s="24">
        <v>42015</v>
      </c>
      <c r="K74" s="24">
        <v>38245</v>
      </c>
      <c r="L74" s="24">
        <v>41427</v>
      </c>
      <c r="M74" s="24">
        <v>44384</v>
      </c>
      <c r="N74" s="24">
        <v>51515</v>
      </c>
      <c r="O74" s="24">
        <v>54644</v>
      </c>
      <c r="P74" s="24">
        <v>50426</v>
      </c>
      <c r="Q74" s="24">
        <v>51844</v>
      </c>
      <c r="R74" s="4">
        <v>35.557589227349979</v>
      </c>
      <c r="S74" s="24" t="s">
        <v>365</v>
      </c>
    </row>
    <row r="75" spans="1:19">
      <c r="A75" s="24" t="s">
        <v>5</v>
      </c>
      <c r="B75" s="24">
        <v>23273</v>
      </c>
      <c r="C75" s="24">
        <v>23908</v>
      </c>
      <c r="D75" s="24">
        <v>25089</v>
      </c>
      <c r="E75" s="24">
        <v>26313</v>
      </c>
      <c r="F75" s="24">
        <v>29936</v>
      </c>
      <c r="G75" s="24">
        <v>30051</v>
      </c>
      <c r="H75" s="24">
        <v>30742</v>
      </c>
      <c r="I75" s="24">
        <v>32174</v>
      </c>
      <c r="J75" s="24">
        <v>37513</v>
      </c>
      <c r="K75" s="24">
        <v>36979</v>
      </c>
      <c r="L75" s="24">
        <v>39419</v>
      </c>
      <c r="M75" s="24">
        <v>41110</v>
      </c>
      <c r="N75" s="24">
        <v>49806</v>
      </c>
      <c r="O75" s="24">
        <v>50048</v>
      </c>
      <c r="P75" s="24">
        <v>47749</v>
      </c>
      <c r="Q75" s="24">
        <v>50308</v>
      </c>
      <c r="R75" s="4">
        <v>36.044782173666135</v>
      </c>
      <c r="S75" s="24" t="s">
        <v>359</v>
      </c>
    </row>
    <row r="76" spans="1:19" s="20" customFormat="1">
      <c r="A76" s="24" t="s">
        <v>11</v>
      </c>
      <c r="B76" s="24">
        <v>26375</v>
      </c>
      <c r="C76" s="24">
        <v>27761</v>
      </c>
      <c r="D76" s="24">
        <v>28596</v>
      </c>
      <c r="E76" s="24">
        <v>29701</v>
      </c>
      <c r="F76" s="24">
        <v>30365</v>
      </c>
      <c r="G76" s="24">
        <v>31600</v>
      </c>
      <c r="H76" s="24">
        <v>32466</v>
      </c>
      <c r="I76" s="24">
        <v>34530</v>
      </c>
      <c r="J76" s="24">
        <v>38744</v>
      </c>
      <c r="K76" s="24">
        <v>38485</v>
      </c>
      <c r="L76" s="24">
        <v>39353</v>
      </c>
      <c r="M76" s="24">
        <v>43831</v>
      </c>
      <c r="N76" s="24">
        <v>48343</v>
      </c>
      <c r="O76" s="24">
        <v>48881</v>
      </c>
      <c r="P76" s="24">
        <v>44302</v>
      </c>
      <c r="Q76" s="24">
        <v>44722</v>
      </c>
      <c r="R76" s="4">
        <v>16.206314148369493</v>
      </c>
      <c r="S76" s="24" t="s">
        <v>359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19" t="s">
        <v>359</v>
      </c>
    </row>
    <row r="78" spans="1:19">
      <c r="A78" s="15" t="s">
        <v>75</v>
      </c>
      <c r="B78" s="15">
        <v>20553</v>
      </c>
      <c r="C78" s="15">
        <v>25404</v>
      </c>
      <c r="D78" s="15">
        <v>27076</v>
      </c>
      <c r="E78" s="15">
        <v>26256</v>
      </c>
      <c r="F78" s="15">
        <v>29058</v>
      </c>
      <c r="G78" s="15">
        <v>30906</v>
      </c>
      <c r="H78" s="15">
        <v>32206</v>
      </c>
      <c r="I78" s="15">
        <v>31627</v>
      </c>
      <c r="J78" s="15">
        <v>35684</v>
      </c>
      <c r="K78" s="15">
        <v>33485</v>
      </c>
      <c r="L78" s="15">
        <v>36082</v>
      </c>
      <c r="M78" s="15">
        <v>40240</v>
      </c>
      <c r="N78" s="15">
        <v>46493</v>
      </c>
      <c r="O78" s="15">
        <v>44458</v>
      </c>
      <c r="P78" s="15">
        <v>46050</v>
      </c>
      <c r="Q78" s="15">
        <v>53874</v>
      </c>
      <c r="R78" s="4">
        <v>60.889950724204866</v>
      </c>
      <c r="S78" s="19" t="s">
        <v>359</v>
      </c>
    </row>
    <row r="79" spans="1:19">
      <c r="A79" s="19" t="s">
        <v>86</v>
      </c>
      <c r="B79" s="19">
        <v>23753</v>
      </c>
      <c r="C79" s="19">
        <v>24373</v>
      </c>
      <c r="D79" s="19">
        <v>24688</v>
      </c>
      <c r="E79" s="19">
        <v>27117</v>
      </c>
      <c r="F79" s="19">
        <v>30761</v>
      </c>
      <c r="G79" s="19">
        <v>32654</v>
      </c>
      <c r="H79" s="19">
        <v>32546</v>
      </c>
      <c r="I79" s="19">
        <v>34707</v>
      </c>
      <c r="J79" s="19">
        <v>39796</v>
      </c>
      <c r="K79" s="19">
        <v>37770</v>
      </c>
      <c r="L79" s="19">
        <v>39607</v>
      </c>
      <c r="M79" s="19">
        <v>46941</v>
      </c>
      <c r="N79" s="19">
        <v>49921</v>
      </c>
      <c r="O79" s="19">
        <v>54385</v>
      </c>
      <c r="P79" s="19">
        <v>50898</v>
      </c>
      <c r="Q79" s="19">
        <v>59238</v>
      </c>
      <c r="R79" s="4">
        <v>56.838760921366159</v>
      </c>
      <c r="S79" s="19" t="s">
        <v>359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19" t="s">
        <v>356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19" t="s">
        <v>356</v>
      </c>
    </row>
    <row r="82" spans="1:19" s="24" customFormat="1">
      <c r="A82" s="24" t="s">
        <v>20</v>
      </c>
      <c r="B82" s="24">
        <v>25780</v>
      </c>
      <c r="C82" s="24">
        <v>26600</v>
      </c>
      <c r="D82" s="24">
        <v>27721</v>
      </c>
      <c r="E82" s="24">
        <v>29433</v>
      </c>
      <c r="F82" s="24">
        <v>30884</v>
      </c>
      <c r="G82" s="24">
        <v>30583</v>
      </c>
      <c r="H82" s="24">
        <v>32252</v>
      </c>
      <c r="I82" s="24">
        <v>34576</v>
      </c>
      <c r="J82" s="24">
        <v>39031</v>
      </c>
      <c r="K82" s="24">
        <v>38583</v>
      </c>
      <c r="L82" s="24">
        <v>40590</v>
      </c>
      <c r="M82" s="24">
        <v>41462</v>
      </c>
      <c r="N82" s="24">
        <v>45156</v>
      </c>
      <c r="O82" s="24">
        <v>44916</v>
      </c>
      <c r="P82" s="24">
        <v>44632</v>
      </c>
      <c r="Q82" s="24">
        <v>46902</v>
      </c>
      <c r="R82" s="4">
        <v>21.561309384962289</v>
      </c>
      <c r="S82" s="24" t="s">
        <v>356</v>
      </c>
    </row>
    <row r="83" spans="1:19">
      <c r="A83" s="15" t="s">
        <v>25</v>
      </c>
      <c r="B83" s="15">
        <v>25833</v>
      </c>
      <c r="C83" s="15">
        <v>25472</v>
      </c>
      <c r="D83" s="15">
        <v>25803</v>
      </c>
      <c r="E83" s="15">
        <v>27712</v>
      </c>
      <c r="F83" s="15">
        <v>29047</v>
      </c>
      <c r="G83" s="15">
        <v>27940</v>
      </c>
      <c r="H83" s="15">
        <v>28402</v>
      </c>
      <c r="I83" s="15">
        <v>31351</v>
      </c>
      <c r="J83" s="15">
        <v>39121</v>
      </c>
      <c r="K83" s="15">
        <v>37307</v>
      </c>
      <c r="L83" s="15">
        <v>38890</v>
      </c>
      <c r="M83" s="15">
        <v>41569</v>
      </c>
      <c r="N83" s="15">
        <v>52840</v>
      </c>
      <c r="O83" s="15">
        <v>50074</v>
      </c>
      <c r="P83" s="15">
        <v>44518</v>
      </c>
      <c r="Q83" s="15">
        <v>48039</v>
      </c>
      <c r="R83" s="4">
        <v>28.766719382421531</v>
      </c>
      <c r="S83" s="19" t="s">
        <v>356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19" t="s">
        <v>356</v>
      </c>
    </row>
    <row r="85" spans="1:19">
      <c r="A85" s="15" t="s">
        <v>60</v>
      </c>
      <c r="B85" s="15">
        <v>23799</v>
      </c>
      <c r="C85" s="15">
        <v>25662</v>
      </c>
      <c r="D85" s="15">
        <v>26421</v>
      </c>
      <c r="E85" s="15">
        <v>28935</v>
      </c>
      <c r="F85" s="15">
        <v>29488</v>
      </c>
      <c r="G85" s="15">
        <v>29862</v>
      </c>
      <c r="H85" s="15">
        <v>29216</v>
      </c>
      <c r="I85" s="15">
        <v>31663</v>
      </c>
      <c r="J85" s="15">
        <v>35413</v>
      </c>
      <c r="K85" s="15">
        <v>34048</v>
      </c>
      <c r="L85" s="15">
        <v>36239</v>
      </c>
      <c r="M85" s="15">
        <v>39688</v>
      </c>
      <c r="N85" s="15">
        <v>44828</v>
      </c>
      <c r="O85" s="15">
        <v>45400</v>
      </c>
      <c r="P85" s="15">
        <v>45623</v>
      </c>
      <c r="Q85" s="15">
        <v>46556</v>
      </c>
      <c r="R85" s="4">
        <v>36.736372180451127</v>
      </c>
      <c r="S85" s="19" t="s">
        <v>356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19" t="s">
        <v>356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19" t="s">
        <v>356</v>
      </c>
    </row>
    <row r="88" spans="1:19" s="24" customFormat="1">
      <c r="A88" s="24" t="s">
        <v>83</v>
      </c>
      <c r="B88" s="24">
        <v>23954</v>
      </c>
      <c r="C88" s="24">
        <v>28776</v>
      </c>
      <c r="D88" s="24">
        <v>30000</v>
      </c>
      <c r="E88" s="24">
        <v>32794</v>
      </c>
      <c r="F88" s="24">
        <v>31428</v>
      </c>
      <c r="G88" s="24">
        <v>31700</v>
      </c>
      <c r="H88" s="24">
        <v>34752</v>
      </c>
      <c r="I88" s="24">
        <v>37116</v>
      </c>
      <c r="J88" s="24">
        <v>45871</v>
      </c>
      <c r="K88" s="24">
        <v>39844</v>
      </c>
      <c r="L88" s="24">
        <v>46802</v>
      </c>
      <c r="M88" s="24">
        <v>49861</v>
      </c>
      <c r="N88" s="24">
        <v>59701</v>
      </c>
      <c r="O88" s="24">
        <v>58136</v>
      </c>
      <c r="P88" s="24">
        <v>50626</v>
      </c>
      <c r="Q88" s="24">
        <v>51214</v>
      </c>
      <c r="R88" s="4">
        <v>28.53629153699428</v>
      </c>
      <c r="S88" s="24" t="s">
        <v>356</v>
      </c>
    </row>
    <row r="97" spans="1:19">
      <c r="A97" s="3" t="s">
        <v>351</v>
      </c>
      <c r="B97" s="3">
        <v>2000</v>
      </c>
      <c r="C97" s="3">
        <v>2001</v>
      </c>
      <c r="D97" s="3">
        <v>2002</v>
      </c>
      <c r="E97" s="3">
        <v>2003</v>
      </c>
      <c r="F97" s="3">
        <v>2004</v>
      </c>
      <c r="G97" s="3">
        <v>2005</v>
      </c>
      <c r="H97" s="3">
        <v>2006</v>
      </c>
      <c r="I97" s="3">
        <v>2007</v>
      </c>
      <c r="J97" s="3">
        <v>2008</v>
      </c>
      <c r="K97" s="3">
        <v>2009</v>
      </c>
      <c r="L97" s="3">
        <v>2010</v>
      </c>
      <c r="M97" s="3">
        <v>2011</v>
      </c>
      <c r="N97" s="3">
        <v>2012</v>
      </c>
      <c r="O97" s="3">
        <v>2013</v>
      </c>
      <c r="P97" s="3">
        <v>2014</v>
      </c>
      <c r="Q97" s="3">
        <v>2015</v>
      </c>
      <c r="R97" t="s">
        <v>99</v>
      </c>
    </row>
    <row r="98" spans="1:19">
      <c r="A98" s="47" t="s">
        <v>377</v>
      </c>
      <c r="B98" s="5">
        <v>23516.400000000001</v>
      </c>
      <c r="C98" s="5">
        <v>25152.6</v>
      </c>
      <c r="D98" s="5">
        <v>26049</v>
      </c>
      <c r="E98" s="5">
        <v>26985.200000000001</v>
      </c>
      <c r="F98" s="5">
        <v>29985</v>
      </c>
      <c r="G98" s="5">
        <v>31434.6</v>
      </c>
      <c r="H98" s="5">
        <v>32061.200000000001</v>
      </c>
      <c r="I98" s="5">
        <v>33325</v>
      </c>
      <c r="J98" s="5">
        <v>38108.800000000003</v>
      </c>
      <c r="K98" s="5">
        <v>37611.4</v>
      </c>
      <c r="L98" s="5">
        <v>39836.6</v>
      </c>
      <c r="M98" s="5">
        <v>43803.4</v>
      </c>
      <c r="N98" s="5">
        <v>49797.2</v>
      </c>
      <c r="O98" s="5">
        <v>51567</v>
      </c>
      <c r="P98" s="5">
        <v>48038.400000000001</v>
      </c>
      <c r="Q98" s="5">
        <v>51704.4</v>
      </c>
      <c r="R98" s="4">
        <f t="shared" ref="R98:R111" si="0">((Q98-K98) / K98) * 100</f>
        <v>37.47002238682952</v>
      </c>
      <c r="S98" s="19"/>
    </row>
    <row r="99" spans="1:19">
      <c r="A99" s="15" t="s">
        <v>370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>
        <f t="shared" si="0"/>
        <v>33.696421225832999</v>
      </c>
      <c r="S99" s="19"/>
    </row>
    <row r="100" spans="1:19">
      <c r="A100" t="s">
        <v>372</v>
      </c>
      <c r="B100" s="5">
        <v>24705</v>
      </c>
      <c r="C100" s="5">
        <v>25870.777777777777</v>
      </c>
      <c r="D100" s="5">
        <v>26154.111111111109</v>
      </c>
      <c r="E100" s="5">
        <v>27957</v>
      </c>
      <c r="F100" s="5">
        <v>30937.888888888891</v>
      </c>
      <c r="G100" s="5">
        <v>32440.777777777777</v>
      </c>
      <c r="H100" s="5">
        <v>32271.444444444445</v>
      </c>
      <c r="I100" s="5">
        <v>34211.444444444445</v>
      </c>
      <c r="J100" s="5">
        <v>38570</v>
      </c>
      <c r="K100" s="5">
        <v>37346.222222222219</v>
      </c>
      <c r="L100" s="5">
        <v>39610.222222222219</v>
      </c>
      <c r="M100" s="5">
        <v>44083.555555555555</v>
      </c>
      <c r="N100" s="5">
        <v>46567.666666666664</v>
      </c>
      <c r="O100" s="5">
        <v>49114</v>
      </c>
      <c r="P100" s="5">
        <v>46971.333333333336</v>
      </c>
      <c r="Q100" s="5">
        <v>49570.222222222219</v>
      </c>
      <c r="R100" s="4">
        <f t="shared" si="0"/>
        <v>32.731556962477242</v>
      </c>
      <c r="S100" s="19"/>
    </row>
    <row r="101" spans="1:19">
      <c r="A101" t="s">
        <v>378</v>
      </c>
      <c r="B101" s="5">
        <v>24310.777777777777</v>
      </c>
      <c r="C101" s="5">
        <v>25862</v>
      </c>
      <c r="D101" s="5">
        <v>26919.222222222223</v>
      </c>
      <c r="E101" s="5">
        <v>28891.111111111109</v>
      </c>
      <c r="F101" s="5">
        <v>29671.444444444445</v>
      </c>
      <c r="G101" s="5">
        <v>29782.111111111109</v>
      </c>
      <c r="H101" s="5">
        <v>30793.666666666668</v>
      </c>
      <c r="I101" s="5">
        <v>33093.333333333336</v>
      </c>
      <c r="J101" s="5">
        <v>38053.444444444445</v>
      </c>
      <c r="K101" s="5">
        <v>36179.444444444445</v>
      </c>
      <c r="L101" s="5">
        <v>38898.555555555555</v>
      </c>
      <c r="M101" s="5">
        <v>41741.888888888891</v>
      </c>
      <c r="N101" s="5">
        <v>49718.555555555555</v>
      </c>
      <c r="O101" s="5">
        <v>48559.333333333336</v>
      </c>
      <c r="P101" s="5">
        <v>46079.333333333336</v>
      </c>
      <c r="Q101" s="5">
        <v>47203.222222222219</v>
      </c>
      <c r="R101" s="4">
        <f t="shared" si="0"/>
        <v>30.469726517513003</v>
      </c>
      <c r="S101" s="19"/>
    </row>
    <row r="102" spans="1:19" s="24" customFormat="1">
      <c r="A102" s="47" t="s">
        <v>373</v>
      </c>
      <c r="B102" s="5">
        <v>25359</v>
      </c>
      <c r="C102" s="5">
        <v>26379</v>
      </c>
      <c r="D102" s="5">
        <v>27159.75</v>
      </c>
      <c r="E102" s="5">
        <v>28490.5</v>
      </c>
      <c r="F102" s="5">
        <v>30060.5</v>
      </c>
      <c r="G102" s="5">
        <v>30848.5</v>
      </c>
      <c r="H102" s="5">
        <v>31890</v>
      </c>
      <c r="I102" s="5">
        <v>33498.25</v>
      </c>
      <c r="J102" s="5">
        <v>37714.25</v>
      </c>
      <c r="K102" s="5">
        <v>35751</v>
      </c>
      <c r="L102" s="5">
        <v>37551.25</v>
      </c>
      <c r="M102" s="5">
        <v>39904</v>
      </c>
      <c r="N102" s="5">
        <v>43836.5</v>
      </c>
      <c r="O102" s="5">
        <v>44523.25</v>
      </c>
      <c r="P102" s="5">
        <v>44145.25</v>
      </c>
      <c r="Q102" s="5">
        <v>46312.25</v>
      </c>
      <c r="R102" s="4">
        <f t="shared" si="0"/>
        <v>29.541131716595341</v>
      </c>
    </row>
    <row r="103" spans="1:19">
      <c r="A103" s="20" t="s">
        <v>348</v>
      </c>
      <c r="B103" s="5">
        <v>24571.862499999999</v>
      </c>
      <c r="C103" s="5">
        <v>25742.075000000001</v>
      </c>
      <c r="D103" s="5">
        <v>26505.65</v>
      </c>
      <c r="E103" s="5">
        <v>28241.224999999999</v>
      </c>
      <c r="F103" s="5">
        <v>29646.9</v>
      </c>
      <c r="G103" s="5">
        <v>30140.162499999999</v>
      </c>
      <c r="H103" s="5">
        <v>30842.362499999999</v>
      </c>
      <c r="I103" s="5">
        <v>32474.275000000001</v>
      </c>
      <c r="J103" s="5">
        <v>36057.925000000003</v>
      </c>
      <c r="K103" s="5">
        <v>34624.5625</v>
      </c>
      <c r="L103" s="5">
        <v>36385.337500000001</v>
      </c>
      <c r="M103" s="5">
        <v>39163.712500000001</v>
      </c>
      <c r="N103" s="5">
        <v>42547.0625</v>
      </c>
      <c r="O103" s="5">
        <v>43105.887499999997</v>
      </c>
      <c r="P103" s="5">
        <v>42645.1</v>
      </c>
      <c r="Q103" s="5">
        <v>44266.224999999999</v>
      </c>
      <c r="R103" s="4">
        <f t="shared" si="0"/>
        <v>27.846308527364062</v>
      </c>
      <c r="S103" s="19"/>
    </row>
    <row r="104" spans="1:19">
      <c r="A104" s="24" t="s">
        <v>374</v>
      </c>
      <c r="B104" s="5">
        <v>25378.444444444445</v>
      </c>
      <c r="C104" s="5">
        <v>26865</v>
      </c>
      <c r="D104" s="5">
        <v>27522.111111111109</v>
      </c>
      <c r="E104" s="5">
        <v>28947</v>
      </c>
      <c r="F104" s="5">
        <v>30872.666666666668</v>
      </c>
      <c r="G104" s="5">
        <v>31929.666666666668</v>
      </c>
      <c r="H104" s="5">
        <v>32493.222222222223</v>
      </c>
      <c r="I104" s="5">
        <v>33730.888888888891</v>
      </c>
      <c r="J104" s="5">
        <v>36927.222222222219</v>
      </c>
      <c r="K104" s="5">
        <v>35420.888888888891</v>
      </c>
      <c r="L104" s="5">
        <v>36570.888888888891</v>
      </c>
      <c r="M104" s="5">
        <v>40013.444444444445</v>
      </c>
      <c r="N104" s="5">
        <v>42843.222222222219</v>
      </c>
      <c r="O104" s="5">
        <v>43191.444444444445</v>
      </c>
      <c r="P104" s="5">
        <v>42393</v>
      </c>
      <c r="Q104" s="5">
        <v>44303.777777777781</v>
      </c>
      <c r="R104" s="4">
        <f t="shared" si="0"/>
        <v>25.078108335320024</v>
      </c>
      <c r="S104" s="19"/>
    </row>
    <row r="105" spans="1:19">
      <c r="A105" s="24" t="s">
        <v>376</v>
      </c>
      <c r="B105" s="5">
        <v>23980</v>
      </c>
      <c r="C105" s="5">
        <v>24999.8</v>
      </c>
      <c r="D105" s="5">
        <v>25723.200000000001</v>
      </c>
      <c r="E105" s="5">
        <v>26131.8</v>
      </c>
      <c r="F105" s="5">
        <v>27203</v>
      </c>
      <c r="G105" s="5">
        <v>26967.4</v>
      </c>
      <c r="H105" s="5">
        <v>27842.799999999999</v>
      </c>
      <c r="I105" s="5">
        <v>29075.8</v>
      </c>
      <c r="J105" s="5">
        <v>30631.200000000001</v>
      </c>
      <c r="K105" s="5">
        <v>30277.4</v>
      </c>
      <c r="L105" s="5">
        <v>31098.6</v>
      </c>
      <c r="M105" s="5">
        <v>32805</v>
      </c>
      <c r="N105" s="5">
        <v>33996.800000000003</v>
      </c>
      <c r="O105" s="5">
        <v>34618.199999999997</v>
      </c>
      <c r="P105" s="5">
        <v>36121.599999999999</v>
      </c>
      <c r="Q105" s="5">
        <v>37821.4</v>
      </c>
      <c r="R105" s="4">
        <f t="shared" si="0"/>
        <v>24.916274184705422</v>
      </c>
      <c r="S105" s="19"/>
    </row>
    <row r="106" spans="1:19">
      <c r="A106" s="47" t="s">
        <v>368</v>
      </c>
      <c r="B106" s="5">
        <v>21020.2</v>
      </c>
      <c r="C106" s="5">
        <v>22067.200000000001</v>
      </c>
      <c r="D106" s="5">
        <v>22834.6</v>
      </c>
      <c r="E106" s="5">
        <v>25487.599999999999</v>
      </c>
      <c r="F106" s="5">
        <v>27898.400000000001</v>
      </c>
      <c r="G106" s="5">
        <v>27243</v>
      </c>
      <c r="H106" s="5">
        <v>26829.200000000001</v>
      </c>
      <c r="I106" s="5">
        <v>27399.8</v>
      </c>
      <c r="J106" s="5">
        <v>30195</v>
      </c>
      <c r="K106" s="5">
        <v>30057.200000000001</v>
      </c>
      <c r="L106" s="5">
        <v>31212.2</v>
      </c>
      <c r="M106" s="5">
        <v>32646.400000000001</v>
      </c>
      <c r="N106" s="5">
        <v>34225.199999999997</v>
      </c>
      <c r="O106" s="5">
        <v>34935.199999999997</v>
      </c>
      <c r="P106" s="5">
        <v>36161</v>
      </c>
      <c r="Q106" s="5">
        <v>37513</v>
      </c>
      <c r="R106" s="4">
        <f t="shared" si="0"/>
        <v>24.805371092450393</v>
      </c>
      <c r="S106" s="20"/>
    </row>
    <row r="107" spans="1:19">
      <c r="A107" s="12" t="s">
        <v>349</v>
      </c>
      <c r="B107" s="21">
        <v>36135</v>
      </c>
      <c r="C107" s="21">
        <v>37371.285714285717</v>
      </c>
      <c r="D107" s="21">
        <v>37853.714285714283</v>
      </c>
      <c r="E107" s="21">
        <v>39214.714285714283</v>
      </c>
      <c r="F107" s="21">
        <v>41305.428571428572</v>
      </c>
      <c r="G107" s="21">
        <v>42151.428571428572</v>
      </c>
      <c r="H107" s="21">
        <v>44145.285714285717</v>
      </c>
      <c r="I107" s="21">
        <v>46064.142857142855</v>
      </c>
      <c r="J107" s="21">
        <v>47368.571428571428</v>
      </c>
      <c r="K107" s="21">
        <v>44452.857142857145</v>
      </c>
      <c r="L107" s="21">
        <v>45611.285714285717</v>
      </c>
      <c r="M107" s="21">
        <v>48334.142857142855</v>
      </c>
      <c r="N107" s="21">
        <v>50621.428571428572</v>
      </c>
      <c r="O107" s="21">
        <v>50723.428571428572</v>
      </c>
      <c r="P107" s="21">
        <v>53285.571428571428</v>
      </c>
      <c r="Q107" s="21">
        <v>55295.428571428572</v>
      </c>
      <c r="R107" s="4">
        <f t="shared" si="0"/>
        <v>24.391168814474398</v>
      </c>
      <c r="S107" s="19"/>
    </row>
    <row r="108" spans="1:19">
      <c r="A108" s="24" t="s">
        <v>375</v>
      </c>
      <c r="B108" s="5">
        <v>21924.799999999999</v>
      </c>
      <c r="C108" s="5">
        <v>22959.8</v>
      </c>
      <c r="D108" s="5">
        <v>23851.599999999999</v>
      </c>
      <c r="E108" s="5">
        <v>25308.400000000001</v>
      </c>
      <c r="F108" s="5">
        <v>26622.2</v>
      </c>
      <c r="G108" s="5">
        <v>26607.200000000001</v>
      </c>
      <c r="H108" s="5">
        <v>27360.2</v>
      </c>
      <c r="I108" s="5">
        <v>29013.200000000001</v>
      </c>
      <c r="J108" s="5">
        <v>31301.200000000001</v>
      </c>
      <c r="K108" s="5">
        <v>31060.2</v>
      </c>
      <c r="L108" s="5">
        <v>32259.200000000001</v>
      </c>
      <c r="M108" s="5">
        <v>34009.599999999999</v>
      </c>
      <c r="N108" s="5">
        <v>35556.800000000003</v>
      </c>
      <c r="O108" s="5">
        <v>35393</v>
      </c>
      <c r="P108" s="5">
        <v>37344.6</v>
      </c>
      <c r="Q108" s="5">
        <v>38558</v>
      </c>
      <c r="R108" s="4">
        <f t="shared" si="0"/>
        <v>24.139574117359189</v>
      </c>
      <c r="S108" s="19"/>
    </row>
    <row r="109" spans="1:19">
      <c r="A109" s="24" t="s">
        <v>371</v>
      </c>
      <c r="B109" s="5">
        <v>26225.363636363636</v>
      </c>
      <c r="C109" s="5">
        <v>27861.727272727272</v>
      </c>
      <c r="D109" s="5">
        <v>28727</v>
      </c>
      <c r="E109" s="5">
        <v>29819.363636363636</v>
      </c>
      <c r="F109" s="5">
        <v>31516.727272727272</v>
      </c>
      <c r="G109" s="5">
        <v>31463.636363636364</v>
      </c>
      <c r="H109" s="5">
        <v>32548</v>
      </c>
      <c r="I109" s="5">
        <v>34098.727272727272</v>
      </c>
      <c r="J109" s="5">
        <v>36649.909090909088</v>
      </c>
      <c r="K109" s="5">
        <v>35713.454545454544</v>
      </c>
      <c r="L109" s="5">
        <v>37027.090909090912</v>
      </c>
      <c r="M109" s="5">
        <v>39626.272727272728</v>
      </c>
      <c r="N109" s="5">
        <v>41888.727272727272</v>
      </c>
      <c r="O109" s="5">
        <v>41389.272727272728</v>
      </c>
      <c r="P109" s="5">
        <v>42946.909090909088</v>
      </c>
      <c r="Q109" s="5">
        <v>44280.545454545456</v>
      </c>
      <c r="R109" s="4">
        <f t="shared" si="0"/>
        <v>23.988412821243848</v>
      </c>
      <c r="S109" s="19"/>
    </row>
    <row r="110" spans="1:19">
      <c r="A110" s="47" t="s">
        <v>367</v>
      </c>
      <c r="B110" s="5">
        <v>25970</v>
      </c>
      <c r="C110" s="5">
        <v>27419.75</v>
      </c>
      <c r="D110" s="5">
        <v>28163.25</v>
      </c>
      <c r="E110" s="5">
        <v>29790</v>
      </c>
      <c r="F110" s="5">
        <v>30997.75</v>
      </c>
      <c r="G110" s="5">
        <v>31351.25</v>
      </c>
      <c r="H110" s="5">
        <v>32534</v>
      </c>
      <c r="I110" s="5">
        <v>34066.5</v>
      </c>
      <c r="J110" s="5">
        <v>35466</v>
      </c>
      <c r="K110" s="5">
        <v>33762.75</v>
      </c>
      <c r="L110" s="5">
        <v>34528</v>
      </c>
      <c r="M110" s="5">
        <v>36616.75</v>
      </c>
      <c r="N110" s="5">
        <v>38352.5</v>
      </c>
      <c r="O110" s="5">
        <v>38770</v>
      </c>
      <c r="P110" s="5">
        <v>40220</v>
      </c>
      <c r="Q110" s="5">
        <v>41630.5</v>
      </c>
      <c r="R110" s="4">
        <f t="shared" si="0"/>
        <v>23.30304847798239</v>
      </c>
    </row>
    <row r="111" spans="1:19">
      <c r="A111" s="20" t="s">
        <v>369</v>
      </c>
      <c r="B111" s="5">
        <v>24613</v>
      </c>
      <c r="C111" s="5">
        <v>25960.714285714286</v>
      </c>
      <c r="D111" s="5">
        <v>26814.142857142859</v>
      </c>
      <c r="E111" s="5">
        <v>27545.571428571428</v>
      </c>
      <c r="F111" s="5">
        <v>28616</v>
      </c>
      <c r="G111" s="5">
        <v>28852.857142857141</v>
      </c>
      <c r="H111" s="5">
        <v>29434.714285714286</v>
      </c>
      <c r="I111" s="5">
        <v>30852</v>
      </c>
      <c r="J111" s="5">
        <v>32672.428571428572</v>
      </c>
      <c r="K111" s="5">
        <v>32916</v>
      </c>
      <c r="L111" s="5">
        <v>34225.714285714283</v>
      </c>
      <c r="M111" s="5">
        <v>36035</v>
      </c>
      <c r="N111" s="5">
        <v>36902.428571428572</v>
      </c>
      <c r="O111" s="5">
        <v>37286</v>
      </c>
      <c r="P111" s="5">
        <v>38741.714285714283</v>
      </c>
      <c r="Q111" s="5">
        <v>39963.714285714283</v>
      </c>
      <c r="R111" s="4">
        <f t="shared" si="0"/>
        <v>21.411211221637753</v>
      </c>
    </row>
    <row r="112" spans="1:19">
      <c r="A112" s="20" t="s">
        <v>350</v>
      </c>
      <c r="B112">
        <f t="shared" ref="B112:Q112" si="1">AVERAGE(B2:B88)</f>
        <v>25502.22988505747</v>
      </c>
      <c r="C112" s="24">
        <f t="shared" si="1"/>
        <v>26677.758620689656</v>
      </c>
      <c r="D112" s="24">
        <f t="shared" si="1"/>
        <v>27418.712643678162</v>
      </c>
      <c r="E112" s="24">
        <f t="shared" si="1"/>
        <v>29124.149425287356</v>
      </c>
      <c r="F112" s="24">
        <f t="shared" si="1"/>
        <v>30584.942528735632</v>
      </c>
      <c r="G112" s="24">
        <f t="shared" si="1"/>
        <v>31106.586206896551</v>
      </c>
      <c r="H112" s="24">
        <f t="shared" si="1"/>
        <v>31912.712643678162</v>
      </c>
      <c r="I112" s="24">
        <f t="shared" si="1"/>
        <v>33567.712643678162</v>
      </c>
      <c r="J112" s="24">
        <f t="shared" si="1"/>
        <v>36967.977011494251</v>
      </c>
      <c r="K112" s="24">
        <f t="shared" si="1"/>
        <v>35415.34482758621</v>
      </c>
      <c r="L112" s="24">
        <f t="shared" si="1"/>
        <v>37127.65517241379</v>
      </c>
      <c r="M112" s="24">
        <f t="shared" si="1"/>
        <v>39901.563218390802</v>
      </c>
      <c r="N112" s="24">
        <f t="shared" si="1"/>
        <v>43196.724137931036</v>
      </c>
      <c r="O112" s="24">
        <f t="shared" si="1"/>
        <v>43718.793103448275</v>
      </c>
      <c r="P112" s="24">
        <f t="shared" si="1"/>
        <v>43501.229885057473</v>
      </c>
      <c r="Q112" s="24">
        <f t="shared" si="1"/>
        <v>45153.632183908048</v>
      </c>
    </row>
    <row r="113" spans="1:12" s="24" customFormat="1"/>
    <row r="114" spans="1:12" s="24" customFormat="1"/>
    <row r="115" spans="1:12" s="24" customFormat="1"/>
    <row r="116" spans="1:12" s="24" customFormat="1"/>
    <row r="117" spans="1:12" s="24" customFormat="1"/>
    <row r="118" spans="1:12" s="24" customFormat="1"/>
    <row r="119" spans="1:12" s="24" customFormat="1"/>
    <row r="122" spans="1:12">
      <c r="A122" s="19" t="s">
        <v>351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19" t="s">
        <v>349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19" t="s">
        <v>348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19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98:R112">
    <sortCondition descending="1" ref="R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</vt:lpstr>
      <vt:lpstr>2014</vt:lpstr>
      <vt:lpstr>median_income_adjusted</vt:lpstr>
      <vt:lpstr>median_income_regions</vt:lpstr>
      <vt:lpstr>jobs_clean</vt:lpstr>
      <vt:lpstr>jobs_region</vt:lpstr>
      <vt:lpstr>poverty_clean</vt:lpstr>
      <vt:lpstr>personal_income</vt:lpstr>
      <vt:lpstr>personal_income_clean</vt:lpstr>
      <vt:lpstr>unemployment</vt:lpstr>
      <vt:lpstr>adjusted</vt:lpstr>
      <vt:lpstr>DIFF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2017-12-12T20:18:52Z</dcterms:modified>
</cp:coreProperties>
</file>