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00" yWindow="880" windowWidth="29020" windowHeight="16900" activeTab="3"/>
  </bookViews>
  <sheets>
    <sheet name="acs2013_5yr_B25105_05000US27079" sheetId="1" r:id="rId1"/>
    <sheet name="Sheet1" sheetId="2" r:id="rId2"/>
    <sheet name="Sheet2" sheetId="3" r:id="rId3"/>
    <sheet name="scatterplot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4" i="3"/>
  <c r="J35" i="1"/>
  <c r="J15" i="1"/>
  <c r="J50" i="1"/>
  <c r="J22" i="1"/>
  <c r="J13" i="1"/>
  <c r="J93" i="1"/>
  <c r="J83" i="1"/>
  <c r="J80" i="1"/>
  <c r="J81" i="1"/>
  <c r="J68" i="1"/>
  <c r="J63" i="1"/>
  <c r="J27" i="1"/>
  <c r="J60" i="1"/>
  <c r="J58" i="1"/>
  <c r="J42" i="1"/>
  <c r="J61" i="1"/>
  <c r="J74" i="1"/>
  <c r="J12" i="1"/>
  <c r="J20" i="1"/>
  <c r="J54" i="1"/>
  <c r="J65" i="1"/>
  <c r="J67" i="1"/>
  <c r="J84" i="1"/>
  <c r="J33" i="1"/>
  <c r="J53" i="1"/>
  <c r="J91" i="1"/>
  <c r="J82" i="1"/>
  <c r="J89" i="1"/>
  <c r="J16" i="1"/>
  <c r="J56" i="1"/>
  <c r="J29" i="1"/>
  <c r="J32" i="1"/>
  <c r="J92" i="1"/>
  <c r="J75" i="1"/>
  <c r="J51" i="1"/>
  <c r="J26" i="1"/>
  <c r="J44" i="1"/>
  <c r="J88" i="1"/>
  <c r="J24" i="1"/>
  <c r="J72" i="1"/>
  <c r="J90" i="1"/>
  <c r="J76" i="1"/>
  <c r="J25" i="1"/>
  <c r="J17" i="1"/>
  <c r="J10" i="1"/>
  <c r="J73" i="1"/>
  <c r="J31" i="1"/>
  <c r="J18" i="1"/>
  <c r="J79" i="1"/>
  <c r="J40" i="1"/>
  <c r="J71" i="1"/>
  <c r="J38" i="1"/>
  <c r="J30" i="1"/>
  <c r="J14" i="1"/>
  <c r="J11" i="1"/>
  <c r="J55" i="1"/>
  <c r="J64" i="1"/>
  <c r="J69" i="1"/>
  <c r="J86" i="1"/>
  <c r="J36" i="1"/>
  <c r="J52" i="1"/>
  <c r="J57" i="1"/>
  <c r="J62" i="1"/>
  <c r="J78" i="1"/>
  <c r="J34" i="1"/>
  <c r="J95" i="1"/>
  <c r="J48" i="1"/>
  <c r="J87" i="1"/>
  <c r="J41" i="1"/>
  <c r="J66" i="1"/>
  <c r="J49" i="1"/>
  <c r="J23" i="1"/>
  <c r="J39" i="1"/>
  <c r="J45" i="1"/>
  <c r="J43" i="1"/>
  <c r="J59" i="1"/>
  <c r="J94" i="1"/>
  <c r="J77" i="1"/>
  <c r="J37" i="1"/>
  <c r="J21" i="1"/>
  <c r="J85" i="1"/>
  <c r="J46" i="1"/>
  <c r="J19" i="1"/>
  <c r="J9" i="1"/>
  <c r="J28" i="1"/>
  <c r="J47" i="1"/>
  <c r="J70" i="1"/>
  <c r="E10" i="1"/>
  <c r="G10" i="1"/>
  <c r="E11" i="1"/>
  <c r="G11" i="1"/>
  <c r="E12" i="1"/>
  <c r="G12" i="1"/>
  <c r="F12" i="1"/>
  <c r="H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F32" i="1"/>
  <c r="H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4" i="1"/>
  <c r="G54" i="1"/>
  <c r="E51" i="1"/>
  <c r="G51" i="1"/>
  <c r="E52" i="1"/>
  <c r="G52" i="1"/>
  <c r="E53" i="1"/>
  <c r="G53" i="1"/>
  <c r="E55" i="1"/>
  <c r="G55" i="1"/>
  <c r="E56" i="1"/>
  <c r="G56" i="1"/>
  <c r="E57" i="1"/>
  <c r="G57" i="1"/>
  <c r="E58" i="1"/>
  <c r="G58" i="1"/>
  <c r="E59" i="1"/>
  <c r="G59" i="1"/>
  <c r="F59" i="1"/>
  <c r="H59" i="1"/>
  <c r="E60" i="1"/>
  <c r="G60" i="1"/>
  <c r="F60" i="1"/>
  <c r="H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80" i="1"/>
  <c r="G80" i="1"/>
  <c r="E77" i="1"/>
  <c r="G77" i="1"/>
  <c r="E78" i="1"/>
  <c r="G78" i="1"/>
  <c r="E79" i="1"/>
  <c r="G79" i="1"/>
  <c r="F79" i="1"/>
  <c r="H79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" i="1"/>
  <c r="G9" i="1"/>
  <c r="F10" i="1"/>
  <c r="H10" i="1"/>
  <c r="F11" i="1"/>
  <c r="H11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4" i="1"/>
  <c r="H54" i="1"/>
  <c r="F51" i="1"/>
  <c r="H51" i="1"/>
  <c r="F52" i="1"/>
  <c r="H52" i="1"/>
  <c r="F53" i="1"/>
  <c r="H53" i="1"/>
  <c r="F55" i="1"/>
  <c r="H55" i="1"/>
  <c r="F56" i="1"/>
  <c r="H56" i="1"/>
  <c r="F57" i="1"/>
  <c r="H57" i="1"/>
  <c r="F58" i="1"/>
  <c r="H58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80" i="1"/>
  <c r="H80" i="1"/>
  <c r="F77" i="1"/>
  <c r="H77" i="1"/>
  <c r="F78" i="1"/>
  <c r="H78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" i="1"/>
  <c r="H9" i="1"/>
</calcChain>
</file>

<file path=xl/sharedStrings.xml><?xml version="1.0" encoding="utf-8"?>
<sst xmlns="http://schemas.openxmlformats.org/spreadsheetml/2006/main" count="720" uniqueCount="319">
  <si>
    <t>geoid</t>
  </si>
  <si>
    <t>name</t>
  </si>
  <si>
    <t>Minnesota</t>
  </si>
  <si>
    <t>05000US27001</t>
  </si>
  <si>
    <t>05000US27003</t>
  </si>
  <si>
    <t>05000US27005</t>
  </si>
  <si>
    <t>05000US27007</t>
  </si>
  <si>
    <t>05000US27009</t>
  </si>
  <si>
    <t>05000US27011</t>
  </si>
  <si>
    <t>05000US27013</t>
  </si>
  <si>
    <t>05000US27015</t>
  </si>
  <si>
    <t>05000US27017</t>
  </si>
  <si>
    <t>05000US27019</t>
  </si>
  <si>
    <t>05000US27021</t>
  </si>
  <si>
    <t>05000US27023</t>
  </si>
  <si>
    <t>05000US27025</t>
  </si>
  <si>
    <t>05000US27027</t>
  </si>
  <si>
    <t>05000US27029</t>
  </si>
  <si>
    <t>05000US27031</t>
  </si>
  <si>
    <t>05000US27033</t>
  </si>
  <si>
    <t>05000US27035</t>
  </si>
  <si>
    <t>05000US27037</t>
  </si>
  <si>
    <t>05000US27039</t>
  </si>
  <si>
    <t>05000US27041</t>
  </si>
  <si>
    <t>05000US27043</t>
  </si>
  <si>
    <t>05000US27045</t>
  </si>
  <si>
    <t>05000US27047</t>
  </si>
  <si>
    <t>05000US27049</t>
  </si>
  <si>
    <t>05000US27051</t>
  </si>
  <si>
    <t>05000US27053</t>
  </si>
  <si>
    <t>05000US27055</t>
  </si>
  <si>
    <t>05000US27057</t>
  </si>
  <si>
    <t>05000US27059</t>
  </si>
  <si>
    <t>05000US27061</t>
  </si>
  <si>
    <t>05000US27063</t>
  </si>
  <si>
    <t>05000US27065</t>
  </si>
  <si>
    <t>05000US27067</t>
  </si>
  <si>
    <t>05000US27069</t>
  </si>
  <si>
    <t>05000US27071</t>
  </si>
  <si>
    <t>05000US27073</t>
  </si>
  <si>
    <t>05000US27075</t>
  </si>
  <si>
    <t>05000US27077</t>
  </si>
  <si>
    <t>05000US27079</t>
  </si>
  <si>
    <t>05000US27081</t>
  </si>
  <si>
    <t>05000US27083</t>
  </si>
  <si>
    <t>05000US27085</t>
  </si>
  <si>
    <t>05000US27087</t>
  </si>
  <si>
    <t>05000US27089</t>
  </si>
  <si>
    <t>05000US27091</t>
  </si>
  <si>
    <t>05000US27093</t>
  </si>
  <si>
    <t>05000US27095</t>
  </si>
  <si>
    <t>05000US27097</t>
  </si>
  <si>
    <t>05000US27099</t>
  </si>
  <si>
    <t>05000US27101</t>
  </si>
  <si>
    <t>05000US27103</t>
  </si>
  <si>
    <t>05000US27105</t>
  </si>
  <si>
    <t>05000US27107</t>
  </si>
  <si>
    <t>05000US27109</t>
  </si>
  <si>
    <t>05000US27111</t>
  </si>
  <si>
    <t>05000US27113</t>
  </si>
  <si>
    <t>05000US27115</t>
  </si>
  <si>
    <t>05000US27117</t>
  </si>
  <si>
    <t>05000US27119</t>
  </si>
  <si>
    <t>05000US27121</t>
  </si>
  <si>
    <t>05000US27123</t>
  </si>
  <si>
    <t>05000US27125</t>
  </si>
  <si>
    <t>05000US27127</t>
  </si>
  <si>
    <t>05000US27129</t>
  </si>
  <si>
    <t>05000US27131</t>
  </si>
  <si>
    <t>05000US27133</t>
  </si>
  <si>
    <t>05000US27135</t>
  </si>
  <si>
    <t>05000US27137</t>
  </si>
  <si>
    <t>05000US27139</t>
  </si>
  <si>
    <t>05000US27141</t>
  </si>
  <si>
    <t>05000US27143</t>
  </si>
  <si>
    <t>05000US27145</t>
  </si>
  <si>
    <t>05000US27147</t>
  </si>
  <si>
    <t>05000US27149</t>
  </si>
  <si>
    <t>05000US27151</t>
  </si>
  <si>
    <t>05000US27153</t>
  </si>
  <si>
    <t>05000US27155</t>
  </si>
  <si>
    <t>05000US27157</t>
  </si>
  <si>
    <t>05000US27159</t>
  </si>
  <si>
    <t>05000US27161</t>
  </si>
  <si>
    <t>05000US27163</t>
  </si>
  <si>
    <t>05000US27165</t>
  </si>
  <si>
    <t>05000US27167</t>
  </si>
  <si>
    <t>05000US27169</t>
  </si>
  <si>
    <t>05000US27171</t>
  </si>
  <si>
    <t>05000US27173</t>
  </si>
  <si>
    <t>County Name</t>
  </si>
  <si>
    <t>Commuting Zone ID</t>
  </si>
  <si>
    <t xml:space="preserve">Commuting Zone Name </t>
  </si>
  <si>
    <t>State</t>
  </si>
  <si>
    <t>Number of Children in Core Sample</t>
  </si>
  <si>
    <t>Rank-Rank Slope</t>
  </si>
  <si>
    <t>Absolute Upward Mobility</t>
  </si>
  <si>
    <t>Top 1% Income Share</t>
  </si>
  <si>
    <t>Interquartile Income Range</t>
  </si>
  <si>
    <t>Gini</t>
  </si>
  <si>
    <t>Teenage Birth Rate</t>
  </si>
  <si>
    <t>Aitkin</t>
  </si>
  <si>
    <t>Brainerd</t>
  </si>
  <si>
    <t>Anoka</t>
  </si>
  <si>
    <t>Minneapolis</t>
  </si>
  <si>
    <t>Becker</t>
  </si>
  <si>
    <t>Bemidji</t>
  </si>
  <si>
    <t>Beltrami</t>
  </si>
  <si>
    <t>Benton</t>
  </si>
  <si>
    <t>St. Cloud</t>
  </si>
  <si>
    <t>Big Stone</t>
  </si>
  <si>
    <t>Milbank</t>
  </si>
  <si>
    <t>Blue Earth</t>
  </si>
  <si>
    <t>Mankato</t>
  </si>
  <si>
    <t>Brown</t>
  </si>
  <si>
    <t>Carlton</t>
  </si>
  <si>
    <t>Duluth</t>
  </si>
  <si>
    <t>Carver</t>
  </si>
  <si>
    <t>Cass</t>
  </si>
  <si>
    <t>Chippewa</t>
  </si>
  <si>
    <t>Willmar</t>
  </si>
  <si>
    <t>Chisago</t>
  </si>
  <si>
    <t>Clay</t>
  </si>
  <si>
    <t>Fargo</t>
  </si>
  <si>
    <t>Clearwater</t>
  </si>
  <si>
    <t>Cottonwood</t>
  </si>
  <si>
    <t>Worthington</t>
  </si>
  <si>
    <t>Crow Wing</t>
  </si>
  <si>
    <t>Dakota</t>
  </si>
  <si>
    <t>Dodge</t>
  </si>
  <si>
    <t>Rochester</t>
  </si>
  <si>
    <t>Douglas</t>
  </si>
  <si>
    <t>Fergus Falls</t>
  </si>
  <si>
    <t>Faribault</t>
  </si>
  <si>
    <t>Fairmont</t>
  </si>
  <si>
    <t>Fillmore</t>
  </si>
  <si>
    <t>Freeborn</t>
  </si>
  <si>
    <t>Austin</t>
  </si>
  <si>
    <t>Goodhue</t>
  </si>
  <si>
    <t>Grant</t>
  </si>
  <si>
    <t>Hennepin</t>
  </si>
  <si>
    <t>Houston</t>
  </si>
  <si>
    <t>La Crosse</t>
  </si>
  <si>
    <t>Hubbard</t>
  </si>
  <si>
    <t>Isanti</t>
  </si>
  <si>
    <t>Itasca</t>
  </si>
  <si>
    <t>Jackson</t>
  </si>
  <si>
    <t>Kanabec</t>
  </si>
  <si>
    <t>Pine City</t>
  </si>
  <si>
    <t>Kandiyohi</t>
  </si>
  <si>
    <t>Kittson</t>
  </si>
  <si>
    <t>Grafton</t>
  </si>
  <si>
    <t>Koochiching</t>
  </si>
  <si>
    <t>International Falls</t>
  </si>
  <si>
    <t>Lac Qui Parle</t>
  </si>
  <si>
    <t>Lake</t>
  </si>
  <si>
    <t>Le Sueur</t>
  </si>
  <si>
    <t>Lincoln</t>
  </si>
  <si>
    <t>Marshall</t>
  </si>
  <si>
    <t>Lyon</t>
  </si>
  <si>
    <t>Mahnomen</t>
  </si>
  <si>
    <t>Thief River Falls</t>
  </si>
  <si>
    <t>Martin</t>
  </si>
  <si>
    <t>McLeod</t>
  </si>
  <si>
    <t>Hutchinson</t>
  </si>
  <si>
    <t>Meeker</t>
  </si>
  <si>
    <t>Mille Lacs</t>
  </si>
  <si>
    <t>Morrison</t>
  </si>
  <si>
    <t>Little Falls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</si>
  <si>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</si>
  <si>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</si>
  <si>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</si>
  <si>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</si>
  <si>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</si>
  <si>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</si>
  <si>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</si>
  <si>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</si>
  <si>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</si>
  <si>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</si>
  <si>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</si>
  <si>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Grand Forks</t>
  </si>
  <si>
    <t>Pope</t>
  </si>
  <si>
    <t>Ramsey</t>
  </si>
  <si>
    <t>Red Lake</t>
  </si>
  <si>
    <t>Redwood</t>
  </si>
  <si>
    <t>Redwood Falls</t>
  </si>
  <si>
    <t>Renville</t>
  </si>
  <si>
    <t>Rice</t>
  </si>
  <si>
    <t>Owatonna</t>
  </si>
  <si>
    <t>Rock</t>
  </si>
  <si>
    <t>Roseau</t>
  </si>
  <si>
    <t>Scott</t>
  </si>
  <si>
    <t>Sherburne</t>
  </si>
  <si>
    <t>Sibley</t>
  </si>
  <si>
    <t>St Louis</t>
  </si>
  <si>
    <t>Stearns</t>
  </si>
  <si>
    <t>Steele</t>
  </si>
  <si>
    <t>Stevens</t>
  </si>
  <si>
    <t>Swift</t>
  </si>
  <si>
    <t>Todd</t>
  </si>
  <si>
    <t>Wabasha</t>
  </si>
  <si>
    <t>Wadena</t>
  </si>
  <si>
    <t>Waseca</t>
  </si>
  <si>
    <t>Washington</t>
  </si>
  <si>
    <t>Watonwan</t>
  </si>
  <si>
    <t>Wilkin</t>
  </si>
  <si>
    <t>Winona</t>
  </si>
  <si>
    <t>Eau Claire</t>
  </si>
  <si>
    <t>Wright</t>
  </si>
  <si>
    <t>Yellow Medicine</t>
  </si>
  <si>
    <t>Cook</t>
  </si>
  <si>
    <t>Lac qui Parle</t>
  </si>
  <si>
    <t>Lake of the Woods</t>
  </si>
  <si>
    <t>Traverse</t>
  </si>
  <si>
    <t>Median monthly housing costs</t>
  </si>
  <si>
    <t>Annual living wage (2080 hours)</t>
  </si>
  <si>
    <t>Hourly Living Wage (2 adults, 1 working, 2 kids)</t>
  </si>
  <si>
    <t>%housing costs _living wage</t>
  </si>
  <si>
    <t>%housing costs at poverty wage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</si>
  <si>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</si>
  <si>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</si>
  <si>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</si>
  <si>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</si>
  <si>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</si>
  <si>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</si>
  <si>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</si>
  <si>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</si>
  <si>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</si>
  <si>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</si>
  <si>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</si>
  <si>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</si>
  <si>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</si>
  <si>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</si>
  <si>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</si>
  <si>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</si>
  <si>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</si>
  <si>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</si>
  <si>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</si>
  <si>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</si>
  <si>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</si>
  <si>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</si>
  <si>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</si>
  <si>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</si>
  <si>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</si>
  <si>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</si>
  <si>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</si>
  <si>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</si>
  <si>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</si>
  <si>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</si>
  <si>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</si>
  <si>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</si>
  <si>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</si>
  <si>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</si>
  <si>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</si>
  <si>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</si>
  <si>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</si>
  <si>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</si>
  <si>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</si>
  <si>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</si>
  <si>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</si>
  <si>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</si>
  <si>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MAHNOMEN</t>
  </si>
  <si>
    <t>MARSHALL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</si>
  <si>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</si>
  <si>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</si>
  <si>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</si>
  <si>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</si>
  <si>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</si>
  <si>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</si>
  <si>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</si>
  <si>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</si>
  <si>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</si>
  <si>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</si>
  <si>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</si>
  <si>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</si>
  <si>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</si>
  <si>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</si>
  <si>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</si>
  <si>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</si>
  <si>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</si>
  <si>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</si>
  <si>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</si>
  <si>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</si>
  <si>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</si>
  <si>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</si>
  <si>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</si>
  <si>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</si>
  <si>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</si>
  <si>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</si>
  <si>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</si>
  <si>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 LOUIS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</si>
  <si>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</si>
  <si>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</si>
  <si>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</si>
  <si>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</si>
  <si>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</si>
  <si>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</si>
  <si>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</si>
  <si>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</si>
  <si>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</si>
  <si>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</si>
  <si>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</si>
  <si>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</si>
  <si>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</si>
  <si>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</si>
  <si>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</si>
  <si>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Housing diversity index</t>
  </si>
  <si>
    <t>Rank- housing cost</t>
  </si>
  <si>
    <t>Median monthly housing cost source: American Community Survey 5year (2014)</t>
  </si>
  <si>
    <t>Living wage -- MIT living wage calculator</t>
  </si>
  <si>
    <t>Annual poverty wage (2 adults, 1 working, 2kids)</t>
  </si>
  <si>
    <t>Housing diversity index -- MaryJo's calculation combining tenure (own/rent) and housing type (single family, multi-unit)</t>
  </si>
  <si>
    <t>School socioeconomic segregation</t>
  </si>
  <si>
    <t>school socioeconomic segregation -- percentage of poor kids attending high poverty school</t>
  </si>
  <si>
    <t>st louis</t>
  </si>
  <si>
    <t>% of kids on free/reduced lunch in public schools</t>
  </si>
  <si>
    <t>% of kids on free/reduced price lunch -- does  not include charters</t>
  </si>
  <si>
    <t>School Segregation score</t>
  </si>
  <si>
    <t>School socioeconomic segregation -- percentage of poor students in high poverty schools (with 60% or more poor students) plus percent of non-poor students who attend low poverty schools (25% or less poverty); does not include charters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</si>
</sst>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"/>
    <numFmt numFmtId="167" formatCode="0.0"/>
    <numFmt numFmtId="168" formatCode="_(&quot;$&quot;* #,##0_);_(&quot;$&quot;* \(#,##0\);_(&quot;$&quot;* &quot;-&quot;??_);_(@_)"/>
  </numFmts>
  <fonts count="7" x14ac:knownFonts="1"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wrapText="1"/>
    </xf>
    <xf numFmtId="3" fontId="2" fillId="2" borderId="1" xfId="1" applyNumberFormat="1" applyFont="1" applyFill="1" applyBorder="1" applyAlignment="1">
      <alignment horizontal="center" wrapText="1"/>
    </xf>
    <xf numFmtId="166" fontId="2" fillId="2" borderId="1" xfId="0" applyNumberFormat="1" applyFont="1" applyFill="1" applyBorder="1" applyAlignment="1">
      <alignment horizontal="center" wrapText="1"/>
    </xf>
    <xf numFmtId="167" fontId="2" fillId="3" borderId="1" xfId="0" applyNumberFormat="1" applyFont="1" applyFill="1" applyBorder="1" applyAlignment="1">
      <alignment horizontal="center" wrapText="1"/>
    </xf>
    <xf numFmtId="1" fontId="2" fillId="2" borderId="1" xfId="1" applyNumberFormat="1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7" fontId="2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168" fontId="0" fillId="0" borderId="0" xfId="2" applyNumberFormat="1" applyFont="1"/>
    <xf numFmtId="164" fontId="0" fillId="0" borderId="0" xfId="2" applyNumberFormat="1" applyFont="1"/>
    <xf numFmtId="164" fontId="0" fillId="0" borderId="0" xfId="0" applyNumberFormat="1"/>
    <xf numFmtId="9" fontId="0" fillId="0" borderId="0" xfId="3" applyFont="1"/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3" applyNumberFormat="1" applyFont="1"/>
    <xf numFmtId="0" fontId="3" fillId="0" borderId="0" xfId="0" applyFont="1"/>
    <xf numFmtId="168" fontId="3" fillId="0" borderId="0" xfId="2" applyNumberFormat="1" applyFont="1"/>
    <xf numFmtId="164" fontId="3" fillId="0" borderId="0" xfId="2" applyNumberFormat="1" applyFont="1"/>
    <xf numFmtId="9" fontId="3" fillId="0" borderId="0" xfId="3" applyFont="1"/>
    <xf numFmtId="1" fontId="3" fillId="0" borderId="0" xfId="3" applyNumberFormat="1" applyFont="1"/>
    <xf numFmtId="0" fontId="4" fillId="2" borderId="0" xfId="0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7" fontId="4" fillId="3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5" fillId="0" borderId="0" xfId="0" applyFont="1"/>
    <xf numFmtId="168" fontId="5" fillId="0" borderId="0" xfId="2" applyNumberFormat="1" applyFont="1"/>
    <xf numFmtId="164" fontId="5" fillId="0" borderId="0" xfId="2" applyNumberFormat="1" applyFont="1"/>
    <xf numFmtId="9" fontId="5" fillId="0" borderId="0" xfId="3" applyFont="1"/>
    <xf numFmtId="1" fontId="5" fillId="0" borderId="0" xfId="3" applyNumberFormat="1" applyFont="1"/>
    <xf numFmtId="0" fontId="6" fillId="2" borderId="0" xfId="0" applyFont="1" applyFill="1" applyAlignment="1">
      <alignment horizontal="center"/>
    </xf>
    <xf numFmtId="3" fontId="6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7" fontId="6" fillId="3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Upward mobility by housing</a:t>
            </a:r>
            <a:r>
              <a:rPr lang="en-US" baseline="0"/>
              <a:t> cost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0"/>
            <c:trendlineLbl>
              <c:layout>
                <c:manualLayout>
                  <c:x val="0.146921009873766"/>
                  <c:y val="0.617574270885066"/>
                </c:manualLayout>
              </c:layout>
              <c:numFmt formatCode="General" sourceLinked="0"/>
            </c:trendlineLbl>
          </c:trendline>
          <c:xVal>
            <c:numRef>
              <c:f>scatterplots!$B$2:$B$85</c:f>
              <c:numCache>
                <c:formatCode>_("$"* #,##0_);_("$"* \(#,##0\);_("$"* "-"??_);_(@_)</c:formatCode>
                <c:ptCount val="84"/>
                <c:pt idx="0">
                  <c:v>559.0</c:v>
                </c:pt>
                <c:pt idx="1">
                  <c:v>596.0</c:v>
                </c:pt>
                <c:pt idx="2">
                  <c:v>637.0</c:v>
                </c:pt>
                <c:pt idx="3">
                  <c:v>582.0</c:v>
                </c:pt>
                <c:pt idx="4">
                  <c:v>579.0</c:v>
                </c:pt>
                <c:pt idx="5">
                  <c:v>687.0</c:v>
                </c:pt>
                <c:pt idx="6">
                  <c:v>661.0</c:v>
                </c:pt>
                <c:pt idx="7">
                  <c:v>603.0</c:v>
                </c:pt>
                <c:pt idx="8">
                  <c:v>508.0</c:v>
                </c:pt>
                <c:pt idx="9">
                  <c:v>563.0</c:v>
                </c:pt>
                <c:pt idx="10">
                  <c:v>745.0</c:v>
                </c:pt>
                <c:pt idx="11">
                  <c:v>617.0</c:v>
                </c:pt>
                <c:pt idx="12">
                  <c:v>797.0</c:v>
                </c:pt>
                <c:pt idx="13">
                  <c:v>752.0</c:v>
                </c:pt>
                <c:pt idx="14">
                  <c:v>604.0</c:v>
                </c:pt>
                <c:pt idx="15">
                  <c:v>895.0</c:v>
                </c:pt>
                <c:pt idx="16">
                  <c:v>574.0</c:v>
                </c:pt>
                <c:pt idx="17">
                  <c:v>571.0</c:v>
                </c:pt>
                <c:pt idx="18">
                  <c:v>614.0</c:v>
                </c:pt>
                <c:pt idx="19">
                  <c:v>685.0</c:v>
                </c:pt>
                <c:pt idx="20">
                  <c:v>709.0</c:v>
                </c:pt>
                <c:pt idx="21">
                  <c:v>589.0</c:v>
                </c:pt>
                <c:pt idx="22">
                  <c:v>699.0</c:v>
                </c:pt>
                <c:pt idx="23">
                  <c:v>628.0</c:v>
                </c:pt>
                <c:pt idx="24">
                  <c:v>627.0</c:v>
                </c:pt>
                <c:pt idx="25">
                  <c:v>957.0</c:v>
                </c:pt>
                <c:pt idx="26">
                  <c:v>832.0</c:v>
                </c:pt>
                <c:pt idx="27">
                  <c:v>684.0</c:v>
                </c:pt>
                <c:pt idx="28">
                  <c:v>686.0</c:v>
                </c:pt>
                <c:pt idx="29">
                  <c:v>840.0</c:v>
                </c:pt>
                <c:pt idx="30">
                  <c:v>701.0</c:v>
                </c:pt>
                <c:pt idx="31">
                  <c:v>679.0</c:v>
                </c:pt>
                <c:pt idx="32">
                  <c:v>1527.0</c:v>
                </c:pt>
                <c:pt idx="33">
                  <c:v>723.0</c:v>
                </c:pt>
                <c:pt idx="34">
                  <c:v>665.0</c:v>
                </c:pt>
                <c:pt idx="35">
                  <c:v>903.0</c:v>
                </c:pt>
                <c:pt idx="36">
                  <c:v>641.0</c:v>
                </c:pt>
                <c:pt idx="37">
                  <c:v>865.0</c:v>
                </c:pt>
                <c:pt idx="38">
                  <c:v>965.0</c:v>
                </c:pt>
                <c:pt idx="39">
                  <c:v>707.0</c:v>
                </c:pt>
                <c:pt idx="40">
                  <c:v>900.0</c:v>
                </c:pt>
                <c:pt idx="41">
                  <c:v>564.0</c:v>
                </c:pt>
                <c:pt idx="42">
                  <c:v>738.0</c:v>
                </c:pt>
                <c:pt idx="43">
                  <c:v>753.0</c:v>
                </c:pt>
                <c:pt idx="44">
                  <c:v>724.0</c:v>
                </c:pt>
                <c:pt idx="45">
                  <c:v>593.0</c:v>
                </c:pt>
                <c:pt idx="46">
                  <c:v>787.0</c:v>
                </c:pt>
                <c:pt idx="47">
                  <c:v>915.0</c:v>
                </c:pt>
                <c:pt idx="48">
                  <c:v>1571.0</c:v>
                </c:pt>
                <c:pt idx="49">
                  <c:v>627.0</c:v>
                </c:pt>
                <c:pt idx="50">
                  <c:v>1147.0</c:v>
                </c:pt>
                <c:pt idx="51">
                  <c:v>828.0</c:v>
                </c:pt>
                <c:pt idx="52">
                  <c:v>816.0</c:v>
                </c:pt>
                <c:pt idx="53">
                  <c:v>767.0</c:v>
                </c:pt>
                <c:pt idx="54">
                  <c:v>649.0</c:v>
                </c:pt>
                <c:pt idx="55">
                  <c:v>739.0</c:v>
                </c:pt>
                <c:pt idx="56">
                  <c:v>565.0</c:v>
                </c:pt>
                <c:pt idx="57">
                  <c:v>1033.0</c:v>
                </c:pt>
                <c:pt idx="58">
                  <c:v>742.0</c:v>
                </c:pt>
                <c:pt idx="59">
                  <c:v>1289.0</c:v>
                </c:pt>
                <c:pt idx="60">
                  <c:v>886.0</c:v>
                </c:pt>
                <c:pt idx="61">
                  <c:v>931.0</c:v>
                </c:pt>
                <c:pt idx="62">
                  <c:v>661.0</c:v>
                </c:pt>
                <c:pt idx="63">
                  <c:v>1421.0</c:v>
                </c:pt>
                <c:pt idx="64">
                  <c:v>875.0</c:v>
                </c:pt>
                <c:pt idx="65">
                  <c:v>1357.0</c:v>
                </c:pt>
                <c:pt idx="66">
                  <c:v>1327.0</c:v>
                </c:pt>
                <c:pt idx="67">
                  <c:v>1027.0</c:v>
                </c:pt>
                <c:pt idx="68">
                  <c:v>634.0</c:v>
                </c:pt>
                <c:pt idx="69">
                  <c:v>1047.0</c:v>
                </c:pt>
                <c:pt idx="70">
                  <c:v>1315.0</c:v>
                </c:pt>
                <c:pt idx="71">
                  <c:v>766.0</c:v>
                </c:pt>
                <c:pt idx="72">
                  <c:v>880.0</c:v>
                </c:pt>
                <c:pt idx="73">
                  <c:v>838.0</c:v>
                </c:pt>
                <c:pt idx="74">
                  <c:v>1289.0</c:v>
                </c:pt>
                <c:pt idx="75">
                  <c:v>841.0</c:v>
                </c:pt>
                <c:pt idx="76">
                  <c:v>767.0</c:v>
                </c:pt>
                <c:pt idx="77">
                  <c:v>871.0</c:v>
                </c:pt>
                <c:pt idx="78">
                  <c:v>742.0</c:v>
                </c:pt>
                <c:pt idx="79">
                  <c:v>585.0</c:v>
                </c:pt>
                <c:pt idx="80">
                  <c:v>1000.0</c:v>
                </c:pt>
                <c:pt idx="81">
                  <c:v>1206.0</c:v>
                </c:pt>
                <c:pt idx="82">
                  <c:v>736.0</c:v>
                </c:pt>
                <c:pt idx="83">
                  <c:v>738.0</c:v>
                </c:pt>
              </c:numCache>
            </c:numRef>
          </c:xVal>
          <c:yVal>
            <c:numRef>
              <c:f>scatterplots!$C$2:$C$85</c:f>
              <c:numCache>
                <c:formatCode>0.0</c:formatCode>
                <c:ptCount val="84"/>
                <c:pt idx="0">
                  <c:v>61.28575</c:v>
                </c:pt>
                <c:pt idx="1">
                  <c:v>58.881</c:v>
                </c:pt>
                <c:pt idx="2">
                  <c:v>58.61725</c:v>
                </c:pt>
                <c:pt idx="3">
                  <c:v>58.4435</c:v>
                </c:pt>
                <c:pt idx="4">
                  <c:v>57.3865</c:v>
                </c:pt>
                <c:pt idx="5">
                  <c:v>56.862</c:v>
                </c:pt>
                <c:pt idx="6">
                  <c:v>56.813</c:v>
                </c:pt>
                <c:pt idx="7">
                  <c:v>56.61325</c:v>
                </c:pt>
                <c:pt idx="8">
                  <c:v>56.57325</c:v>
                </c:pt>
                <c:pt idx="9">
                  <c:v>56.43325</c:v>
                </c:pt>
                <c:pt idx="10">
                  <c:v>56.18925</c:v>
                </c:pt>
                <c:pt idx="11">
                  <c:v>55.726</c:v>
                </c:pt>
                <c:pt idx="12">
                  <c:v>55.519</c:v>
                </c:pt>
                <c:pt idx="13">
                  <c:v>54.96275</c:v>
                </c:pt>
                <c:pt idx="14">
                  <c:v>54.8125</c:v>
                </c:pt>
                <c:pt idx="15">
                  <c:v>54.6625</c:v>
                </c:pt>
                <c:pt idx="16">
                  <c:v>54.56925</c:v>
                </c:pt>
                <c:pt idx="17">
                  <c:v>54.5025</c:v>
                </c:pt>
                <c:pt idx="18">
                  <c:v>54.1215</c:v>
                </c:pt>
                <c:pt idx="19">
                  <c:v>53.99675</c:v>
                </c:pt>
                <c:pt idx="20">
                  <c:v>53.94825</c:v>
                </c:pt>
                <c:pt idx="21">
                  <c:v>53.91025</c:v>
                </c:pt>
                <c:pt idx="22">
                  <c:v>53.86675</c:v>
                </c:pt>
                <c:pt idx="23">
                  <c:v>53.72125</c:v>
                </c:pt>
                <c:pt idx="24">
                  <c:v>53.71675</c:v>
                </c:pt>
                <c:pt idx="25">
                  <c:v>53.548</c:v>
                </c:pt>
                <c:pt idx="26">
                  <c:v>53.2405</c:v>
                </c:pt>
                <c:pt idx="27">
                  <c:v>53.0875</c:v>
                </c:pt>
                <c:pt idx="28">
                  <c:v>53.008</c:v>
                </c:pt>
                <c:pt idx="29">
                  <c:v>52.94325</c:v>
                </c:pt>
                <c:pt idx="30">
                  <c:v>52.93025</c:v>
                </c:pt>
                <c:pt idx="31">
                  <c:v>52.8105</c:v>
                </c:pt>
                <c:pt idx="32">
                  <c:v>52.48575</c:v>
                </c:pt>
                <c:pt idx="33">
                  <c:v>52.46425</c:v>
                </c:pt>
                <c:pt idx="34">
                  <c:v>52.45825</c:v>
                </c:pt>
                <c:pt idx="35">
                  <c:v>52.34825</c:v>
                </c:pt>
                <c:pt idx="36">
                  <c:v>52.18175</c:v>
                </c:pt>
                <c:pt idx="37">
                  <c:v>52.12375</c:v>
                </c:pt>
                <c:pt idx="38">
                  <c:v>51.57925</c:v>
                </c:pt>
                <c:pt idx="39">
                  <c:v>51.5345</c:v>
                </c:pt>
                <c:pt idx="40">
                  <c:v>51.39625</c:v>
                </c:pt>
                <c:pt idx="41">
                  <c:v>51.307</c:v>
                </c:pt>
                <c:pt idx="42">
                  <c:v>50.93275</c:v>
                </c:pt>
                <c:pt idx="43">
                  <c:v>50.87975</c:v>
                </c:pt>
                <c:pt idx="44">
                  <c:v>50.50075</c:v>
                </c:pt>
                <c:pt idx="45">
                  <c:v>50.4405</c:v>
                </c:pt>
                <c:pt idx="46">
                  <c:v>50.1195</c:v>
                </c:pt>
                <c:pt idx="47">
                  <c:v>49.853</c:v>
                </c:pt>
                <c:pt idx="48">
                  <c:v>49.818</c:v>
                </c:pt>
                <c:pt idx="49">
                  <c:v>49.72475</c:v>
                </c:pt>
                <c:pt idx="50">
                  <c:v>49.5305</c:v>
                </c:pt>
                <c:pt idx="51">
                  <c:v>49.44725</c:v>
                </c:pt>
                <c:pt idx="52">
                  <c:v>49.36825</c:v>
                </c:pt>
                <c:pt idx="53">
                  <c:v>49.20975</c:v>
                </c:pt>
                <c:pt idx="54">
                  <c:v>49.202</c:v>
                </c:pt>
                <c:pt idx="55">
                  <c:v>49.065</c:v>
                </c:pt>
                <c:pt idx="56">
                  <c:v>48.973</c:v>
                </c:pt>
                <c:pt idx="57">
                  <c:v>48.9425</c:v>
                </c:pt>
                <c:pt idx="58">
                  <c:v>48.73425</c:v>
                </c:pt>
                <c:pt idx="59">
                  <c:v>48.38325</c:v>
                </c:pt>
                <c:pt idx="60">
                  <c:v>48.283</c:v>
                </c:pt>
                <c:pt idx="61">
                  <c:v>48.22725</c:v>
                </c:pt>
                <c:pt idx="62">
                  <c:v>48.1215</c:v>
                </c:pt>
                <c:pt idx="63">
                  <c:v>48.117</c:v>
                </c:pt>
                <c:pt idx="64">
                  <c:v>48.10725</c:v>
                </c:pt>
                <c:pt idx="65">
                  <c:v>47.98925</c:v>
                </c:pt>
                <c:pt idx="66">
                  <c:v>47.816</c:v>
                </c:pt>
                <c:pt idx="67">
                  <c:v>47.39825</c:v>
                </c:pt>
                <c:pt idx="68">
                  <c:v>47.35525</c:v>
                </c:pt>
                <c:pt idx="69">
                  <c:v>46.96375</c:v>
                </c:pt>
                <c:pt idx="70">
                  <c:v>46.877</c:v>
                </c:pt>
                <c:pt idx="71">
                  <c:v>46.8245</c:v>
                </c:pt>
                <c:pt idx="72">
                  <c:v>46.7215</c:v>
                </c:pt>
                <c:pt idx="73">
                  <c:v>46.49925</c:v>
                </c:pt>
                <c:pt idx="74">
                  <c:v>46.08825</c:v>
                </c:pt>
                <c:pt idx="75">
                  <c:v>45.99775</c:v>
                </c:pt>
                <c:pt idx="76">
                  <c:v>45.96475</c:v>
                </c:pt>
                <c:pt idx="77">
                  <c:v>45.427</c:v>
                </c:pt>
                <c:pt idx="78">
                  <c:v>45.334</c:v>
                </c:pt>
                <c:pt idx="79">
                  <c:v>43.97625</c:v>
                </c:pt>
                <c:pt idx="80">
                  <c:v>41.91075</c:v>
                </c:pt>
                <c:pt idx="81">
                  <c:v>41.1635</c:v>
                </c:pt>
                <c:pt idx="82">
                  <c:v>40.28225</c:v>
                </c:pt>
                <c:pt idx="83">
                  <c:v>39.4385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90680"/>
        <c:axId val="-2052201352"/>
      </c:scatterChart>
      <c:valAx>
        <c:axId val="-20521906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median</a:t>
                </a:r>
                <a:r>
                  <a:rPr lang="en-US" baseline="0"/>
                  <a:t> monthly housing cost</a:t>
                </a:r>
                <a:endParaRPr lang="en-US"/>
              </a:p>
            </c:rich>
          </c:tx>
          <c:layout/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-2052201352"/>
        <c:crosses val="autoZero"/>
        <c:crossBetween val="midCat"/>
      </c:valAx>
      <c:valAx>
        <c:axId val="-20522013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absolute</a:t>
                </a:r>
                <a:r>
                  <a:rPr lang="en-US" baseline="0"/>
                  <a:t> upward mobility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052190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Upward mobility </a:t>
            </a:r>
            <a:r>
              <a:rPr lang="en-US" baseline="0"/>
              <a:t> and school segregation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0"/>
            <c:trendlineLbl>
              <c:layout>
                <c:manualLayout>
                  <c:x val="0.106869212103204"/>
                  <c:y val="0.139206841856919"/>
                </c:manualLayout>
              </c:layout>
              <c:numFmt formatCode="General" sourceLinked="0"/>
            </c:trendlineLbl>
          </c:trendline>
          <c:xVal>
            <c:numRef>
              <c:f>scatterplots!$C$2:$C$88</c:f>
              <c:numCache>
                <c:formatCode>0.0</c:formatCode>
                <c:ptCount val="87"/>
                <c:pt idx="0">
                  <c:v>61.28575</c:v>
                </c:pt>
                <c:pt idx="1">
                  <c:v>58.881</c:v>
                </c:pt>
                <c:pt idx="2">
                  <c:v>58.61725</c:v>
                </c:pt>
                <c:pt idx="3">
                  <c:v>58.4435</c:v>
                </c:pt>
                <c:pt idx="4">
                  <c:v>57.3865</c:v>
                </c:pt>
                <c:pt idx="5">
                  <c:v>56.862</c:v>
                </c:pt>
                <c:pt idx="6">
                  <c:v>56.813</c:v>
                </c:pt>
                <c:pt idx="7">
                  <c:v>56.61325</c:v>
                </c:pt>
                <c:pt idx="8">
                  <c:v>56.57325</c:v>
                </c:pt>
                <c:pt idx="9">
                  <c:v>56.43325</c:v>
                </c:pt>
                <c:pt idx="10">
                  <c:v>56.18925</c:v>
                </c:pt>
                <c:pt idx="11">
                  <c:v>55.726</c:v>
                </c:pt>
                <c:pt idx="12">
                  <c:v>55.519</c:v>
                </c:pt>
                <c:pt idx="13">
                  <c:v>54.96275</c:v>
                </c:pt>
                <c:pt idx="14">
                  <c:v>54.8125</c:v>
                </c:pt>
                <c:pt idx="15">
                  <c:v>54.6625</c:v>
                </c:pt>
                <c:pt idx="16">
                  <c:v>54.56925</c:v>
                </c:pt>
                <c:pt idx="17">
                  <c:v>54.5025</c:v>
                </c:pt>
                <c:pt idx="18">
                  <c:v>54.1215</c:v>
                </c:pt>
                <c:pt idx="19">
                  <c:v>53.99675</c:v>
                </c:pt>
                <c:pt idx="20">
                  <c:v>53.94825</c:v>
                </c:pt>
                <c:pt idx="21">
                  <c:v>53.91025</c:v>
                </c:pt>
                <c:pt idx="22">
                  <c:v>53.86675</c:v>
                </c:pt>
                <c:pt idx="23">
                  <c:v>53.72125</c:v>
                </c:pt>
                <c:pt idx="24">
                  <c:v>53.71675</c:v>
                </c:pt>
                <c:pt idx="25">
                  <c:v>53.548</c:v>
                </c:pt>
                <c:pt idx="26">
                  <c:v>53.2405</c:v>
                </c:pt>
                <c:pt idx="27">
                  <c:v>53.0875</c:v>
                </c:pt>
                <c:pt idx="28">
                  <c:v>53.008</c:v>
                </c:pt>
                <c:pt idx="29">
                  <c:v>52.94325</c:v>
                </c:pt>
                <c:pt idx="30">
                  <c:v>52.93025</c:v>
                </c:pt>
                <c:pt idx="31">
                  <c:v>52.8105</c:v>
                </c:pt>
                <c:pt idx="32">
                  <c:v>52.48575</c:v>
                </c:pt>
                <c:pt idx="33">
                  <c:v>52.46425</c:v>
                </c:pt>
                <c:pt idx="34">
                  <c:v>52.45825</c:v>
                </c:pt>
                <c:pt idx="35">
                  <c:v>52.34825</c:v>
                </c:pt>
                <c:pt idx="36">
                  <c:v>52.18175</c:v>
                </c:pt>
                <c:pt idx="37">
                  <c:v>52.12375</c:v>
                </c:pt>
                <c:pt idx="38">
                  <c:v>51.57925</c:v>
                </c:pt>
                <c:pt idx="39">
                  <c:v>51.5345</c:v>
                </c:pt>
                <c:pt idx="40">
                  <c:v>51.39625</c:v>
                </c:pt>
                <c:pt idx="41">
                  <c:v>51.307</c:v>
                </c:pt>
                <c:pt idx="42">
                  <c:v>50.93275</c:v>
                </c:pt>
                <c:pt idx="43">
                  <c:v>50.87975</c:v>
                </c:pt>
                <c:pt idx="44">
                  <c:v>50.50075</c:v>
                </c:pt>
                <c:pt idx="45">
                  <c:v>50.4405</c:v>
                </c:pt>
                <c:pt idx="46">
                  <c:v>50.1195</c:v>
                </c:pt>
                <c:pt idx="47">
                  <c:v>49.853</c:v>
                </c:pt>
                <c:pt idx="48">
                  <c:v>49.818</c:v>
                </c:pt>
                <c:pt idx="49">
                  <c:v>49.72475</c:v>
                </c:pt>
                <c:pt idx="50">
                  <c:v>49.5305</c:v>
                </c:pt>
                <c:pt idx="51">
                  <c:v>49.44725</c:v>
                </c:pt>
                <c:pt idx="52">
                  <c:v>49.36825</c:v>
                </c:pt>
                <c:pt idx="53">
                  <c:v>49.20975</c:v>
                </c:pt>
                <c:pt idx="54">
                  <c:v>49.202</c:v>
                </c:pt>
                <c:pt idx="55">
                  <c:v>49.065</c:v>
                </c:pt>
                <c:pt idx="56">
                  <c:v>48.973</c:v>
                </c:pt>
                <c:pt idx="57">
                  <c:v>48.9425</c:v>
                </c:pt>
                <c:pt idx="58">
                  <c:v>48.73425</c:v>
                </c:pt>
                <c:pt idx="59">
                  <c:v>48.38325</c:v>
                </c:pt>
                <c:pt idx="60">
                  <c:v>48.283</c:v>
                </c:pt>
                <c:pt idx="61">
                  <c:v>48.22725</c:v>
                </c:pt>
                <c:pt idx="62">
                  <c:v>48.1215</c:v>
                </c:pt>
                <c:pt idx="63">
                  <c:v>48.117</c:v>
                </c:pt>
                <c:pt idx="64">
                  <c:v>48.10725</c:v>
                </c:pt>
                <c:pt idx="65">
                  <c:v>47.98925</c:v>
                </c:pt>
                <c:pt idx="66">
                  <c:v>47.816</c:v>
                </c:pt>
                <c:pt idx="67">
                  <c:v>47.39825</c:v>
                </c:pt>
                <c:pt idx="68">
                  <c:v>47.35525</c:v>
                </c:pt>
                <c:pt idx="69">
                  <c:v>46.96375</c:v>
                </c:pt>
                <c:pt idx="70">
                  <c:v>46.877</c:v>
                </c:pt>
                <c:pt idx="71">
                  <c:v>46.8245</c:v>
                </c:pt>
                <c:pt idx="72">
                  <c:v>46.7215</c:v>
                </c:pt>
                <c:pt idx="73">
                  <c:v>46.49925</c:v>
                </c:pt>
                <c:pt idx="74">
                  <c:v>46.08825</c:v>
                </c:pt>
                <c:pt idx="75">
                  <c:v>45.99775</c:v>
                </c:pt>
                <c:pt idx="76">
                  <c:v>45.96475</c:v>
                </c:pt>
                <c:pt idx="77">
                  <c:v>45.427</c:v>
                </c:pt>
                <c:pt idx="78">
                  <c:v>45.334</c:v>
                </c:pt>
                <c:pt idx="79">
                  <c:v>43.97625</c:v>
                </c:pt>
                <c:pt idx="80">
                  <c:v>41.91075</c:v>
                </c:pt>
                <c:pt idx="81">
                  <c:v>41.1635</c:v>
                </c:pt>
                <c:pt idx="82">
                  <c:v>40.28225</c:v>
                </c:pt>
                <c:pt idx="83">
                  <c:v>39.4385</c:v>
                </c:pt>
              </c:numCache>
            </c:numRef>
          </c:xVal>
          <c:yVal>
            <c:numRef>
              <c:f>scatterplots!$D$2:$D$88</c:f>
              <c:numCache>
                <c:formatCode>0.00%</c:formatCode>
                <c:ptCount val="87"/>
                <c:pt idx="0">
                  <c:v>0.0</c:v>
                </c:pt>
                <c:pt idx="1">
                  <c:v>0.104651162790698</c:v>
                </c:pt>
                <c:pt idx="2">
                  <c:v>0.573115349682107</c:v>
                </c:pt>
                <c:pt idx="3">
                  <c:v>0.25</c:v>
                </c:pt>
                <c:pt idx="4">
                  <c:v>0.024217961654894</c:v>
                </c:pt>
                <c:pt idx="5">
                  <c:v>0.141880341880342</c:v>
                </c:pt>
                <c:pt idx="6">
                  <c:v>0.381723038361052</c:v>
                </c:pt>
                <c:pt idx="7">
                  <c:v>0.121515963042339</c:v>
                </c:pt>
                <c:pt idx="8">
                  <c:v>0.105769230769231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0.13857998289136</c:v>
                </c:pt>
                <c:pt idx="16">
                  <c:v>0.0</c:v>
                </c:pt>
                <c:pt idx="17">
                  <c:v>0.165733482642777</c:v>
                </c:pt>
                <c:pt idx="18">
                  <c:v>0.487940559125385</c:v>
                </c:pt>
                <c:pt idx="19">
                  <c:v>0.288688801350591</c:v>
                </c:pt>
                <c:pt idx="20">
                  <c:v>0.0379329301814184</c:v>
                </c:pt>
                <c:pt idx="21">
                  <c:v>0.0</c:v>
                </c:pt>
                <c:pt idx="22">
                  <c:v>0.589428723972237</c:v>
                </c:pt>
                <c:pt idx="23">
                  <c:v>0.117875647668394</c:v>
                </c:pt>
                <c:pt idx="24">
                  <c:v>0.0</c:v>
                </c:pt>
                <c:pt idx="25">
                  <c:v>0.0748898678414097</c:v>
                </c:pt>
                <c:pt idx="26">
                  <c:v>0.353070175438596</c:v>
                </c:pt>
                <c:pt idx="27">
                  <c:v>0.890909090909091</c:v>
                </c:pt>
                <c:pt idx="28">
                  <c:v>0.118329466357309</c:v>
                </c:pt>
                <c:pt idx="29">
                  <c:v>0.0</c:v>
                </c:pt>
                <c:pt idx="30">
                  <c:v>0.295500335795836</c:v>
                </c:pt>
                <c:pt idx="31">
                  <c:v>0.0</c:v>
                </c:pt>
                <c:pt idx="32">
                  <c:v>0.886935972232479</c:v>
                </c:pt>
                <c:pt idx="33">
                  <c:v>0.0</c:v>
                </c:pt>
                <c:pt idx="34">
                  <c:v>0.0</c:v>
                </c:pt>
                <c:pt idx="35">
                  <c:v>0.621179545295678</c:v>
                </c:pt>
                <c:pt idx="36">
                  <c:v>0.0</c:v>
                </c:pt>
                <c:pt idx="37">
                  <c:v>0.0</c:v>
                </c:pt>
                <c:pt idx="38">
                  <c:v>0.568738574040219</c:v>
                </c:pt>
                <c:pt idx="39">
                  <c:v>0.131756756756757</c:v>
                </c:pt>
                <c:pt idx="40">
                  <c:v>0.46316996274004</c:v>
                </c:pt>
                <c:pt idx="41">
                  <c:v>0.0</c:v>
                </c:pt>
                <c:pt idx="42">
                  <c:v>0.122102882984737</c:v>
                </c:pt>
                <c:pt idx="43">
                  <c:v>0.0</c:v>
                </c:pt>
                <c:pt idx="44">
                  <c:v>0.0793135435992579</c:v>
                </c:pt>
                <c:pt idx="45">
                  <c:v>0.0</c:v>
                </c:pt>
                <c:pt idx="46">
                  <c:v>0.185033953231662</c:v>
                </c:pt>
                <c:pt idx="47">
                  <c:v>0.104758391737366</c:v>
                </c:pt>
                <c:pt idx="48">
                  <c:v>0.716596169485768</c:v>
                </c:pt>
                <c:pt idx="49">
                  <c:v>0.0</c:v>
                </c:pt>
                <c:pt idx="50">
                  <c:v>0.0</c:v>
                </c:pt>
                <c:pt idx="51">
                  <c:v>0.124592052217316</c:v>
                </c:pt>
                <c:pt idx="52">
                  <c:v>0.513596013201295</c:v>
                </c:pt>
                <c:pt idx="53">
                  <c:v>0.0999528524280999</c:v>
                </c:pt>
                <c:pt idx="54">
                  <c:v>0.321189580524573</c:v>
                </c:pt>
                <c:pt idx="55">
                  <c:v>0.482958910390277</c:v>
                </c:pt>
                <c:pt idx="56">
                  <c:v>0.108108108108108</c:v>
                </c:pt>
                <c:pt idx="57">
                  <c:v>0.69336143308746</c:v>
                </c:pt>
                <c:pt idx="58">
                  <c:v>0.241249142072752</c:v>
                </c:pt>
                <c:pt idx="59">
                  <c:v>0.519647306881349</c:v>
                </c:pt>
                <c:pt idx="60">
                  <c:v>0.0</c:v>
                </c:pt>
                <c:pt idx="61">
                  <c:v>0.143855776306107</c:v>
                </c:pt>
                <c:pt idx="62">
                  <c:v>0.290286975717439</c:v>
                </c:pt>
                <c:pt idx="63">
                  <c:v>0.827196764412371</c:v>
                </c:pt>
                <c:pt idx="64">
                  <c:v>0.32402496099844</c:v>
                </c:pt>
                <c:pt idx="65">
                  <c:v>0.790375715217697</c:v>
                </c:pt>
                <c:pt idx="66">
                  <c:v>0.625595608038119</c:v>
                </c:pt>
                <c:pt idx="67">
                  <c:v>0.677218241475129</c:v>
                </c:pt>
                <c:pt idx="68">
                  <c:v>0.0</c:v>
                </c:pt>
                <c:pt idx="69">
                  <c:v>0.598884775343457</c:v>
                </c:pt>
                <c:pt idx="70">
                  <c:v>0.798490930712802</c:v>
                </c:pt>
                <c:pt idx="71">
                  <c:v>0.0</c:v>
                </c:pt>
                <c:pt idx="72">
                  <c:v>0.0882718607542478</c:v>
                </c:pt>
                <c:pt idx="73">
                  <c:v>0.294599018003273</c:v>
                </c:pt>
                <c:pt idx="74">
                  <c:v>0.631899791969698</c:v>
                </c:pt>
                <c:pt idx="75">
                  <c:v>0.0468133107727016</c:v>
                </c:pt>
                <c:pt idx="76">
                  <c:v>0.161764705882353</c:v>
                </c:pt>
                <c:pt idx="77">
                  <c:v>0.268525496106506</c:v>
                </c:pt>
                <c:pt idx="78">
                  <c:v>0.582893441217088</c:v>
                </c:pt>
                <c:pt idx="79">
                  <c:v>1.0</c:v>
                </c:pt>
                <c:pt idx="80">
                  <c:v>0.880870848460537</c:v>
                </c:pt>
                <c:pt idx="81">
                  <c:v>1.109352963769425</c:v>
                </c:pt>
                <c:pt idx="82">
                  <c:v>0.500966183574879</c:v>
                </c:pt>
                <c:pt idx="83">
                  <c:v>0.667626491155903</c:v>
                </c:pt>
                <c:pt idx="84">
                  <c:v>0.0</c:v>
                </c:pt>
                <c:pt idx="85">
                  <c:v>0.025</c:v>
                </c:pt>
                <c:pt idx="86">
                  <c:v>0.333333333333333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263960"/>
        <c:axId val="-2052489976"/>
      </c:scatterChart>
      <c:valAx>
        <c:axId val="-20522639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Absolute</a:t>
                </a:r>
                <a:r>
                  <a:rPr lang="en-US" baseline="0"/>
                  <a:t> upward mobility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9888245101438"/>
              <c:y val="0.92644294335691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-2052489976"/>
        <c:crosses val="autoZero"/>
        <c:crossBetween val="midCat"/>
      </c:valAx>
      <c:valAx>
        <c:axId val="-20524899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Segregation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-2052263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24</xdr:row>
      <xdr:rowOff>166686</xdr:rowOff>
    </xdr:from>
    <xdr:to>
      <xdr:col>17</xdr:col>
      <xdr:colOff>409575</xdr:colOff>
      <xdr:row>44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0</xdr:row>
      <xdr:rowOff>557211</xdr:rowOff>
    </xdr:from>
    <xdr:to>
      <xdr:col>17</xdr:col>
      <xdr:colOff>390525</xdr:colOff>
      <xdr:row>21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workbookViewId="0">
      <selection activeCell="K12" sqref="K12"/>
    </sheetView>
  </sheetViews>
  <sheetFormatPr baseColWidth="10" defaultColWidth="8.83203125" defaultRowHeight="12" x14ac:dyDescent="0"/>
  <cols>
    <col min="2" max="2" width="27.5" bestFit="1" customWidth="1"/>
    <col min="4" max="12" width="15.6640625" style="14" customWidth="1"/>
  </cols>
  <sheetData>
    <row r="1" spans="1:23">
      <c r="A1" t="s">
        <v>308</v>
      </c>
    </row>
    <row r="2" spans="1:23">
      <c r="A2" t="s">
        <v>309</v>
      </c>
    </row>
    <row r="3" spans="1:23">
      <c r="A3" t="s">
        <v>311</v>
      </c>
    </row>
    <row r="4" spans="1:23">
      <c r="A4" t="s">
        <v>318</v>
      </c>
    </row>
    <row r="5" spans="1:23">
      <c r="A5" t="s">
        <v>316</v>
      </c>
    </row>
    <row r="7" spans="1:23" ht="13" thickBot="1"/>
    <row r="8" spans="1:23" ht="66" thickTop="1">
      <c r="A8" t="s">
        <v>0</v>
      </c>
      <c r="B8" t="s">
        <v>1</v>
      </c>
      <c r="C8" s="11" t="s">
        <v>214</v>
      </c>
      <c r="D8" s="11" t="s">
        <v>216</v>
      </c>
      <c r="E8" s="11" t="s">
        <v>215</v>
      </c>
      <c r="F8" s="11" t="s">
        <v>310</v>
      </c>
      <c r="G8" s="11" t="s">
        <v>217</v>
      </c>
      <c r="H8" s="11" t="s">
        <v>218</v>
      </c>
      <c r="I8" s="11" t="s">
        <v>306</v>
      </c>
      <c r="J8" s="11" t="s">
        <v>307</v>
      </c>
      <c r="K8" s="11" t="s">
        <v>312</v>
      </c>
      <c r="L8" s="11" t="s">
        <v>315</v>
      </c>
      <c r="M8" s="1" t="s">
        <v>90</v>
      </c>
      <c r="N8" s="1" t="s">
        <v>91</v>
      </c>
      <c r="O8" s="1" t="s">
        <v>92</v>
      </c>
      <c r="P8" s="1" t="s">
        <v>93</v>
      </c>
      <c r="Q8" s="2" t="s">
        <v>94</v>
      </c>
      <c r="R8" s="3" t="s">
        <v>95</v>
      </c>
      <c r="S8" s="4" t="s">
        <v>96</v>
      </c>
      <c r="T8" s="3" t="s">
        <v>97</v>
      </c>
      <c r="U8" s="5" t="s">
        <v>98</v>
      </c>
      <c r="V8" s="3" t="s">
        <v>99</v>
      </c>
      <c r="W8" s="3" t="s">
        <v>100</v>
      </c>
    </row>
    <row r="9" spans="1:23" ht="13">
      <c r="A9" t="s">
        <v>3</v>
      </c>
      <c r="B9" t="s">
        <v>101</v>
      </c>
      <c r="C9" s="12">
        <v>661</v>
      </c>
      <c r="D9" s="13">
        <v>22.57</v>
      </c>
      <c r="E9" s="12">
        <f t="shared" ref="E9:E40" si="0">D9*2080</f>
        <v>46945.599999999999</v>
      </c>
      <c r="F9" s="12">
        <f t="shared" ref="F9:F40" si="1">11*2080</f>
        <v>22880</v>
      </c>
      <c r="G9" s="15">
        <f t="shared" ref="G9:G40" si="2">($C9*12)/E9</f>
        <v>0.16896152142053783</v>
      </c>
      <c r="H9" s="15">
        <f t="shared" ref="H9:H40" si="3">($C9*12)/F9</f>
        <v>0.34667832167832169</v>
      </c>
      <c r="I9" s="18">
        <v>36.087080517090818</v>
      </c>
      <c r="J9" s="18">
        <f t="shared" ref="J9:J40" si="4">RANK(C9,$C$9:$C$95,0)</f>
        <v>61</v>
      </c>
      <c r="K9" s="39">
        <v>0.29028697571743928</v>
      </c>
      <c r="L9" s="15">
        <v>0.48475120385232745</v>
      </c>
      <c r="M9" s="6" t="s">
        <v>101</v>
      </c>
      <c r="N9" s="6">
        <v>21600</v>
      </c>
      <c r="O9" s="6" t="s">
        <v>102</v>
      </c>
      <c r="P9" s="6" t="s">
        <v>2</v>
      </c>
      <c r="Q9" s="7">
        <v>600</v>
      </c>
      <c r="R9" s="8">
        <v>0.36878</v>
      </c>
      <c r="S9" s="9">
        <v>48.121499999999997</v>
      </c>
      <c r="T9" s="8">
        <v>0.11677999999999999</v>
      </c>
      <c r="U9" s="10">
        <v>49965.04</v>
      </c>
      <c r="V9" s="8">
        <v>0.41105999999999998</v>
      </c>
      <c r="W9" s="8">
        <v>0.10779</v>
      </c>
    </row>
    <row r="10" spans="1:23" s="29" customFormat="1" ht="13">
      <c r="A10" t="s">
        <v>4</v>
      </c>
      <c r="B10" t="s">
        <v>103</v>
      </c>
      <c r="C10" s="12">
        <v>1289</v>
      </c>
      <c r="D10" s="13">
        <v>24.21</v>
      </c>
      <c r="E10" s="12">
        <f t="shared" si="0"/>
        <v>50356.800000000003</v>
      </c>
      <c r="F10" s="12">
        <f t="shared" si="1"/>
        <v>22880</v>
      </c>
      <c r="G10" s="15">
        <f t="shared" si="2"/>
        <v>0.30716804880373649</v>
      </c>
      <c r="H10" s="15">
        <f t="shared" si="3"/>
        <v>0.67604895104895102</v>
      </c>
      <c r="I10" s="18">
        <v>46.705561032199462</v>
      </c>
      <c r="J10" s="18">
        <f t="shared" si="4"/>
        <v>7</v>
      </c>
      <c r="K10" s="39">
        <v>0.63189979196969792</v>
      </c>
      <c r="L10" s="15">
        <v>0.3547089074706552</v>
      </c>
      <c r="M10" s="6" t="s">
        <v>103</v>
      </c>
      <c r="N10" s="6">
        <v>21501</v>
      </c>
      <c r="O10" s="6" t="s">
        <v>104</v>
      </c>
      <c r="P10" s="6" t="s">
        <v>2</v>
      </c>
      <c r="Q10" s="7">
        <v>11651</v>
      </c>
      <c r="R10" s="8">
        <v>0.28916999999999998</v>
      </c>
      <c r="S10" s="9">
        <v>46.088250000000002</v>
      </c>
      <c r="T10" s="8">
        <v>7.3169999999999999E-2</v>
      </c>
      <c r="U10" s="10">
        <v>55107.3</v>
      </c>
      <c r="V10" s="8">
        <v>0.25220999999999999</v>
      </c>
      <c r="W10" s="8">
        <v>8.9300000000000004E-2</v>
      </c>
    </row>
    <row r="11" spans="1:23" ht="13">
      <c r="A11" t="s">
        <v>5</v>
      </c>
      <c r="B11" t="s">
        <v>105</v>
      </c>
      <c r="C11" s="12">
        <v>767</v>
      </c>
      <c r="D11" s="13">
        <v>22.1</v>
      </c>
      <c r="E11" s="12">
        <f t="shared" si="0"/>
        <v>45968</v>
      </c>
      <c r="F11" s="12">
        <f t="shared" si="1"/>
        <v>22880</v>
      </c>
      <c r="G11" s="15">
        <f t="shared" si="2"/>
        <v>0.20022624434389141</v>
      </c>
      <c r="H11" s="15">
        <f t="shared" si="3"/>
        <v>0.40227272727272728</v>
      </c>
      <c r="I11" s="18">
        <v>45.24194909453194</v>
      </c>
      <c r="J11" s="18">
        <f t="shared" si="4"/>
        <v>36</v>
      </c>
      <c r="K11" s="39">
        <v>9.9952852428099953E-2</v>
      </c>
      <c r="L11" s="15">
        <v>0.45417558886509635</v>
      </c>
      <c r="M11" s="6" t="s">
        <v>105</v>
      </c>
      <c r="N11" s="6">
        <v>26701</v>
      </c>
      <c r="O11" s="6" t="s">
        <v>106</v>
      </c>
      <c r="P11" s="6" t="s">
        <v>2</v>
      </c>
      <c r="Q11" s="7">
        <v>1380</v>
      </c>
      <c r="R11" s="8">
        <v>0.32218999999999998</v>
      </c>
      <c r="S11" s="9">
        <v>49.20975</v>
      </c>
      <c r="T11" s="8">
        <v>6.9790000000000005E-2</v>
      </c>
      <c r="U11" s="10">
        <v>48013.94</v>
      </c>
      <c r="V11" s="8">
        <v>0.35638999999999998</v>
      </c>
      <c r="W11" s="8">
        <v>0.11014</v>
      </c>
    </row>
    <row r="12" spans="1:23" ht="13">
      <c r="A12" t="s">
        <v>6</v>
      </c>
      <c r="B12" t="s">
        <v>107</v>
      </c>
      <c r="C12" s="12">
        <v>736</v>
      </c>
      <c r="D12" s="13">
        <v>22.35</v>
      </c>
      <c r="E12" s="12">
        <f t="shared" si="0"/>
        <v>46488</v>
      </c>
      <c r="F12" s="12">
        <f t="shared" si="1"/>
        <v>22880</v>
      </c>
      <c r="G12" s="15">
        <f t="shared" si="2"/>
        <v>0.18998451213216314</v>
      </c>
      <c r="H12" s="15">
        <f t="shared" si="3"/>
        <v>0.38601398601398601</v>
      </c>
      <c r="I12" s="18">
        <v>56.532056775550018</v>
      </c>
      <c r="J12" s="18">
        <f t="shared" si="4"/>
        <v>47</v>
      </c>
      <c r="K12" s="39">
        <v>0.50096618357487921</v>
      </c>
      <c r="L12" s="15">
        <v>0.58072660962266798</v>
      </c>
      <c r="M12" s="6" t="s">
        <v>107</v>
      </c>
      <c r="N12" s="6">
        <v>26701</v>
      </c>
      <c r="O12" s="6" t="s">
        <v>106</v>
      </c>
      <c r="P12" s="6" t="s">
        <v>2</v>
      </c>
      <c r="Q12" s="7">
        <v>1732</v>
      </c>
      <c r="R12" s="8">
        <v>0.40009</v>
      </c>
      <c r="S12" s="9">
        <v>40.282249999999998</v>
      </c>
      <c r="T12" s="8">
        <v>9.0929999999999997E-2</v>
      </c>
      <c r="U12" s="10">
        <v>54211.07</v>
      </c>
      <c r="V12" s="8">
        <v>0.40218999999999999</v>
      </c>
      <c r="W12" s="8">
        <v>0.13438</v>
      </c>
    </row>
    <row r="13" spans="1:23" ht="13">
      <c r="A13" t="s">
        <v>7</v>
      </c>
      <c r="B13" t="s">
        <v>108</v>
      </c>
      <c r="C13" s="12">
        <v>895</v>
      </c>
      <c r="D13" s="13">
        <v>22.89</v>
      </c>
      <c r="E13" s="12">
        <f t="shared" si="0"/>
        <v>47611.200000000004</v>
      </c>
      <c r="F13" s="12">
        <f t="shared" si="1"/>
        <v>22880</v>
      </c>
      <c r="G13" s="15">
        <f t="shared" si="2"/>
        <v>0.22557717511845951</v>
      </c>
      <c r="H13" s="15">
        <f t="shared" si="3"/>
        <v>0.46940559440559443</v>
      </c>
      <c r="I13" s="18">
        <v>63.846545982888529</v>
      </c>
      <c r="J13" s="18">
        <f t="shared" si="4"/>
        <v>21</v>
      </c>
      <c r="K13" s="39">
        <v>0.13857998289136014</v>
      </c>
      <c r="L13" s="15">
        <v>0.36657259328943242</v>
      </c>
      <c r="M13" s="6" t="s">
        <v>108</v>
      </c>
      <c r="N13" s="6">
        <v>21400</v>
      </c>
      <c r="O13" s="6" t="s">
        <v>109</v>
      </c>
      <c r="P13" s="6" t="s">
        <v>2</v>
      </c>
      <c r="Q13" s="7">
        <v>1361</v>
      </c>
      <c r="R13" s="8">
        <v>0.22886000000000001</v>
      </c>
      <c r="S13" s="9">
        <v>54.662500000000001</v>
      </c>
      <c r="T13" s="8">
        <v>0.1114</v>
      </c>
      <c r="U13" s="10">
        <v>48740.84</v>
      </c>
      <c r="V13" s="8">
        <v>0.31850000000000001</v>
      </c>
      <c r="W13" s="8">
        <v>8.1949999999999995E-2</v>
      </c>
    </row>
    <row r="14" spans="1:23" ht="13">
      <c r="A14" t="s">
        <v>8</v>
      </c>
      <c r="B14" t="s">
        <v>110</v>
      </c>
      <c r="C14" s="12">
        <v>596</v>
      </c>
      <c r="D14" s="13">
        <v>19.47</v>
      </c>
      <c r="E14" s="12">
        <f t="shared" si="0"/>
        <v>40497.599999999999</v>
      </c>
      <c r="F14" s="12">
        <f t="shared" si="1"/>
        <v>22880</v>
      </c>
      <c r="G14" s="15">
        <f t="shared" si="2"/>
        <v>0.17660305795899017</v>
      </c>
      <c r="H14" s="15">
        <f t="shared" si="3"/>
        <v>0.31258741258741257</v>
      </c>
      <c r="I14" s="18">
        <v>45.411109691166565</v>
      </c>
      <c r="J14" s="18">
        <f t="shared" si="4"/>
        <v>74</v>
      </c>
      <c r="K14" s="39">
        <v>0.10465116279069768</v>
      </c>
      <c r="L14" s="15">
        <v>0.42416769420468559</v>
      </c>
      <c r="M14" s="6" t="s">
        <v>110</v>
      </c>
      <c r="N14" s="6">
        <v>26601</v>
      </c>
      <c r="O14" s="6" t="s">
        <v>111</v>
      </c>
      <c r="P14" s="6" t="s">
        <v>2</v>
      </c>
      <c r="Q14" s="7">
        <v>280</v>
      </c>
      <c r="R14" s="8">
        <v>0.17027999999999999</v>
      </c>
      <c r="S14" s="9">
        <v>58.881</v>
      </c>
      <c r="T14" s="8">
        <v>7.331E-2</v>
      </c>
      <c r="U14" s="10">
        <v>34929.230000000003</v>
      </c>
      <c r="V14" s="8">
        <v>0.29124</v>
      </c>
      <c r="W14" s="8">
        <v>9.3329999999999996E-2</v>
      </c>
    </row>
    <row r="15" spans="1:23" ht="13">
      <c r="A15" t="s">
        <v>9</v>
      </c>
      <c r="B15" t="s">
        <v>112</v>
      </c>
      <c r="C15" s="12">
        <v>828</v>
      </c>
      <c r="D15" s="13">
        <v>22.56</v>
      </c>
      <c r="E15" s="12">
        <f t="shared" si="0"/>
        <v>46924.799999999996</v>
      </c>
      <c r="F15" s="12">
        <f t="shared" si="1"/>
        <v>22880</v>
      </c>
      <c r="G15" s="15">
        <f t="shared" si="2"/>
        <v>0.21174304418985271</v>
      </c>
      <c r="H15" s="15">
        <f t="shared" si="3"/>
        <v>0.43426573426573428</v>
      </c>
      <c r="I15" s="18">
        <v>68.184017843798017</v>
      </c>
      <c r="J15" s="18">
        <f t="shared" si="4"/>
        <v>31</v>
      </c>
      <c r="K15" s="39">
        <v>0.12459205221731619</v>
      </c>
      <c r="L15" s="15">
        <v>0.35307998012916048</v>
      </c>
      <c r="M15" s="6" t="s">
        <v>112</v>
      </c>
      <c r="N15" s="6">
        <v>21301</v>
      </c>
      <c r="O15" s="6" t="s">
        <v>113</v>
      </c>
      <c r="P15" s="6" t="s">
        <v>2</v>
      </c>
      <c r="Q15" s="7">
        <v>2048</v>
      </c>
      <c r="R15" s="8">
        <v>0.24324999999999999</v>
      </c>
      <c r="S15" s="9">
        <v>49.447249999999997</v>
      </c>
      <c r="T15" s="8">
        <v>0.11774999999999999</v>
      </c>
      <c r="U15" s="10">
        <v>50538.92</v>
      </c>
      <c r="V15" s="8">
        <v>0.34100000000000003</v>
      </c>
      <c r="W15" s="8">
        <v>8.1000000000000003E-2</v>
      </c>
    </row>
    <row r="16" spans="1:23" ht="13">
      <c r="A16" t="s">
        <v>10</v>
      </c>
      <c r="B16" t="s">
        <v>114</v>
      </c>
      <c r="C16" s="12">
        <v>661</v>
      </c>
      <c r="D16" s="13">
        <v>22.1</v>
      </c>
      <c r="E16" s="12">
        <f t="shared" si="0"/>
        <v>45968</v>
      </c>
      <c r="F16" s="12">
        <f t="shared" si="1"/>
        <v>22880</v>
      </c>
      <c r="G16" s="15">
        <f t="shared" si="2"/>
        <v>0.172554820744866</v>
      </c>
      <c r="H16" s="15">
        <f t="shared" si="3"/>
        <v>0.34667832167832169</v>
      </c>
      <c r="I16" s="18">
        <v>52.532388212899718</v>
      </c>
      <c r="J16" s="18">
        <f t="shared" si="4"/>
        <v>61</v>
      </c>
      <c r="K16" s="39">
        <v>0.3817230383610517</v>
      </c>
      <c r="L16" s="15">
        <v>0.35130111524163571</v>
      </c>
      <c r="M16" s="6" t="s">
        <v>114</v>
      </c>
      <c r="N16" s="6">
        <v>21301</v>
      </c>
      <c r="O16" s="6" t="s">
        <v>113</v>
      </c>
      <c r="P16" s="6" t="s">
        <v>2</v>
      </c>
      <c r="Q16" s="7">
        <v>1353</v>
      </c>
      <c r="R16" s="8">
        <v>0.17236000000000001</v>
      </c>
      <c r="S16" s="9">
        <v>56.813000000000002</v>
      </c>
      <c r="T16" s="8">
        <v>8.3720000000000003E-2</v>
      </c>
      <c r="U16" s="10">
        <v>41083.589999999997</v>
      </c>
      <c r="V16" s="8">
        <v>0.27925</v>
      </c>
      <c r="W16" s="8">
        <v>7.8839999999999993E-2</v>
      </c>
    </row>
    <row r="17" spans="1:23" ht="13">
      <c r="A17" t="s">
        <v>11</v>
      </c>
      <c r="B17" t="s">
        <v>115</v>
      </c>
      <c r="C17" s="12">
        <v>871</v>
      </c>
      <c r="D17" s="13">
        <v>22.47</v>
      </c>
      <c r="E17" s="12">
        <f t="shared" si="0"/>
        <v>46737.599999999999</v>
      </c>
      <c r="F17" s="12">
        <f t="shared" si="1"/>
        <v>22880</v>
      </c>
      <c r="G17" s="15">
        <f t="shared" si="2"/>
        <v>0.22363150867823767</v>
      </c>
      <c r="H17" s="15">
        <f t="shared" si="3"/>
        <v>0.45681818181818185</v>
      </c>
      <c r="I17" s="18">
        <v>46.789275896835726</v>
      </c>
      <c r="J17" s="18">
        <f t="shared" si="4"/>
        <v>25</v>
      </c>
      <c r="K17" s="39">
        <v>0.26852549610650589</v>
      </c>
      <c r="L17" s="15">
        <v>0.35310367240818979</v>
      </c>
      <c r="M17" s="6" t="s">
        <v>115</v>
      </c>
      <c r="N17" s="6">
        <v>26002</v>
      </c>
      <c r="O17" s="6" t="s">
        <v>116</v>
      </c>
      <c r="P17" s="6" t="s">
        <v>2</v>
      </c>
      <c r="Q17" s="7">
        <v>1502</v>
      </c>
      <c r="R17" s="8">
        <v>0.30547999999999997</v>
      </c>
      <c r="S17" s="9">
        <v>45.427</v>
      </c>
      <c r="T17" s="8">
        <v>4.4110000000000003E-2</v>
      </c>
      <c r="U17" s="10">
        <v>52560.1</v>
      </c>
      <c r="V17" s="8">
        <v>0.26279000000000002</v>
      </c>
      <c r="W17" s="8">
        <v>0.10013</v>
      </c>
    </row>
    <row r="18" spans="1:23" ht="13">
      <c r="A18" t="s">
        <v>12</v>
      </c>
      <c r="B18" t="s">
        <v>117</v>
      </c>
      <c r="C18" s="12">
        <v>1527</v>
      </c>
      <c r="D18" s="13">
        <v>24.21</v>
      </c>
      <c r="E18" s="12">
        <f t="shared" si="0"/>
        <v>50356.800000000003</v>
      </c>
      <c r="F18" s="12">
        <f t="shared" si="1"/>
        <v>22880</v>
      </c>
      <c r="G18" s="15">
        <f t="shared" si="2"/>
        <v>0.3638833285673434</v>
      </c>
      <c r="H18" s="15">
        <f t="shared" si="3"/>
        <v>0.80087412587412588</v>
      </c>
      <c r="I18" s="18">
        <v>46.238908861592229</v>
      </c>
      <c r="J18" s="18">
        <f t="shared" si="4"/>
        <v>2</v>
      </c>
      <c r="K18" s="39">
        <v>0.88693597223247911</v>
      </c>
      <c r="L18" s="15">
        <v>0.16875383670963781</v>
      </c>
      <c r="M18" s="6" t="s">
        <v>117</v>
      </c>
      <c r="N18" s="6">
        <v>21501</v>
      </c>
      <c r="O18" s="6" t="s">
        <v>104</v>
      </c>
      <c r="P18" s="6" t="s">
        <v>2</v>
      </c>
      <c r="Q18" s="7">
        <v>2520</v>
      </c>
      <c r="R18" s="8">
        <v>0.20843</v>
      </c>
      <c r="S18" s="9">
        <v>52.485750000000003</v>
      </c>
      <c r="T18" s="8">
        <v>0.11330999999999999</v>
      </c>
      <c r="U18" s="10">
        <v>66872.929999999993</v>
      </c>
      <c r="V18" s="8">
        <v>0.31075000000000003</v>
      </c>
      <c r="W18" s="8">
        <v>5.6910000000000002E-2</v>
      </c>
    </row>
    <row r="19" spans="1:23" ht="13">
      <c r="A19" t="s">
        <v>13</v>
      </c>
      <c r="B19" t="s">
        <v>118</v>
      </c>
      <c r="C19" s="12">
        <v>738</v>
      </c>
      <c r="D19" s="13">
        <v>22.63</v>
      </c>
      <c r="E19" s="12">
        <f t="shared" si="0"/>
        <v>47070.400000000001</v>
      </c>
      <c r="F19" s="12">
        <f t="shared" si="1"/>
        <v>22880</v>
      </c>
      <c r="G19" s="15">
        <f t="shared" si="2"/>
        <v>0.18814371664570514</v>
      </c>
      <c r="H19" s="15">
        <f t="shared" si="3"/>
        <v>0.38706293706293704</v>
      </c>
      <c r="I19" s="18">
        <v>36.622000018303865</v>
      </c>
      <c r="J19" s="18">
        <f t="shared" si="4"/>
        <v>45</v>
      </c>
      <c r="K19" s="39">
        <v>0.66762649115590289</v>
      </c>
      <c r="L19" s="15">
        <v>0.62590113285272919</v>
      </c>
      <c r="M19" s="6" t="s">
        <v>118</v>
      </c>
      <c r="N19" s="6">
        <v>21600</v>
      </c>
      <c r="O19" s="6" t="s">
        <v>102</v>
      </c>
      <c r="P19" s="6" t="s">
        <v>2</v>
      </c>
      <c r="Q19" s="7">
        <v>888</v>
      </c>
      <c r="R19" s="8">
        <v>0.41145999999999999</v>
      </c>
      <c r="S19" s="9">
        <v>39.438499999999998</v>
      </c>
      <c r="T19" s="8">
        <v>8.1850000000000006E-2</v>
      </c>
      <c r="U19" s="10">
        <v>44876.25</v>
      </c>
      <c r="V19" s="8">
        <v>0.41197</v>
      </c>
      <c r="W19" s="8">
        <v>0.18618999999999999</v>
      </c>
    </row>
    <row r="20" spans="1:23" ht="13">
      <c r="A20" t="s">
        <v>14</v>
      </c>
      <c r="B20" t="s">
        <v>119</v>
      </c>
      <c r="C20" s="12">
        <v>723</v>
      </c>
      <c r="D20" s="13">
        <v>22.16</v>
      </c>
      <c r="E20" s="12">
        <f t="shared" si="0"/>
        <v>46092.800000000003</v>
      </c>
      <c r="F20" s="12">
        <f t="shared" si="1"/>
        <v>22880</v>
      </c>
      <c r="G20" s="15">
        <f t="shared" si="2"/>
        <v>0.18822896417661761</v>
      </c>
      <c r="H20" s="15">
        <f t="shared" si="3"/>
        <v>0.37919580419580418</v>
      </c>
      <c r="I20" s="18">
        <v>56.338459046671893</v>
      </c>
      <c r="J20" s="18">
        <f t="shared" si="4"/>
        <v>50</v>
      </c>
      <c r="K20" s="39">
        <v>0</v>
      </c>
      <c r="L20" s="15">
        <v>0.41671469740634004</v>
      </c>
      <c r="M20" s="6" t="s">
        <v>119</v>
      </c>
      <c r="N20" s="6">
        <v>27101</v>
      </c>
      <c r="O20" s="6" t="s">
        <v>120</v>
      </c>
      <c r="P20" s="6" t="s">
        <v>2</v>
      </c>
      <c r="Q20" s="7">
        <v>591</v>
      </c>
      <c r="R20" s="8">
        <v>0.26652999999999999</v>
      </c>
      <c r="S20" s="9">
        <v>52.46425</v>
      </c>
      <c r="T20" s="8">
        <v>6.6390000000000005E-2</v>
      </c>
      <c r="U20" s="10">
        <v>44694.32</v>
      </c>
      <c r="V20" s="8">
        <v>0.31302999999999997</v>
      </c>
      <c r="W20" s="8">
        <v>8.5180000000000006E-2</v>
      </c>
    </row>
    <row r="21" spans="1:23" ht="13">
      <c r="A21" t="s">
        <v>15</v>
      </c>
      <c r="B21" t="s">
        <v>121</v>
      </c>
      <c r="C21" s="12">
        <v>1289</v>
      </c>
      <c r="D21" s="13">
        <v>24.21</v>
      </c>
      <c r="E21" s="12">
        <f t="shared" si="0"/>
        <v>50356.800000000003</v>
      </c>
      <c r="F21" s="12">
        <f t="shared" si="1"/>
        <v>22880</v>
      </c>
      <c r="G21" s="15">
        <f t="shared" si="2"/>
        <v>0.30716804880373649</v>
      </c>
      <c r="H21" s="15">
        <f t="shared" si="3"/>
        <v>0.67604895104895102</v>
      </c>
      <c r="I21" s="18">
        <v>37.87808591787384</v>
      </c>
      <c r="J21" s="18">
        <f t="shared" si="4"/>
        <v>7</v>
      </c>
      <c r="K21" s="39">
        <v>0.51964730688134941</v>
      </c>
      <c r="L21" s="15">
        <v>0.26645106861642293</v>
      </c>
      <c r="M21" s="6" t="s">
        <v>121</v>
      </c>
      <c r="N21" s="6">
        <v>21501</v>
      </c>
      <c r="O21" s="6" t="s">
        <v>104</v>
      </c>
      <c r="P21" s="6" t="s">
        <v>2</v>
      </c>
      <c r="Q21" s="7">
        <v>2296</v>
      </c>
      <c r="R21" s="8">
        <v>0.23685</v>
      </c>
      <c r="S21" s="9">
        <v>48.383249999999997</v>
      </c>
      <c r="T21" s="8">
        <v>6.2429999999999999E-2</v>
      </c>
      <c r="U21" s="10">
        <v>51276.33</v>
      </c>
      <c r="V21" s="8">
        <v>0.27356000000000003</v>
      </c>
      <c r="W21" s="8">
        <v>9.4020000000000006E-2</v>
      </c>
    </row>
    <row r="22" spans="1:23" ht="13">
      <c r="A22" t="s">
        <v>16</v>
      </c>
      <c r="B22" t="s">
        <v>122</v>
      </c>
      <c r="C22" s="12">
        <v>875</v>
      </c>
      <c r="D22" s="13">
        <v>22.42</v>
      </c>
      <c r="E22" s="12">
        <f t="shared" si="0"/>
        <v>46633.600000000006</v>
      </c>
      <c r="F22" s="12">
        <f t="shared" si="1"/>
        <v>22880</v>
      </c>
      <c r="G22" s="15">
        <f t="shared" si="2"/>
        <v>0.22515954161806076</v>
      </c>
      <c r="H22" s="15">
        <f t="shared" si="3"/>
        <v>0.45891608391608391</v>
      </c>
      <c r="I22" s="18">
        <v>65.145213042140369</v>
      </c>
      <c r="J22" s="18">
        <f t="shared" si="4"/>
        <v>24</v>
      </c>
      <c r="K22" s="39">
        <v>0.32402496099843991</v>
      </c>
      <c r="L22" s="15">
        <v>0.3188097768331562</v>
      </c>
      <c r="M22" s="6" t="s">
        <v>122</v>
      </c>
      <c r="N22" s="6">
        <v>26801</v>
      </c>
      <c r="O22" s="6" t="s">
        <v>123</v>
      </c>
      <c r="P22" s="6" t="s">
        <v>2</v>
      </c>
      <c r="Q22" s="7">
        <v>2026</v>
      </c>
      <c r="R22" s="8">
        <v>0.33052999999999999</v>
      </c>
      <c r="S22" s="9">
        <v>48.107250000000001</v>
      </c>
      <c r="T22" s="8">
        <v>0.14810000000000001</v>
      </c>
      <c r="U22" s="10">
        <v>49713.21</v>
      </c>
      <c r="V22" s="8">
        <v>0.36182999999999998</v>
      </c>
      <c r="W22" s="8">
        <v>9.1439999999999994E-2</v>
      </c>
    </row>
    <row r="23" spans="1:23" ht="13">
      <c r="A23" t="s">
        <v>17</v>
      </c>
      <c r="B23" t="s">
        <v>124</v>
      </c>
      <c r="C23" s="12">
        <v>634</v>
      </c>
      <c r="D23" s="13">
        <v>22.1</v>
      </c>
      <c r="E23" s="12">
        <f t="shared" si="0"/>
        <v>45968</v>
      </c>
      <c r="F23" s="12">
        <f t="shared" si="1"/>
        <v>22880</v>
      </c>
      <c r="G23" s="15">
        <f t="shared" si="2"/>
        <v>0.16550643926209538</v>
      </c>
      <c r="H23" s="15">
        <f t="shared" si="3"/>
        <v>0.33251748251748253</v>
      </c>
      <c r="I23" s="18">
        <v>41.529211834701599</v>
      </c>
      <c r="J23" s="18">
        <f t="shared" si="4"/>
        <v>66</v>
      </c>
      <c r="K23" s="39">
        <v>0</v>
      </c>
      <c r="L23" s="15">
        <v>0.5198883461270063</v>
      </c>
      <c r="M23" s="6" t="s">
        <v>124</v>
      </c>
      <c r="N23" s="6">
        <v>26701</v>
      </c>
      <c r="O23" s="6" t="s">
        <v>106</v>
      </c>
      <c r="P23" s="6" t="s">
        <v>2</v>
      </c>
      <c r="Q23" s="7">
        <v>453</v>
      </c>
      <c r="R23" s="8">
        <v>0.35985</v>
      </c>
      <c r="S23" s="9">
        <v>47.355249999999998</v>
      </c>
      <c r="T23" s="8">
        <v>4.7829999999999998E-2</v>
      </c>
      <c r="U23" s="10">
        <v>42774.93</v>
      </c>
      <c r="V23" s="8">
        <v>0.32349</v>
      </c>
      <c r="W23" s="8">
        <v>0.15595999999999999</v>
      </c>
    </row>
    <row r="24" spans="1:23" ht="13">
      <c r="A24" t="s">
        <v>18</v>
      </c>
      <c r="B24" t="s">
        <v>210</v>
      </c>
      <c r="C24" s="12">
        <v>724</v>
      </c>
      <c r="D24" s="13">
        <v>23.16</v>
      </c>
      <c r="E24" s="12">
        <f t="shared" si="0"/>
        <v>48172.800000000003</v>
      </c>
      <c r="F24" s="12">
        <f t="shared" si="1"/>
        <v>22880</v>
      </c>
      <c r="G24" s="15">
        <f t="shared" si="2"/>
        <v>0.18035073734555598</v>
      </c>
      <c r="H24" s="15">
        <f t="shared" si="3"/>
        <v>0.37972027972027972</v>
      </c>
      <c r="I24" s="18">
        <v>48.983835816439282</v>
      </c>
      <c r="J24" s="18">
        <f t="shared" si="4"/>
        <v>48</v>
      </c>
      <c r="K24" s="39">
        <v>0</v>
      </c>
      <c r="L24" s="15">
        <v>0.39246119733924612</v>
      </c>
      <c r="M24" s="6"/>
      <c r="N24" s="6"/>
      <c r="O24" s="6"/>
      <c r="P24" s="6"/>
      <c r="Q24" s="7"/>
      <c r="R24" s="8"/>
      <c r="S24" s="9"/>
      <c r="T24" s="8"/>
      <c r="U24" s="10"/>
      <c r="V24" s="8"/>
      <c r="W24" s="8"/>
    </row>
    <row r="25" spans="1:23" ht="13">
      <c r="A25" t="s">
        <v>19</v>
      </c>
      <c r="B25" t="s">
        <v>125</v>
      </c>
      <c r="C25" s="12">
        <v>571</v>
      </c>
      <c r="D25" s="13">
        <v>22.1</v>
      </c>
      <c r="E25" s="12">
        <f t="shared" si="0"/>
        <v>45968</v>
      </c>
      <c r="F25" s="12">
        <f t="shared" si="1"/>
        <v>22880</v>
      </c>
      <c r="G25" s="15">
        <f t="shared" si="2"/>
        <v>0.14906021580229725</v>
      </c>
      <c r="H25" s="15">
        <f t="shared" si="3"/>
        <v>0.2994755244755245</v>
      </c>
      <c r="I25" s="18">
        <v>46.988077454202546</v>
      </c>
      <c r="J25" s="18">
        <f t="shared" si="4"/>
        <v>81</v>
      </c>
      <c r="K25" s="39">
        <v>0.16573348264277715</v>
      </c>
      <c r="L25" s="15">
        <v>0.49092908191313911</v>
      </c>
      <c r="M25" s="6" t="s">
        <v>125</v>
      </c>
      <c r="N25" s="6">
        <v>27202</v>
      </c>
      <c r="O25" s="6" t="s">
        <v>126</v>
      </c>
      <c r="P25" s="6" t="s">
        <v>2</v>
      </c>
      <c r="Q25" s="7">
        <v>522</v>
      </c>
      <c r="R25" s="8">
        <v>0.25625999999999999</v>
      </c>
      <c r="S25" s="9">
        <v>54.502499999999998</v>
      </c>
      <c r="T25" s="8">
        <v>5.4699999999999999E-2</v>
      </c>
      <c r="U25" s="10">
        <v>37935.5</v>
      </c>
      <c r="V25" s="8">
        <v>0.24088000000000001</v>
      </c>
      <c r="W25" s="8">
        <v>8.9800000000000005E-2</v>
      </c>
    </row>
    <row r="26" spans="1:23" ht="13">
      <c r="A26" t="s">
        <v>20</v>
      </c>
      <c r="B26" t="s">
        <v>127</v>
      </c>
      <c r="C26" s="12">
        <v>841</v>
      </c>
      <c r="D26" s="13">
        <v>22.67</v>
      </c>
      <c r="E26" s="12">
        <f t="shared" si="0"/>
        <v>47153.600000000006</v>
      </c>
      <c r="F26" s="12">
        <f t="shared" si="1"/>
        <v>22880</v>
      </c>
      <c r="G26" s="15">
        <f t="shared" si="2"/>
        <v>0.2140239557531132</v>
      </c>
      <c r="H26" s="15">
        <f t="shared" si="3"/>
        <v>0.44108391608391606</v>
      </c>
      <c r="I26" s="18">
        <v>50.447945398303936</v>
      </c>
      <c r="J26" s="18">
        <f t="shared" si="4"/>
        <v>27</v>
      </c>
      <c r="K26" s="39">
        <v>4.6813310772701636E-2</v>
      </c>
      <c r="L26" s="15">
        <v>0.3979351363483335</v>
      </c>
      <c r="M26" s="6" t="s">
        <v>127</v>
      </c>
      <c r="N26" s="6">
        <v>21600</v>
      </c>
      <c r="O26" s="6" t="s">
        <v>102</v>
      </c>
      <c r="P26" s="6" t="s">
        <v>2</v>
      </c>
      <c r="Q26" s="7">
        <v>2409</v>
      </c>
      <c r="R26" s="8">
        <v>0.29482999999999998</v>
      </c>
      <c r="S26" s="9">
        <v>45.997750000000003</v>
      </c>
      <c r="T26" s="8">
        <v>9.7420000000000007E-2</v>
      </c>
      <c r="U26" s="10">
        <v>54892.3</v>
      </c>
      <c r="V26" s="8">
        <v>0.38675999999999999</v>
      </c>
      <c r="W26" s="8">
        <v>0.11068</v>
      </c>
    </row>
    <row r="27" spans="1:23" ht="13">
      <c r="A27" t="s">
        <v>21</v>
      </c>
      <c r="B27" t="s">
        <v>128</v>
      </c>
      <c r="C27" s="12">
        <v>1315</v>
      </c>
      <c r="D27" s="13">
        <v>24.21</v>
      </c>
      <c r="E27" s="12">
        <f t="shared" si="0"/>
        <v>50356.800000000003</v>
      </c>
      <c r="F27" s="12">
        <f t="shared" si="1"/>
        <v>22880</v>
      </c>
      <c r="G27" s="15">
        <f t="shared" si="2"/>
        <v>0.31336383566866838</v>
      </c>
      <c r="H27" s="15">
        <f t="shared" si="3"/>
        <v>0.68968531468531469</v>
      </c>
      <c r="I27" s="18">
        <v>58.745360564754101</v>
      </c>
      <c r="J27" s="18">
        <f t="shared" si="4"/>
        <v>6</v>
      </c>
      <c r="K27" s="39">
        <v>0.79849093071280253</v>
      </c>
      <c r="L27" s="15">
        <v>0.26470675443278185</v>
      </c>
      <c r="M27" s="6" t="s">
        <v>128</v>
      </c>
      <c r="N27" s="6">
        <v>21501</v>
      </c>
      <c r="O27" s="6" t="s">
        <v>104</v>
      </c>
      <c r="P27" s="6" t="s">
        <v>2</v>
      </c>
      <c r="Q27" s="7">
        <v>14343</v>
      </c>
      <c r="R27" s="8">
        <v>0.30787999999999999</v>
      </c>
      <c r="S27" s="9">
        <v>46.877000000000002</v>
      </c>
      <c r="T27" s="8">
        <v>0.10618</v>
      </c>
      <c r="U27" s="10">
        <v>68646.149999999994</v>
      </c>
      <c r="V27" s="8">
        <v>0.28423999999999999</v>
      </c>
      <c r="W27" s="8">
        <v>6.4839999999999995E-2</v>
      </c>
    </row>
    <row r="28" spans="1:23" ht="13">
      <c r="A28" t="s">
        <v>22</v>
      </c>
      <c r="B28" t="s">
        <v>129</v>
      </c>
      <c r="C28" s="12">
        <v>1033</v>
      </c>
      <c r="D28" s="13">
        <v>23.64</v>
      </c>
      <c r="E28" s="12">
        <f t="shared" si="0"/>
        <v>49171.200000000004</v>
      </c>
      <c r="F28" s="12">
        <f t="shared" si="1"/>
        <v>22880</v>
      </c>
      <c r="G28" s="15">
        <f t="shared" si="2"/>
        <v>0.25209878953533776</v>
      </c>
      <c r="H28" s="15">
        <f t="shared" si="3"/>
        <v>0.54178321678321684</v>
      </c>
      <c r="I28" s="18">
        <v>36.075125739937484</v>
      </c>
      <c r="J28" s="18">
        <f t="shared" si="4"/>
        <v>12</v>
      </c>
      <c r="K28" s="39">
        <v>0.69336143308746045</v>
      </c>
      <c r="L28" s="15">
        <v>0.25975039001560063</v>
      </c>
      <c r="M28" s="6" t="s">
        <v>129</v>
      </c>
      <c r="N28" s="6">
        <v>21701</v>
      </c>
      <c r="O28" s="6" t="s">
        <v>130</v>
      </c>
      <c r="P28" s="6" t="s">
        <v>2</v>
      </c>
      <c r="Q28" s="7">
        <v>829</v>
      </c>
      <c r="R28" s="8">
        <v>0.29174</v>
      </c>
      <c r="S28" s="9">
        <v>48.942500000000003</v>
      </c>
      <c r="T28" s="8">
        <v>0.31879999999999997</v>
      </c>
      <c r="U28" s="10">
        <v>49345.27</v>
      </c>
      <c r="V28" s="8">
        <v>0.38794000000000001</v>
      </c>
      <c r="W28" s="8">
        <v>0.10785</v>
      </c>
    </row>
    <row r="29" spans="1:23" ht="13">
      <c r="A29" t="s">
        <v>23</v>
      </c>
      <c r="B29" t="s">
        <v>131</v>
      </c>
      <c r="C29" s="12">
        <v>840</v>
      </c>
      <c r="D29" s="13">
        <v>22.1</v>
      </c>
      <c r="E29" s="12">
        <f t="shared" si="0"/>
        <v>45968</v>
      </c>
      <c r="F29" s="12">
        <f t="shared" si="1"/>
        <v>22880</v>
      </c>
      <c r="G29" s="15">
        <f t="shared" si="2"/>
        <v>0.21928297946397493</v>
      </c>
      <c r="H29" s="15">
        <f t="shared" si="3"/>
        <v>0.44055944055944057</v>
      </c>
      <c r="I29" s="18">
        <v>51.913363400581815</v>
      </c>
      <c r="J29" s="18">
        <f t="shared" si="4"/>
        <v>28</v>
      </c>
      <c r="K29" s="39">
        <v>0</v>
      </c>
      <c r="L29" s="15">
        <v>0.33055344958301741</v>
      </c>
      <c r="M29" s="6" t="s">
        <v>131</v>
      </c>
      <c r="N29" s="6">
        <v>26901</v>
      </c>
      <c r="O29" s="6" t="s">
        <v>132</v>
      </c>
      <c r="P29" s="6" t="s">
        <v>2</v>
      </c>
      <c r="Q29" s="7">
        <v>1489</v>
      </c>
      <c r="R29" s="8">
        <v>0.26928999999999997</v>
      </c>
      <c r="S29" s="9">
        <v>52.943249999999999</v>
      </c>
      <c r="T29" s="8">
        <v>6.6530000000000006E-2</v>
      </c>
      <c r="U29" s="10">
        <v>46363.64</v>
      </c>
      <c r="V29" s="8">
        <v>0.31485000000000002</v>
      </c>
      <c r="W29" s="8">
        <v>7.9460000000000003E-2</v>
      </c>
    </row>
    <row r="30" spans="1:23" ht="13">
      <c r="A30" t="s">
        <v>24</v>
      </c>
      <c r="B30" t="s">
        <v>133</v>
      </c>
      <c r="C30" s="12">
        <v>593</v>
      </c>
      <c r="D30" s="13">
        <v>22.1</v>
      </c>
      <c r="E30" s="12">
        <f t="shared" si="0"/>
        <v>45968</v>
      </c>
      <c r="F30" s="12">
        <f t="shared" si="1"/>
        <v>22880</v>
      </c>
      <c r="G30" s="15">
        <f t="shared" si="2"/>
        <v>0.15480334145492516</v>
      </c>
      <c r="H30" s="15">
        <f t="shared" si="3"/>
        <v>0.311013986013986</v>
      </c>
      <c r="I30" s="18">
        <v>45.588813265946015</v>
      </c>
      <c r="J30" s="18">
        <f t="shared" si="4"/>
        <v>75</v>
      </c>
      <c r="K30" s="39">
        <v>0</v>
      </c>
      <c r="L30" s="15">
        <v>0.45937961595273263</v>
      </c>
      <c r="M30" s="6" t="s">
        <v>133</v>
      </c>
      <c r="N30" s="6">
        <v>27302</v>
      </c>
      <c r="O30" s="6" t="s">
        <v>134</v>
      </c>
      <c r="P30" s="6" t="s">
        <v>2</v>
      </c>
      <c r="Q30" s="7">
        <v>851</v>
      </c>
      <c r="R30" s="8">
        <v>0.30458000000000002</v>
      </c>
      <c r="S30" s="9">
        <v>50.4405</v>
      </c>
      <c r="T30" s="8">
        <v>5.7439999999999998E-2</v>
      </c>
      <c r="U30" s="10">
        <v>40456.61</v>
      </c>
      <c r="V30" s="8">
        <v>0.26541999999999999</v>
      </c>
      <c r="W30" s="8">
        <v>7.6829999999999996E-2</v>
      </c>
    </row>
    <row r="31" spans="1:23" ht="13">
      <c r="A31" t="s">
        <v>25</v>
      </c>
      <c r="B31" t="s">
        <v>135</v>
      </c>
      <c r="C31" s="12">
        <v>752</v>
      </c>
      <c r="D31" s="13">
        <v>22.1</v>
      </c>
      <c r="E31" s="12">
        <f t="shared" si="0"/>
        <v>45968</v>
      </c>
      <c r="F31" s="12">
        <f t="shared" si="1"/>
        <v>22880</v>
      </c>
      <c r="G31" s="15">
        <f t="shared" si="2"/>
        <v>0.19631047685346328</v>
      </c>
      <c r="H31" s="15">
        <f t="shared" si="3"/>
        <v>0.39440559440559442</v>
      </c>
      <c r="I31" s="18">
        <v>46.355835824706915</v>
      </c>
      <c r="J31" s="18">
        <f t="shared" si="4"/>
        <v>40</v>
      </c>
      <c r="K31" s="39">
        <v>0</v>
      </c>
      <c r="L31" s="15">
        <v>0.35143548945001729</v>
      </c>
      <c r="M31" s="6" t="s">
        <v>135</v>
      </c>
      <c r="N31" s="6">
        <v>21701</v>
      </c>
      <c r="O31" s="6" t="s">
        <v>130</v>
      </c>
      <c r="P31" s="6" t="s">
        <v>2</v>
      </c>
      <c r="Q31" s="7">
        <v>1116</v>
      </c>
      <c r="R31" s="8">
        <v>0.22659000000000001</v>
      </c>
      <c r="S31" s="9">
        <v>54.96275</v>
      </c>
      <c r="T31" s="8">
        <v>0.13139000000000001</v>
      </c>
      <c r="U31" s="10">
        <v>43340.17</v>
      </c>
      <c r="V31" s="8">
        <v>0.32917999999999997</v>
      </c>
      <c r="W31" s="8">
        <v>7.8539999999999999E-2</v>
      </c>
    </row>
    <row r="32" spans="1:23" ht="13">
      <c r="A32" t="s">
        <v>26</v>
      </c>
      <c r="B32" t="s">
        <v>136</v>
      </c>
      <c r="C32" s="12">
        <v>649</v>
      </c>
      <c r="D32" s="13">
        <v>22.1</v>
      </c>
      <c r="E32" s="12">
        <f t="shared" si="0"/>
        <v>45968</v>
      </c>
      <c r="F32" s="12">
        <f t="shared" si="1"/>
        <v>22880</v>
      </c>
      <c r="G32" s="15">
        <f t="shared" si="2"/>
        <v>0.16942220675252351</v>
      </c>
      <c r="H32" s="15">
        <f t="shared" si="3"/>
        <v>0.3403846153846154</v>
      </c>
      <c r="I32" s="18">
        <v>51.752418712016301</v>
      </c>
      <c r="J32" s="18">
        <f t="shared" si="4"/>
        <v>63</v>
      </c>
      <c r="K32" s="39">
        <v>0.3211895805245733</v>
      </c>
      <c r="L32" s="15">
        <v>0.49314359637774902</v>
      </c>
      <c r="M32" s="6" t="s">
        <v>136</v>
      </c>
      <c r="N32" s="6">
        <v>21702</v>
      </c>
      <c r="O32" s="6" t="s">
        <v>137</v>
      </c>
      <c r="P32" s="6" t="s">
        <v>2</v>
      </c>
      <c r="Q32" s="7">
        <v>1299</v>
      </c>
      <c r="R32" s="8">
        <v>0.29380000000000001</v>
      </c>
      <c r="S32" s="9">
        <v>49.201999999999998</v>
      </c>
      <c r="T32" s="8">
        <v>5.5789999999999999E-2</v>
      </c>
      <c r="U32" s="10">
        <v>43731.55</v>
      </c>
      <c r="V32" s="8">
        <v>0.27629999999999999</v>
      </c>
      <c r="W32" s="8">
        <v>0.13236000000000001</v>
      </c>
    </row>
    <row r="33" spans="1:23" ht="13">
      <c r="A33" t="s">
        <v>27</v>
      </c>
      <c r="B33" t="s">
        <v>138</v>
      </c>
      <c r="C33" s="12">
        <v>965</v>
      </c>
      <c r="D33" s="13">
        <v>22.84</v>
      </c>
      <c r="E33" s="12">
        <f t="shared" si="0"/>
        <v>47507.199999999997</v>
      </c>
      <c r="F33" s="12">
        <f t="shared" si="1"/>
        <v>22880</v>
      </c>
      <c r="G33" s="15">
        <f t="shared" si="2"/>
        <v>0.24375252593291125</v>
      </c>
      <c r="H33" s="15">
        <f t="shared" si="3"/>
        <v>0.50611888111888115</v>
      </c>
      <c r="I33" s="18">
        <v>54.697371148933982</v>
      </c>
      <c r="J33" s="18">
        <f t="shared" si="4"/>
        <v>15</v>
      </c>
      <c r="K33" s="39">
        <v>0.56873857404021932</v>
      </c>
      <c r="L33" s="15">
        <v>0.2824347369801915</v>
      </c>
      <c r="M33" s="6" t="s">
        <v>138</v>
      </c>
      <c r="N33" s="6">
        <v>21701</v>
      </c>
      <c r="O33" s="6" t="s">
        <v>130</v>
      </c>
      <c r="P33" s="6" t="s">
        <v>2</v>
      </c>
      <c r="Q33" s="7">
        <v>2214</v>
      </c>
      <c r="R33" s="8">
        <v>0.24640999999999999</v>
      </c>
      <c r="S33" s="9">
        <v>51.579250000000002</v>
      </c>
      <c r="T33" s="8">
        <v>6.3820000000000002E-2</v>
      </c>
      <c r="U33" s="10">
        <v>49994.58</v>
      </c>
      <c r="V33" s="8">
        <v>0.26014999999999999</v>
      </c>
      <c r="W33" s="8">
        <v>8.7830000000000005E-2</v>
      </c>
    </row>
    <row r="34" spans="1:23" ht="13">
      <c r="A34" t="s">
        <v>28</v>
      </c>
      <c r="B34" t="s">
        <v>139</v>
      </c>
      <c r="C34" s="12">
        <v>687</v>
      </c>
      <c r="D34" s="13">
        <v>22.1</v>
      </c>
      <c r="E34" s="12">
        <f t="shared" si="0"/>
        <v>45968</v>
      </c>
      <c r="F34" s="12">
        <f t="shared" si="1"/>
        <v>22880</v>
      </c>
      <c r="G34" s="15">
        <f t="shared" si="2"/>
        <v>0.17934215106160808</v>
      </c>
      <c r="H34" s="15">
        <f t="shared" si="3"/>
        <v>0.3603146853146853</v>
      </c>
      <c r="I34" s="18">
        <v>43.543558314019315</v>
      </c>
      <c r="J34" s="18">
        <f t="shared" si="4"/>
        <v>55</v>
      </c>
      <c r="K34" s="39">
        <v>0.14188034188034188</v>
      </c>
      <c r="L34" s="15">
        <v>0.35784851811196489</v>
      </c>
      <c r="M34" s="6" t="s">
        <v>139</v>
      </c>
      <c r="N34" s="6">
        <v>26901</v>
      </c>
      <c r="O34" s="6" t="s">
        <v>132</v>
      </c>
      <c r="P34" s="6" t="s">
        <v>2</v>
      </c>
      <c r="Q34" s="7">
        <v>342</v>
      </c>
      <c r="R34" s="8">
        <v>0.24915999999999999</v>
      </c>
      <c r="S34" s="9">
        <v>56.862000000000002</v>
      </c>
      <c r="T34" s="8">
        <v>4.7129999999999998E-2</v>
      </c>
      <c r="U34" s="10">
        <v>47386.83</v>
      </c>
      <c r="V34" s="8">
        <v>0.32862000000000002</v>
      </c>
      <c r="W34" s="8">
        <v>4.444E-2</v>
      </c>
    </row>
    <row r="35" spans="1:23" ht="13">
      <c r="A35" s="29" t="s">
        <v>29</v>
      </c>
      <c r="B35" s="29" t="s">
        <v>140</v>
      </c>
      <c r="C35" s="30">
        <v>1206</v>
      </c>
      <c r="D35" s="31">
        <v>24.21</v>
      </c>
      <c r="E35" s="30">
        <f t="shared" si="0"/>
        <v>50356.800000000003</v>
      </c>
      <c r="F35" s="30">
        <f t="shared" si="1"/>
        <v>22880</v>
      </c>
      <c r="G35" s="32">
        <f t="shared" si="2"/>
        <v>0.28738919073491564</v>
      </c>
      <c r="H35" s="32">
        <f t="shared" si="3"/>
        <v>0.63251748251748252</v>
      </c>
      <c r="I35" s="33">
        <v>73.213031867705794</v>
      </c>
      <c r="J35" s="33">
        <f t="shared" si="4"/>
        <v>9</v>
      </c>
      <c r="K35" s="39">
        <v>1.1093529637694246</v>
      </c>
      <c r="L35" s="15">
        <v>0.38478914656151841</v>
      </c>
      <c r="M35" s="34" t="s">
        <v>140</v>
      </c>
      <c r="N35" s="34">
        <v>21501</v>
      </c>
      <c r="O35" s="34" t="s">
        <v>104</v>
      </c>
      <c r="P35" s="34" t="s">
        <v>2</v>
      </c>
      <c r="Q35" s="35">
        <v>34874</v>
      </c>
      <c r="R35" s="36">
        <v>0.37653999999999999</v>
      </c>
      <c r="S35" s="37">
        <v>41.163499999999999</v>
      </c>
      <c r="T35" s="36">
        <v>0.19939000000000001</v>
      </c>
      <c r="U35" s="38">
        <v>87413.45</v>
      </c>
      <c r="V35" s="36">
        <v>0.45482</v>
      </c>
      <c r="W35" s="36">
        <v>8.6929999999999993E-2</v>
      </c>
    </row>
    <row r="36" spans="1:23" ht="13">
      <c r="A36" t="s">
        <v>30</v>
      </c>
      <c r="B36" t="s">
        <v>141</v>
      </c>
      <c r="C36" s="12">
        <v>699</v>
      </c>
      <c r="D36" s="13">
        <v>22.52</v>
      </c>
      <c r="E36" s="12">
        <f t="shared" si="0"/>
        <v>46841.599999999999</v>
      </c>
      <c r="F36" s="12">
        <f t="shared" si="1"/>
        <v>22880</v>
      </c>
      <c r="G36" s="15">
        <f t="shared" si="2"/>
        <v>0.17907159448012025</v>
      </c>
      <c r="H36" s="15">
        <f t="shared" si="3"/>
        <v>0.36660839160839159</v>
      </c>
      <c r="I36" s="18">
        <v>44.81040951024179</v>
      </c>
      <c r="J36" s="18">
        <f t="shared" si="4"/>
        <v>54</v>
      </c>
      <c r="K36" s="39">
        <v>0.589428723972237</v>
      </c>
      <c r="L36" s="15">
        <v>0.26056060007895776</v>
      </c>
      <c r="M36" s="6" t="s">
        <v>141</v>
      </c>
      <c r="N36" s="6">
        <v>22900</v>
      </c>
      <c r="O36" s="6" t="s">
        <v>142</v>
      </c>
      <c r="P36" s="6" t="s">
        <v>2</v>
      </c>
      <c r="Q36" s="7">
        <v>915</v>
      </c>
      <c r="R36" s="8">
        <v>0.16794999999999999</v>
      </c>
      <c r="S36" s="9">
        <v>53.866750000000003</v>
      </c>
      <c r="T36" s="8">
        <v>0.17927000000000001</v>
      </c>
      <c r="U36" s="10">
        <v>47668.2</v>
      </c>
      <c r="V36" s="8">
        <v>0.37175000000000002</v>
      </c>
      <c r="W36" s="8">
        <v>4.4589999999999998E-2</v>
      </c>
    </row>
    <row r="37" spans="1:23" ht="13">
      <c r="A37" t="s">
        <v>31</v>
      </c>
      <c r="B37" t="s">
        <v>143</v>
      </c>
      <c r="C37" s="12">
        <v>767</v>
      </c>
      <c r="D37" s="13">
        <v>22.1</v>
      </c>
      <c r="E37" s="12">
        <f t="shared" si="0"/>
        <v>45968</v>
      </c>
      <c r="F37" s="12">
        <f t="shared" si="1"/>
        <v>22880</v>
      </c>
      <c r="G37" s="15">
        <f t="shared" si="2"/>
        <v>0.20022624434389141</v>
      </c>
      <c r="H37" s="15">
        <f t="shared" si="3"/>
        <v>0.40227272727272728</v>
      </c>
      <c r="I37" s="18">
        <v>37.879350460069972</v>
      </c>
      <c r="J37" s="18">
        <f t="shared" si="4"/>
        <v>36</v>
      </c>
      <c r="K37" s="39">
        <v>0.16176470588235295</v>
      </c>
      <c r="L37" s="15">
        <v>0.53873239436619713</v>
      </c>
      <c r="M37" s="6" t="s">
        <v>143</v>
      </c>
      <c r="N37" s="6">
        <v>26701</v>
      </c>
      <c r="O37" s="6" t="s">
        <v>106</v>
      </c>
      <c r="P37" s="6" t="s">
        <v>2</v>
      </c>
      <c r="Q37" s="7">
        <v>690</v>
      </c>
      <c r="R37" s="8">
        <v>0.32762999999999998</v>
      </c>
      <c r="S37" s="9">
        <v>45.964750000000002</v>
      </c>
      <c r="T37" s="8">
        <v>0.13012000000000001</v>
      </c>
      <c r="U37" s="10">
        <v>47852.71</v>
      </c>
      <c r="V37" s="8">
        <v>0.44185000000000002</v>
      </c>
      <c r="W37" s="8">
        <v>0.14016999999999999</v>
      </c>
    </row>
    <row r="38" spans="1:23" ht="13">
      <c r="A38" t="s">
        <v>32</v>
      </c>
      <c r="B38" t="s">
        <v>144</v>
      </c>
      <c r="C38" s="12">
        <v>1147</v>
      </c>
      <c r="D38" s="13">
        <v>24.21</v>
      </c>
      <c r="E38" s="12">
        <f t="shared" si="0"/>
        <v>50356.800000000003</v>
      </c>
      <c r="F38" s="12">
        <f t="shared" si="1"/>
        <v>22880</v>
      </c>
      <c r="G38" s="15">
        <f t="shared" si="2"/>
        <v>0.27332952054141646</v>
      </c>
      <c r="H38" s="15">
        <f t="shared" si="3"/>
        <v>0.60157342657342661</v>
      </c>
      <c r="I38" s="18">
        <v>45.852971584848433</v>
      </c>
      <c r="J38" s="18">
        <f t="shared" si="4"/>
        <v>10</v>
      </c>
      <c r="K38" s="39">
        <v>0</v>
      </c>
      <c r="L38" s="15">
        <v>0.36684926665488604</v>
      </c>
      <c r="M38" s="6" t="s">
        <v>144</v>
      </c>
      <c r="N38" s="6">
        <v>21501</v>
      </c>
      <c r="O38" s="6" t="s">
        <v>104</v>
      </c>
      <c r="P38" s="6" t="s">
        <v>2</v>
      </c>
      <c r="Q38" s="7">
        <v>1385</v>
      </c>
      <c r="R38" s="8">
        <v>0.25474000000000002</v>
      </c>
      <c r="S38" s="9">
        <v>49.530500000000004</v>
      </c>
      <c r="T38" s="8">
        <v>6.6070000000000004E-2</v>
      </c>
      <c r="U38" s="10">
        <v>46937.58</v>
      </c>
      <c r="V38" s="8">
        <v>0.26486999999999999</v>
      </c>
      <c r="W38" s="8">
        <v>0.10335</v>
      </c>
    </row>
    <row r="39" spans="1:23" ht="13">
      <c r="A39" t="s">
        <v>33</v>
      </c>
      <c r="B39" t="s">
        <v>145</v>
      </c>
      <c r="C39" s="12">
        <v>742</v>
      </c>
      <c r="D39" s="13">
        <v>22.85</v>
      </c>
      <c r="E39" s="12">
        <f t="shared" si="0"/>
        <v>47528</v>
      </c>
      <c r="F39" s="12">
        <f t="shared" si="1"/>
        <v>22880</v>
      </c>
      <c r="G39" s="15">
        <f t="shared" si="2"/>
        <v>0.18734219828311732</v>
      </c>
      <c r="H39" s="15">
        <f t="shared" si="3"/>
        <v>0.38916083916083916</v>
      </c>
      <c r="I39" s="18">
        <v>41.019227562410201</v>
      </c>
      <c r="J39" s="18">
        <f t="shared" si="4"/>
        <v>42</v>
      </c>
      <c r="K39" s="39">
        <v>0.24124914207275222</v>
      </c>
      <c r="L39" s="15">
        <v>0.46246627519441358</v>
      </c>
      <c r="M39" s="6" t="s">
        <v>145</v>
      </c>
      <c r="N39" s="6">
        <v>21600</v>
      </c>
      <c r="O39" s="6" t="s">
        <v>102</v>
      </c>
      <c r="P39" s="6" t="s">
        <v>2</v>
      </c>
      <c r="Q39" s="7">
        <v>1920</v>
      </c>
      <c r="R39" s="8">
        <v>0.26637</v>
      </c>
      <c r="S39" s="9">
        <v>48.734250000000003</v>
      </c>
      <c r="T39" s="8">
        <v>9.0520000000000003E-2</v>
      </c>
      <c r="U39" s="10">
        <v>54891.61</v>
      </c>
      <c r="V39" s="8">
        <v>0.36420999999999998</v>
      </c>
      <c r="W39" s="8">
        <v>0.11890000000000001</v>
      </c>
    </row>
    <row r="40" spans="1:23" ht="13">
      <c r="A40" t="s">
        <v>34</v>
      </c>
      <c r="B40" t="s">
        <v>146</v>
      </c>
      <c r="C40" s="12">
        <v>604</v>
      </c>
      <c r="D40" s="13">
        <v>22.1</v>
      </c>
      <c r="E40" s="12">
        <f t="shared" si="0"/>
        <v>45968</v>
      </c>
      <c r="F40" s="12">
        <f t="shared" si="1"/>
        <v>22880</v>
      </c>
      <c r="G40" s="15">
        <f t="shared" si="2"/>
        <v>0.15767490428123912</v>
      </c>
      <c r="H40" s="15">
        <f t="shared" si="3"/>
        <v>0.3167832167832168</v>
      </c>
      <c r="I40" s="18">
        <v>46.050911405672046</v>
      </c>
      <c r="J40" s="18">
        <f t="shared" si="4"/>
        <v>72</v>
      </c>
      <c r="K40" s="39">
        <v>0</v>
      </c>
      <c r="L40" s="15">
        <v>0.36077643908969209</v>
      </c>
      <c r="M40" s="6" t="s">
        <v>146</v>
      </c>
      <c r="N40" s="6">
        <v>27202</v>
      </c>
      <c r="O40" s="6" t="s">
        <v>126</v>
      </c>
      <c r="P40" s="6" t="s">
        <v>2</v>
      </c>
      <c r="Q40" s="7">
        <v>435</v>
      </c>
      <c r="R40" s="8">
        <v>0.30270000000000002</v>
      </c>
      <c r="S40" s="9">
        <v>54.8125</v>
      </c>
      <c r="T40" s="8">
        <v>6.6269999999999996E-2</v>
      </c>
      <c r="U40" s="10">
        <v>38363.33</v>
      </c>
      <c r="V40" s="8">
        <v>0.24551000000000001</v>
      </c>
      <c r="W40" s="8">
        <v>9.5339999999999994E-2</v>
      </c>
    </row>
    <row r="41" spans="1:23" ht="13">
      <c r="A41" t="s">
        <v>35</v>
      </c>
      <c r="B41" t="s">
        <v>147</v>
      </c>
      <c r="C41" s="12">
        <v>886</v>
      </c>
      <c r="D41" s="13">
        <v>23.01</v>
      </c>
      <c r="E41" s="12">
        <f t="shared" ref="E41:E72" si="5">D41*2080</f>
        <v>47860.800000000003</v>
      </c>
      <c r="F41" s="12">
        <f t="shared" ref="F41:F72" si="6">11*2080</f>
        <v>22880</v>
      </c>
      <c r="G41" s="15">
        <f t="shared" ref="G41:G72" si="7">($C41*12)/E41</f>
        <v>0.22214421823287533</v>
      </c>
      <c r="H41" s="15">
        <f t="shared" ref="H41:H72" si="8">($C41*12)/F41</f>
        <v>0.46468531468531471</v>
      </c>
      <c r="I41" s="18">
        <v>42.568847277767929</v>
      </c>
      <c r="J41" s="18">
        <f t="shared" ref="J41:J72" si="9">RANK(C41,$C$9:$C$95,0)</f>
        <v>22</v>
      </c>
      <c r="K41" s="39">
        <v>0</v>
      </c>
      <c r="L41" s="15">
        <v>0.42150333016175073</v>
      </c>
      <c r="M41" s="6" t="s">
        <v>147</v>
      </c>
      <c r="N41" s="6">
        <v>21502</v>
      </c>
      <c r="O41" s="6" t="s">
        <v>148</v>
      </c>
      <c r="P41" s="6" t="s">
        <v>2</v>
      </c>
      <c r="Q41" s="7">
        <v>594</v>
      </c>
      <c r="R41" s="8">
        <v>0.30447999999999997</v>
      </c>
      <c r="S41" s="9">
        <v>48.283000000000001</v>
      </c>
      <c r="T41" s="8">
        <v>6.0060000000000002E-2</v>
      </c>
      <c r="U41" s="10">
        <v>49119.61</v>
      </c>
      <c r="V41" s="8">
        <v>0.33492</v>
      </c>
      <c r="W41" s="8">
        <v>0.11111</v>
      </c>
    </row>
    <row r="42" spans="1:23" ht="13">
      <c r="A42" t="s">
        <v>36</v>
      </c>
      <c r="B42" t="s">
        <v>149</v>
      </c>
      <c r="C42" s="12">
        <v>816</v>
      </c>
      <c r="D42" s="13">
        <v>22.21</v>
      </c>
      <c r="E42" s="12">
        <f t="shared" si="5"/>
        <v>46196.800000000003</v>
      </c>
      <c r="F42" s="12">
        <f t="shared" si="6"/>
        <v>22880</v>
      </c>
      <c r="G42" s="15">
        <f t="shared" si="7"/>
        <v>0.21196273334949606</v>
      </c>
      <c r="H42" s="15">
        <f t="shared" si="8"/>
        <v>0.42797202797202799</v>
      </c>
      <c r="I42" s="18">
        <v>57.810441028705426</v>
      </c>
      <c r="J42" s="18">
        <f t="shared" si="9"/>
        <v>32</v>
      </c>
      <c r="K42" s="39">
        <v>0.51359601320129489</v>
      </c>
      <c r="L42" s="15">
        <v>0.4966280477260937</v>
      </c>
      <c r="M42" s="6" t="s">
        <v>149</v>
      </c>
      <c r="N42" s="6">
        <v>27101</v>
      </c>
      <c r="O42" s="6" t="s">
        <v>120</v>
      </c>
      <c r="P42" s="6" t="s">
        <v>2</v>
      </c>
      <c r="Q42" s="7">
        <v>1897</v>
      </c>
      <c r="R42" s="8">
        <v>0.30104999999999998</v>
      </c>
      <c r="S42" s="9">
        <v>49.368250000000003</v>
      </c>
      <c r="T42" s="8">
        <v>8.0049999999999996E-2</v>
      </c>
      <c r="U42" s="10">
        <v>55004.06</v>
      </c>
      <c r="V42" s="8">
        <v>0.34129999999999999</v>
      </c>
      <c r="W42" s="8">
        <v>0.10879999999999999</v>
      </c>
    </row>
    <row r="43" spans="1:23" ht="13">
      <c r="A43" t="s">
        <v>37</v>
      </c>
      <c r="B43" t="s">
        <v>150</v>
      </c>
      <c r="C43" s="12">
        <v>508</v>
      </c>
      <c r="D43" s="13">
        <v>22.1</v>
      </c>
      <c r="E43" s="12">
        <f t="shared" si="5"/>
        <v>45968</v>
      </c>
      <c r="F43" s="12">
        <f t="shared" si="6"/>
        <v>22880</v>
      </c>
      <c r="G43" s="15">
        <f t="shared" si="7"/>
        <v>0.13261399234249913</v>
      </c>
      <c r="H43" s="15">
        <f t="shared" si="8"/>
        <v>0.26643356643356642</v>
      </c>
      <c r="I43" s="18">
        <v>40.542685273030401</v>
      </c>
      <c r="J43" s="18">
        <f t="shared" si="9"/>
        <v>87</v>
      </c>
      <c r="K43" s="39">
        <v>0.10576923076923077</v>
      </c>
      <c r="L43" s="15">
        <v>0.36391437308868502</v>
      </c>
      <c r="M43" s="6" t="s">
        <v>150</v>
      </c>
      <c r="N43" s="6">
        <v>26702</v>
      </c>
      <c r="O43" s="6" t="s">
        <v>151</v>
      </c>
      <c r="P43" s="6" t="s">
        <v>2</v>
      </c>
      <c r="Q43" s="7">
        <v>263</v>
      </c>
      <c r="R43" s="8">
        <v>0.21893000000000001</v>
      </c>
      <c r="S43" s="9">
        <v>56.573250000000002</v>
      </c>
      <c r="T43" s="8">
        <v>4.6249999999999999E-2</v>
      </c>
      <c r="U43" s="10">
        <v>42032.68</v>
      </c>
      <c r="V43" s="8">
        <v>0.27427000000000001</v>
      </c>
      <c r="W43" s="8">
        <v>0.05</v>
      </c>
    </row>
    <row r="44" spans="1:23" s="19" customFormat="1" ht="13">
      <c r="A44" t="s">
        <v>38</v>
      </c>
      <c r="B44" t="s">
        <v>152</v>
      </c>
      <c r="C44" s="12">
        <v>565</v>
      </c>
      <c r="D44" s="13">
        <v>22.1</v>
      </c>
      <c r="E44" s="12">
        <f t="shared" si="5"/>
        <v>45968</v>
      </c>
      <c r="F44" s="12">
        <f t="shared" si="6"/>
        <v>22880</v>
      </c>
      <c r="G44" s="15">
        <f t="shared" si="7"/>
        <v>0.14749390880612601</v>
      </c>
      <c r="H44" s="15">
        <f t="shared" si="8"/>
        <v>0.29632867132867136</v>
      </c>
      <c r="I44" s="18">
        <v>50.223550690429164</v>
      </c>
      <c r="J44" s="18">
        <f t="shared" si="9"/>
        <v>82</v>
      </c>
      <c r="K44" s="39">
        <v>0.10810810810810811</v>
      </c>
      <c r="L44" s="15">
        <v>0.43359375</v>
      </c>
      <c r="M44" s="6" t="s">
        <v>152</v>
      </c>
      <c r="N44" s="6">
        <v>26004</v>
      </c>
      <c r="O44" s="6" t="s">
        <v>153</v>
      </c>
      <c r="P44" s="6" t="s">
        <v>2</v>
      </c>
      <c r="Q44" s="7">
        <v>653</v>
      </c>
      <c r="R44" s="8">
        <v>0.25428000000000001</v>
      </c>
      <c r="S44" s="9">
        <v>48.972999999999999</v>
      </c>
      <c r="T44" s="8">
        <v>0.12528</v>
      </c>
      <c r="U44" s="10">
        <v>52358.27</v>
      </c>
      <c r="V44" s="8">
        <v>0.35219</v>
      </c>
      <c r="W44" s="8">
        <v>9.1649999999999995E-2</v>
      </c>
    </row>
    <row r="45" spans="1:23" ht="13">
      <c r="A45" t="s">
        <v>39</v>
      </c>
      <c r="B45" t="s">
        <v>211</v>
      </c>
      <c r="C45" s="12">
        <v>563</v>
      </c>
      <c r="D45" s="13">
        <v>22.1</v>
      </c>
      <c r="E45" s="12">
        <f t="shared" si="5"/>
        <v>45968</v>
      </c>
      <c r="F45" s="12">
        <f t="shared" si="6"/>
        <v>22880</v>
      </c>
      <c r="G45" s="15">
        <f t="shared" si="7"/>
        <v>0.14697180647406891</v>
      </c>
      <c r="H45" s="15">
        <f t="shared" si="8"/>
        <v>0.29527972027972027</v>
      </c>
      <c r="I45" s="18">
        <v>40.832162236670754</v>
      </c>
      <c r="J45" s="18">
        <f t="shared" si="9"/>
        <v>84</v>
      </c>
      <c r="K45" s="39">
        <v>0</v>
      </c>
      <c r="L45" s="15">
        <v>0.39071038251366119</v>
      </c>
      <c r="M45" s="6" t="s">
        <v>154</v>
      </c>
      <c r="N45" s="6">
        <v>27101</v>
      </c>
      <c r="O45" s="6" t="s">
        <v>120</v>
      </c>
      <c r="P45" s="6" t="s">
        <v>2</v>
      </c>
      <c r="Q45" s="7">
        <v>361</v>
      </c>
      <c r="R45" s="8">
        <v>0.22849</v>
      </c>
      <c r="S45" s="9">
        <v>56.433250000000001</v>
      </c>
      <c r="T45" s="8">
        <v>0.12102</v>
      </c>
      <c r="U45" s="10">
        <v>35135.1</v>
      </c>
      <c r="V45" s="8">
        <v>0.29210999999999998</v>
      </c>
      <c r="W45" s="8">
        <v>7.1220000000000006E-2</v>
      </c>
    </row>
    <row r="46" spans="1:23" ht="13">
      <c r="A46" t="s">
        <v>40</v>
      </c>
      <c r="B46" t="s">
        <v>155</v>
      </c>
      <c r="C46" s="12">
        <v>766</v>
      </c>
      <c r="D46" s="13">
        <v>22.16</v>
      </c>
      <c r="E46" s="12">
        <f t="shared" si="5"/>
        <v>46092.800000000003</v>
      </c>
      <c r="F46" s="12">
        <f t="shared" si="6"/>
        <v>22880</v>
      </c>
      <c r="G46" s="15">
        <f t="shared" si="7"/>
        <v>0.19942377117467369</v>
      </c>
      <c r="H46" s="15">
        <f t="shared" si="8"/>
        <v>0.40174825174825174</v>
      </c>
      <c r="I46" s="18">
        <v>37.018471455597833</v>
      </c>
      <c r="J46" s="18">
        <f t="shared" si="9"/>
        <v>38</v>
      </c>
      <c r="K46" s="39">
        <v>0</v>
      </c>
      <c r="L46" s="15">
        <v>0.33502170767004341</v>
      </c>
      <c r="M46" s="6" t="s">
        <v>155</v>
      </c>
      <c r="N46" s="6">
        <v>26002</v>
      </c>
      <c r="O46" s="6" t="s">
        <v>116</v>
      </c>
      <c r="P46" s="6" t="s">
        <v>2</v>
      </c>
      <c r="Q46" s="7">
        <v>430</v>
      </c>
      <c r="R46" s="8">
        <v>0.27278000000000002</v>
      </c>
      <c r="S46" s="9">
        <v>46.8245</v>
      </c>
      <c r="T46" s="8">
        <v>7.3700000000000002E-2</v>
      </c>
      <c r="U46" s="10">
        <v>46947.35</v>
      </c>
      <c r="V46" s="8">
        <v>0.27618999999999999</v>
      </c>
      <c r="W46" s="8">
        <v>0.10748000000000001</v>
      </c>
    </row>
    <row r="47" spans="1:23" ht="13">
      <c r="A47" t="s">
        <v>41</v>
      </c>
      <c r="B47" t="s">
        <v>212</v>
      </c>
      <c r="C47" s="12">
        <v>780</v>
      </c>
      <c r="D47" s="13">
        <v>22.1</v>
      </c>
      <c r="E47" s="12">
        <f t="shared" si="5"/>
        <v>45968</v>
      </c>
      <c r="F47" s="12">
        <f t="shared" si="6"/>
        <v>22880</v>
      </c>
      <c r="G47" s="15">
        <f t="shared" si="7"/>
        <v>0.20361990950226244</v>
      </c>
      <c r="H47" s="15">
        <f t="shared" si="8"/>
        <v>0.40909090909090912</v>
      </c>
      <c r="I47" s="18">
        <v>25.047497957578322</v>
      </c>
      <c r="J47" s="18">
        <f t="shared" si="9"/>
        <v>35</v>
      </c>
      <c r="K47" s="39">
        <v>2.5000000000000001E-2</v>
      </c>
      <c r="L47" s="15">
        <v>0.48051948051948051</v>
      </c>
      <c r="M47" s="6"/>
      <c r="N47" s="6"/>
      <c r="O47" s="6"/>
      <c r="P47" s="6"/>
      <c r="Q47" s="7"/>
      <c r="R47" s="8"/>
      <c r="S47" s="9"/>
      <c r="T47" s="8"/>
      <c r="U47" s="10"/>
      <c r="V47" s="8"/>
      <c r="W47" s="8"/>
    </row>
    <row r="48" spans="1:23" ht="13">
      <c r="A48" t="s">
        <v>42</v>
      </c>
      <c r="B48" t="s">
        <v>156</v>
      </c>
      <c r="C48" s="12">
        <v>957</v>
      </c>
      <c r="D48" s="13">
        <v>22.61</v>
      </c>
      <c r="E48" s="12">
        <f t="shared" si="5"/>
        <v>47028.799999999996</v>
      </c>
      <c r="F48" s="12">
        <f t="shared" si="6"/>
        <v>22880</v>
      </c>
      <c r="G48" s="15">
        <f t="shared" si="7"/>
        <v>0.24419079372639746</v>
      </c>
      <c r="H48" s="15">
        <f t="shared" si="8"/>
        <v>0.50192307692307692</v>
      </c>
      <c r="I48" s="18">
        <v>42.807962108114261</v>
      </c>
      <c r="J48" s="18">
        <f t="shared" si="9"/>
        <v>16</v>
      </c>
      <c r="K48" s="39">
        <v>7.4889867841409691E-2</v>
      </c>
      <c r="L48" s="15">
        <v>0.3719643406086689</v>
      </c>
      <c r="M48" s="6" t="s">
        <v>156</v>
      </c>
      <c r="N48" s="6">
        <v>21301</v>
      </c>
      <c r="O48" s="6" t="s">
        <v>113</v>
      </c>
      <c r="P48" s="6" t="s">
        <v>2</v>
      </c>
      <c r="Q48" s="7">
        <v>1458</v>
      </c>
      <c r="R48" s="8">
        <v>0.24076</v>
      </c>
      <c r="S48" s="9">
        <v>53.548000000000002</v>
      </c>
      <c r="T48" s="8">
        <v>7.7829999999999996E-2</v>
      </c>
      <c r="U48" s="10">
        <v>46088.92</v>
      </c>
      <c r="V48" s="8">
        <v>0.24657000000000001</v>
      </c>
      <c r="W48" s="8">
        <v>9.4390000000000002E-2</v>
      </c>
    </row>
    <row r="49" spans="1:23" ht="13">
      <c r="A49" t="s">
        <v>43</v>
      </c>
      <c r="B49" t="s">
        <v>157</v>
      </c>
      <c r="C49" s="12">
        <v>582</v>
      </c>
      <c r="D49" s="13">
        <v>22.1</v>
      </c>
      <c r="E49" s="12">
        <f t="shared" si="5"/>
        <v>45968</v>
      </c>
      <c r="F49" s="12">
        <f t="shared" si="6"/>
        <v>22880</v>
      </c>
      <c r="G49" s="15">
        <f t="shared" si="7"/>
        <v>0.15193177862861121</v>
      </c>
      <c r="H49" s="15">
        <f t="shared" si="8"/>
        <v>0.30524475524475525</v>
      </c>
      <c r="I49" s="18">
        <v>41.563300202888811</v>
      </c>
      <c r="J49" s="18">
        <f t="shared" si="9"/>
        <v>78</v>
      </c>
      <c r="K49" s="39">
        <v>0.25</v>
      </c>
      <c r="L49" s="15">
        <v>0.39306358381502893</v>
      </c>
      <c r="M49" s="6" t="s">
        <v>157</v>
      </c>
      <c r="N49" s="6">
        <v>27102</v>
      </c>
      <c r="O49" s="6" t="s">
        <v>158</v>
      </c>
      <c r="P49" s="6" t="s">
        <v>2</v>
      </c>
      <c r="Q49" s="7">
        <v>261</v>
      </c>
      <c r="R49" s="8">
        <v>0.32506000000000002</v>
      </c>
      <c r="S49" s="9">
        <v>58.4435</v>
      </c>
      <c r="T49" s="8">
        <v>8.4400000000000003E-2</v>
      </c>
      <c r="U49" s="10">
        <v>41540.980000000003</v>
      </c>
      <c r="V49" s="8">
        <v>0.31526999999999999</v>
      </c>
      <c r="W49" s="8">
        <v>4.9059999999999999E-2</v>
      </c>
    </row>
    <row r="50" spans="1:23" ht="13">
      <c r="A50" t="s">
        <v>44</v>
      </c>
      <c r="B50" t="s">
        <v>159</v>
      </c>
      <c r="C50" s="12">
        <v>709</v>
      </c>
      <c r="D50" s="13">
        <v>22.1</v>
      </c>
      <c r="E50" s="12">
        <f t="shared" si="5"/>
        <v>45968</v>
      </c>
      <c r="F50" s="12">
        <f t="shared" si="6"/>
        <v>22880</v>
      </c>
      <c r="G50" s="15">
        <f t="shared" si="7"/>
        <v>0.185085276714236</v>
      </c>
      <c r="H50" s="15">
        <f t="shared" si="8"/>
        <v>0.37185314685314685</v>
      </c>
      <c r="I50" s="18">
        <v>66.545779638684905</v>
      </c>
      <c r="J50" s="18">
        <f t="shared" si="9"/>
        <v>51</v>
      </c>
      <c r="K50" s="39">
        <v>3.7932930181418363E-2</v>
      </c>
      <c r="L50" s="15">
        <v>0.40996168582375481</v>
      </c>
      <c r="M50" s="6" t="s">
        <v>159</v>
      </c>
      <c r="N50" s="6">
        <v>27102</v>
      </c>
      <c r="O50" s="6" t="s">
        <v>158</v>
      </c>
      <c r="P50" s="6" t="s">
        <v>2</v>
      </c>
      <c r="Q50" s="7">
        <v>1218</v>
      </c>
      <c r="R50" s="8">
        <v>0.26340999999999998</v>
      </c>
      <c r="S50" s="9">
        <v>53.948250000000002</v>
      </c>
      <c r="T50" s="8">
        <v>0.11073</v>
      </c>
      <c r="U50" s="10">
        <v>48126.14</v>
      </c>
      <c r="V50" s="8">
        <v>0.33706999999999998</v>
      </c>
      <c r="W50" s="8">
        <v>8.8929999999999995E-2</v>
      </c>
    </row>
    <row r="51" spans="1:23" ht="13">
      <c r="A51" t="s">
        <v>46</v>
      </c>
      <c r="B51" t="s">
        <v>160</v>
      </c>
      <c r="C51" s="12">
        <v>585</v>
      </c>
      <c r="D51" s="13">
        <v>22.1</v>
      </c>
      <c r="E51" s="12">
        <f t="shared" si="5"/>
        <v>45968</v>
      </c>
      <c r="F51" s="12">
        <f t="shared" si="6"/>
        <v>22880</v>
      </c>
      <c r="G51" s="15">
        <f t="shared" si="7"/>
        <v>0.15271493212669685</v>
      </c>
      <c r="H51" s="15">
        <f t="shared" si="8"/>
        <v>0.30681818181818182</v>
      </c>
      <c r="I51" s="18">
        <v>50.45060375192768</v>
      </c>
      <c r="J51" s="18">
        <f t="shared" si="9"/>
        <v>77</v>
      </c>
      <c r="K51" s="39">
        <v>1</v>
      </c>
      <c r="L51" s="15">
        <v>0.73192436040044495</v>
      </c>
      <c r="M51" s="6" t="s">
        <v>160</v>
      </c>
      <c r="N51" s="6">
        <v>26701</v>
      </c>
      <c r="O51" s="6" t="s">
        <v>106</v>
      </c>
      <c r="P51" s="6" t="s">
        <v>2</v>
      </c>
      <c r="Q51" s="7">
        <v>281</v>
      </c>
      <c r="R51" s="8">
        <v>0.39628999999999998</v>
      </c>
      <c r="S51" s="9">
        <v>43.97625</v>
      </c>
      <c r="T51" s="8">
        <v>0.14842</v>
      </c>
      <c r="U51" s="10">
        <v>46429.23</v>
      </c>
      <c r="V51" s="8">
        <v>0.42487999999999998</v>
      </c>
      <c r="W51" s="8">
        <v>0.17624999999999999</v>
      </c>
    </row>
    <row r="52" spans="1:23" ht="13">
      <c r="A52" t="s">
        <v>47</v>
      </c>
      <c r="B52" t="s">
        <v>158</v>
      </c>
      <c r="C52" s="12">
        <v>589</v>
      </c>
      <c r="D52" s="13">
        <v>22.1</v>
      </c>
      <c r="E52" s="12">
        <f t="shared" si="5"/>
        <v>45968</v>
      </c>
      <c r="F52" s="12">
        <f t="shared" si="6"/>
        <v>22880</v>
      </c>
      <c r="G52" s="15">
        <f t="shared" si="7"/>
        <v>0.15375913679081099</v>
      </c>
      <c r="H52" s="15">
        <f t="shared" si="8"/>
        <v>0.30891608391608394</v>
      </c>
      <c r="I52" s="18">
        <v>44.726235841051739</v>
      </c>
      <c r="J52" s="18">
        <f t="shared" si="9"/>
        <v>76</v>
      </c>
      <c r="K52" s="39">
        <v>0</v>
      </c>
      <c r="L52" s="15">
        <v>0.40765614506380121</v>
      </c>
      <c r="M52" s="6" t="s">
        <v>158</v>
      </c>
      <c r="N52" s="6">
        <v>26703</v>
      </c>
      <c r="O52" s="6" t="s">
        <v>161</v>
      </c>
      <c r="P52" s="6" t="s">
        <v>2</v>
      </c>
      <c r="Q52" s="7">
        <v>495</v>
      </c>
      <c r="R52" s="8">
        <v>0.30185000000000001</v>
      </c>
      <c r="S52" s="9">
        <v>53.910249999999998</v>
      </c>
      <c r="T52" s="8">
        <v>9.9699999999999997E-2</v>
      </c>
      <c r="U52" s="10">
        <v>42684.81</v>
      </c>
      <c r="V52" s="8">
        <v>0.35482999999999998</v>
      </c>
      <c r="W52" s="8">
        <v>9.0719999999999995E-2</v>
      </c>
    </row>
    <row r="53" spans="1:23" ht="13">
      <c r="A53" t="s">
        <v>48</v>
      </c>
      <c r="B53" t="s">
        <v>162</v>
      </c>
      <c r="C53" s="12">
        <v>665</v>
      </c>
      <c r="D53" s="13">
        <v>22.29</v>
      </c>
      <c r="E53" s="12">
        <f t="shared" si="5"/>
        <v>46363.199999999997</v>
      </c>
      <c r="F53" s="12">
        <f t="shared" si="6"/>
        <v>22880</v>
      </c>
      <c r="G53" s="15">
        <f t="shared" si="7"/>
        <v>0.17211926700486593</v>
      </c>
      <c r="H53" s="15">
        <f t="shared" si="8"/>
        <v>0.3487762237762238</v>
      </c>
      <c r="I53" s="18">
        <v>54.246320771176784</v>
      </c>
      <c r="J53" s="18">
        <f t="shared" si="9"/>
        <v>60</v>
      </c>
      <c r="K53" s="39">
        <v>0</v>
      </c>
      <c r="L53" s="15">
        <v>0.43354210160055673</v>
      </c>
      <c r="M53" s="6" t="s">
        <v>162</v>
      </c>
      <c r="N53" s="6">
        <v>27302</v>
      </c>
      <c r="O53" s="6" t="s">
        <v>134</v>
      </c>
      <c r="P53" s="6" t="s">
        <v>2</v>
      </c>
      <c r="Q53" s="7">
        <v>1031</v>
      </c>
      <c r="R53" s="8">
        <v>0.29485</v>
      </c>
      <c r="S53" s="9">
        <v>52.45825</v>
      </c>
      <c r="T53" s="8">
        <v>8.8770000000000002E-2</v>
      </c>
      <c r="U53" s="10">
        <v>44526.93</v>
      </c>
      <c r="V53" s="8">
        <v>0.32347999999999999</v>
      </c>
      <c r="W53" s="8">
        <v>0.10756</v>
      </c>
    </row>
    <row r="54" spans="1:23" ht="13">
      <c r="A54" t="s">
        <v>45</v>
      </c>
      <c r="B54" t="s">
        <v>163</v>
      </c>
      <c r="C54" s="12">
        <v>900</v>
      </c>
      <c r="D54" s="13">
        <v>22.33</v>
      </c>
      <c r="E54" s="12">
        <f t="shared" si="5"/>
        <v>46446.399999999994</v>
      </c>
      <c r="F54" s="12">
        <f t="shared" si="6"/>
        <v>22880</v>
      </c>
      <c r="G54" s="15">
        <f t="shared" si="7"/>
        <v>0.23252609459506013</v>
      </c>
      <c r="H54" s="15">
        <f t="shared" si="8"/>
        <v>0.47202797202797203</v>
      </c>
      <c r="I54" s="18">
        <v>56.166889334423416</v>
      </c>
      <c r="J54" s="18">
        <f t="shared" si="9"/>
        <v>20</v>
      </c>
      <c r="K54" s="39">
        <v>0.46316996274004013</v>
      </c>
      <c r="L54" s="15">
        <v>0.30622390137204214</v>
      </c>
      <c r="M54" s="6" t="s">
        <v>163</v>
      </c>
      <c r="N54" s="6">
        <v>21201</v>
      </c>
      <c r="O54" s="6" t="s">
        <v>164</v>
      </c>
      <c r="P54" s="6" t="s">
        <v>2</v>
      </c>
      <c r="Q54" s="7">
        <v>1559</v>
      </c>
      <c r="R54" s="8">
        <v>0.25445000000000001</v>
      </c>
      <c r="S54" s="9">
        <v>51.396250000000002</v>
      </c>
      <c r="T54" s="8">
        <v>6.6049999999999998E-2</v>
      </c>
      <c r="U54" s="10">
        <v>48343.94</v>
      </c>
      <c r="V54" s="8">
        <v>0.25982</v>
      </c>
      <c r="W54" s="8">
        <v>9.9080000000000001E-2</v>
      </c>
    </row>
    <row r="55" spans="1:23" ht="13">
      <c r="A55" t="s">
        <v>49</v>
      </c>
      <c r="B55" t="s">
        <v>165</v>
      </c>
      <c r="C55" s="12">
        <v>865</v>
      </c>
      <c r="D55" s="13">
        <v>22.88</v>
      </c>
      <c r="E55" s="12">
        <f t="shared" si="5"/>
        <v>47590.400000000001</v>
      </c>
      <c r="F55" s="12">
        <f t="shared" si="6"/>
        <v>22880</v>
      </c>
      <c r="G55" s="15">
        <f t="shared" si="7"/>
        <v>0.21811121570736955</v>
      </c>
      <c r="H55" s="15">
        <f t="shared" si="8"/>
        <v>0.45367132867132864</v>
      </c>
      <c r="I55" s="18">
        <v>45.066162388820189</v>
      </c>
      <c r="J55" s="18">
        <f t="shared" si="9"/>
        <v>26</v>
      </c>
      <c r="K55" s="39">
        <v>0</v>
      </c>
      <c r="L55" s="15">
        <v>0.37074010327022378</v>
      </c>
      <c r="M55" s="6" t="s">
        <v>165</v>
      </c>
      <c r="N55" s="6">
        <v>21201</v>
      </c>
      <c r="O55" s="6" t="s">
        <v>164</v>
      </c>
      <c r="P55" s="6" t="s">
        <v>2</v>
      </c>
      <c r="Q55" s="7">
        <v>1021</v>
      </c>
      <c r="R55" s="8">
        <v>0.26771</v>
      </c>
      <c r="S55" s="9">
        <v>52.123750000000001</v>
      </c>
      <c r="T55" s="8">
        <v>6.9540000000000005E-2</v>
      </c>
      <c r="U55" s="10">
        <v>45456.92</v>
      </c>
      <c r="V55" s="8">
        <v>0.28664000000000001</v>
      </c>
      <c r="W55" s="8">
        <v>9.6019999999999994E-2</v>
      </c>
    </row>
    <row r="56" spans="1:23" ht="13">
      <c r="A56" t="s">
        <v>50</v>
      </c>
      <c r="B56" t="s">
        <v>166</v>
      </c>
      <c r="C56" s="12">
        <v>880</v>
      </c>
      <c r="D56" s="13">
        <v>22.71</v>
      </c>
      <c r="E56" s="12">
        <f t="shared" si="5"/>
        <v>47236.800000000003</v>
      </c>
      <c r="F56" s="12">
        <f t="shared" si="6"/>
        <v>22880</v>
      </c>
      <c r="G56" s="15">
        <f t="shared" si="7"/>
        <v>0.2235545168173966</v>
      </c>
      <c r="H56" s="15">
        <f t="shared" si="8"/>
        <v>0.46153846153846156</v>
      </c>
      <c r="I56" s="18">
        <v>52.266562469777469</v>
      </c>
      <c r="J56" s="18">
        <f t="shared" si="9"/>
        <v>23</v>
      </c>
      <c r="K56" s="39">
        <v>8.8271860754247825E-2</v>
      </c>
      <c r="L56" s="15">
        <v>0.39700559394537677</v>
      </c>
      <c r="M56" s="6" t="s">
        <v>166</v>
      </c>
      <c r="N56" s="6">
        <v>21400</v>
      </c>
      <c r="O56" s="6" t="s">
        <v>109</v>
      </c>
      <c r="P56" s="6" t="s">
        <v>2</v>
      </c>
      <c r="Q56" s="7">
        <v>1298</v>
      </c>
      <c r="R56" s="8">
        <v>0.36686000000000002</v>
      </c>
      <c r="S56" s="9">
        <v>46.721499999999999</v>
      </c>
      <c r="T56" s="8">
        <v>5.6989999999999999E-2</v>
      </c>
      <c r="U56" s="10">
        <v>48175.58</v>
      </c>
      <c r="V56" s="8">
        <v>0.30884</v>
      </c>
      <c r="W56" s="8">
        <v>0.11344</v>
      </c>
    </row>
    <row r="57" spans="1:23" ht="13">
      <c r="A57" t="s">
        <v>51</v>
      </c>
      <c r="B57" t="s">
        <v>167</v>
      </c>
      <c r="C57" s="12">
        <v>787</v>
      </c>
      <c r="D57" s="13">
        <v>22.11</v>
      </c>
      <c r="E57" s="12">
        <f t="shared" si="5"/>
        <v>45988.799999999996</v>
      </c>
      <c r="F57" s="12">
        <f t="shared" si="6"/>
        <v>22880</v>
      </c>
      <c r="G57" s="15">
        <f t="shared" si="7"/>
        <v>0.20535434714539194</v>
      </c>
      <c r="H57" s="15">
        <f t="shared" si="8"/>
        <v>0.41276223776223775</v>
      </c>
      <c r="I57" s="18">
        <v>44.176874899913074</v>
      </c>
      <c r="J57" s="18">
        <f t="shared" si="9"/>
        <v>34</v>
      </c>
      <c r="K57" s="39">
        <v>0.18503395323166183</v>
      </c>
      <c r="L57" s="15">
        <v>0.42154231526212205</v>
      </c>
      <c r="M57" s="6" t="s">
        <v>167</v>
      </c>
      <c r="N57" s="6">
        <v>26902</v>
      </c>
      <c r="O57" s="6" t="s">
        <v>168</v>
      </c>
      <c r="P57" s="6" t="s">
        <v>2</v>
      </c>
      <c r="Q57" s="7">
        <v>1559</v>
      </c>
      <c r="R57" s="8">
        <v>0.29886000000000001</v>
      </c>
      <c r="S57" s="9">
        <v>50.119500000000002</v>
      </c>
      <c r="T57" s="8">
        <v>6.3969999999999999E-2</v>
      </c>
      <c r="U57" s="10">
        <v>40693.360000000001</v>
      </c>
      <c r="V57" s="8">
        <v>0.29215000000000002</v>
      </c>
      <c r="W57" s="8">
        <v>0.10290000000000001</v>
      </c>
    </row>
    <row r="58" spans="1:23" ht="13">
      <c r="A58" t="s">
        <v>52</v>
      </c>
      <c r="B58" t="s">
        <v>169</v>
      </c>
      <c r="C58" s="12">
        <v>739</v>
      </c>
      <c r="D58" s="13">
        <v>22.52</v>
      </c>
      <c r="E58" s="12">
        <f t="shared" si="5"/>
        <v>46841.599999999999</v>
      </c>
      <c r="F58" s="12">
        <f t="shared" si="6"/>
        <v>22880</v>
      </c>
      <c r="G58" s="15">
        <f t="shared" si="7"/>
        <v>0.189318896024047</v>
      </c>
      <c r="H58" s="15">
        <f t="shared" si="8"/>
        <v>0.38758741258741258</v>
      </c>
      <c r="I58" s="18">
        <v>58.207609033235876</v>
      </c>
      <c r="J58" s="18">
        <f t="shared" si="9"/>
        <v>44</v>
      </c>
      <c r="K58" s="39">
        <v>0.48295891039027694</v>
      </c>
      <c r="L58" s="15">
        <v>0.51825175969880499</v>
      </c>
      <c r="M58" s="6" t="s">
        <v>169</v>
      </c>
      <c r="N58" s="6">
        <v>21702</v>
      </c>
      <c r="O58" s="6" t="s">
        <v>137</v>
      </c>
      <c r="P58" s="6" t="s">
        <v>2</v>
      </c>
      <c r="Q58" s="7">
        <v>1641</v>
      </c>
      <c r="R58" s="8">
        <v>0.30415999999999999</v>
      </c>
      <c r="S58" s="9">
        <v>49.064999999999998</v>
      </c>
      <c r="T58" s="8">
        <v>5.917E-2</v>
      </c>
      <c r="U58" s="10">
        <v>47931.55</v>
      </c>
      <c r="V58" s="8">
        <v>0.2838</v>
      </c>
      <c r="W58" s="8">
        <v>0.10935</v>
      </c>
    </row>
    <row r="59" spans="1:23" ht="13">
      <c r="A59" t="s">
        <v>53</v>
      </c>
      <c r="B59" t="s">
        <v>170</v>
      </c>
      <c r="C59" s="12">
        <v>574</v>
      </c>
      <c r="D59" s="13">
        <v>22.1</v>
      </c>
      <c r="E59" s="12">
        <f t="shared" si="5"/>
        <v>45968</v>
      </c>
      <c r="F59" s="12">
        <f t="shared" si="6"/>
        <v>22880</v>
      </c>
      <c r="G59" s="15">
        <f t="shared" si="7"/>
        <v>0.14984336930038286</v>
      </c>
      <c r="H59" s="15">
        <f t="shared" si="8"/>
        <v>0.30104895104895107</v>
      </c>
      <c r="I59" s="18">
        <v>39.664679354161549</v>
      </c>
      <c r="J59" s="18">
        <f t="shared" si="9"/>
        <v>80</v>
      </c>
      <c r="K59" s="39">
        <v>0</v>
      </c>
      <c r="L59" s="15">
        <v>0.33956969130028064</v>
      </c>
      <c r="M59" s="6" t="s">
        <v>170</v>
      </c>
      <c r="N59" s="6">
        <v>27202</v>
      </c>
      <c r="O59" s="6" t="s">
        <v>126</v>
      </c>
      <c r="P59" s="6" t="s">
        <v>2</v>
      </c>
      <c r="Q59" s="7">
        <v>412</v>
      </c>
      <c r="R59" s="8">
        <v>0.26061000000000001</v>
      </c>
      <c r="S59" s="9">
        <v>54.569249999999997</v>
      </c>
      <c r="T59" s="8">
        <v>7.8509999999999996E-2</v>
      </c>
      <c r="U59" s="10">
        <v>37407.69</v>
      </c>
      <c r="V59" s="8">
        <v>0.25409999999999999</v>
      </c>
      <c r="W59" s="8">
        <v>7.9009999999999997E-2</v>
      </c>
    </row>
    <row r="60" spans="1:23" ht="13">
      <c r="A60" t="s">
        <v>54</v>
      </c>
      <c r="B60" t="s">
        <v>171</v>
      </c>
      <c r="C60" s="12">
        <v>915</v>
      </c>
      <c r="D60" s="13">
        <v>22.56</v>
      </c>
      <c r="E60" s="12">
        <f t="shared" si="5"/>
        <v>46924.799999999996</v>
      </c>
      <c r="F60" s="12">
        <f t="shared" si="6"/>
        <v>22880</v>
      </c>
      <c r="G60" s="15">
        <f t="shared" si="7"/>
        <v>0.23399140752864159</v>
      </c>
      <c r="H60" s="15">
        <f t="shared" si="8"/>
        <v>0.4798951048951049</v>
      </c>
      <c r="I60" s="18">
        <v>58.498536270734249</v>
      </c>
      <c r="J60" s="18">
        <f t="shared" si="9"/>
        <v>18</v>
      </c>
      <c r="K60" s="39">
        <v>0.10475839173736629</v>
      </c>
      <c r="L60" s="15">
        <v>0.33958587088915954</v>
      </c>
      <c r="M60" s="6" t="s">
        <v>171</v>
      </c>
      <c r="N60" s="6">
        <v>21301</v>
      </c>
      <c r="O60" s="6" t="s">
        <v>113</v>
      </c>
      <c r="P60" s="6" t="s">
        <v>2</v>
      </c>
      <c r="Q60" s="7">
        <v>1230</v>
      </c>
      <c r="R60" s="8">
        <v>0.27588000000000001</v>
      </c>
      <c r="S60" s="9">
        <v>49.853000000000002</v>
      </c>
      <c r="T60" s="8">
        <v>9.4229999999999994E-2</v>
      </c>
      <c r="U60" s="10">
        <v>48178.91</v>
      </c>
      <c r="V60" s="8">
        <v>0.27982000000000001</v>
      </c>
      <c r="W60" s="8">
        <v>6.7430000000000004E-2</v>
      </c>
    </row>
    <row r="61" spans="1:23" ht="13">
      <c r="A61" t="s">
        <v>55</v>
      </c>
      <c r="B61" t="s">
        <v>172</v>
      </c>
      <c r="C61" s="12">
        <v>684</v>
      </c>
      <c r="D61" s="13">
        <v>22.1</v>
      </c>
      <c r="E61" s="12">
        <f t="shared" si="5"/>
        <v>45968</v>
      </c>
      <c r="F61" s="12">
        <f t="shared" si="6"/>
        <v>22880</v>
      </c>
      <c r="G61" s="15">
        <f t="shared" si="7"/>
        <v>0.17855899756352245</v>
      </c>
      <c r="H61" s="15">
        <f t="shared" si="8"/>
        <v>0.35874125874125873</v>
      </c>
      <c r="I61" s="18">
        <v>57.067276705011196</v>
      </c>
      <c r="J61" s="18">
        <f t="shared" si="9"/>
        <v>58</v>
      </c>
      <c r="K61" s="39">
        <v>0.89090909090909087</v>
      </c>
      <c r="L61" s="15">
        <v>0.64861967300991696</v>
      </c>
      <c r="M61" s="6" t="s">
        <v>172</v>
      </c>
      <c r="N61" s="6">
        <v>27202</v>
      </c>
      <c r="O61" s="6" t="s">
        <v>126</v>
      </c>
      <c r="P61" s="6" t="s">
        <v>2</v>
      </c>
      <c r="Q61" s="7">
        <v>886</v>
      </c>
      <c r="R61" s="8">
        <v>0.29014000000000001</v>
      </c>
      <c r="S61" s="9">
        <v>53.087499999999999</v>
      </c>
      <c r="T61" s="8">
        <v>7.6590000000000005E-2</v>
      </c>
      <c r="U61" s="10">
        <v>45288.76</v>
      </c>
      <c r="V61" s="8">
        <v>0.30881999999999998</v>
      </c>
      <c r="W61" s="8">
        <v>0.10023</v>
      </c>
    </row>
    <row r="62" spans="1:23" ht="13">
      <c r="A62" t="s">
        <v>56</v>
      </c>
      <c r="B62" t="s">
        <v>173</v>
      </c>
      <c r="C62" s="12">
        <v>564</v>
      </c>
      <c r="D62" s="13">
        <v>22.1</v>
      </c>
      <c r="E62" s="12">
        <f t="shared" si="5"/>
        <v>45968</v>
      </c>
      <c r="F62" s="12">
        <f t="shared" si="6"/>
        <v>22880</v>
      </c>
      <c r="G62" s="15">
        <f t="shared" si="7"/>
        <v>0.14723285764009747</v>
      </c>
      <c r="H62" s="15">
        <f t="shared" si="8"/>
        <v>0.29580419580419581</v>
      </c>
      <c r="I62" s="18">
        <v>43.907899942830653</v>
      </c>
      <c r="J62" s="18">
        <f t="shared" si="9"/>
        <v>83</v>
      </c>
      <c r="K62" s="39">
        <v>0</v>
      </c>
      <c r="L62" s="15">
        <v>0.44928909952606633</v>
      </c>
      <c r="M62" s="6" t="s">
        <v>173</v>
      </c>
      <c r="N62" s="6">
        <v>26801</v>
      </c>
      <c r="O62" s="6" t="s">
        <v>123</v>
      </c>
      <c r="P62" s="6" t="s">
        <v>2</v>
      </c>
      <c r="Q62" s="7">
        <v>370</v>
      </c>
      <c r="R62" s="8">
        <v>0.36052000000000001</v>
      </c>
      <c r="S62" s="9">
        <v>51.307000000000002</v>
      </c>
      <c r="T62" s="8">
        <v>0.13350000000000001</v>
      </c>
      <c r="U62" s="10">
        <v>37237.019999999997</v>
      </c>
      <c r="V62" s="8">
        <v>0.35519000000000001</v>
      </c>
      <c r="W62" s="8">
        <v>9.2020000000000005E-2</v>
      </c>
    </row>
    <row r="63" spans="1:23" ht="13">
      <c r="A63" t="s">
        <v>57</v>
      </c>
      <c r="B63" t="s">
        <v>174</v>
      </c>
      <c r="C63" s="12">
        <v>1047</v>
      </c>
      <c r="D63" s="13">
        <v>23.64</v>
      </c>
      <c r="E63" s="12">
        <f t="shared" si="5"/>
        <v>49171.200000000004</v>
      </c>
      <c r="F63" s="12">
        <f t="shared" si="6"/>
        <v>22880</v>
      </c>
      <c r="G63" s="15">
        <f t="shared" si="7"/>
        <v>0.25551542366263175</v>
      </c>
      <c r="H63" s="15">
        <f t="shared" si="8"/>
        <v>0.5491258741258741</v>
      </c>
      <c r="I63" s="18">
        <v>59.663064240175537</v>
      </c>
      <c r="J63" s="18">
        <f t="shared" si="9"/>
        <v>11</v>
      </c>
      <c r="K63" s="39">
        <v>0.5988847753434573</v>
      </c>
      <c r="L63" s="15">
        <v>0.33783972125435541</v>
      </c>
      <c r="M63" s="6" t="s">
        <v>174</v>
      </c>
      <c r="N63" s="6">
        <v>21701</v>
      </c>
      <c r="O63" s="6" t="s">
        <v>130</v>
      </c>
      <c r="P63" s="6" t="s">
        <v>2</v>
      </c>
      <c r="Q63" s="7">
        <v>4553</v>
      </c>
      <c r="R63" s="8">
        <v>0.29359000000000002</v>
      </c>
      <c r="S63" s="9">
        <v>46.963749999999997</v>
      </c>
      <c r="T63" s="8">
        <v>0.11394</v>
      </c>
      <c r="U63" s="10">
        <v>74618.53</v>
      </c>
      <c r="V63" s="8">
        <v>0.33527000000000001</v>
      </c>
      <c r="W63" s="8">
        <v>7.2650000000000006E-2</v>
      </c>
    </row>
    <row r="64" spans="1:23" ht="13">
      <c r="A64" t="s">
        <v>58</v>
      </c>
      <c r="B64" t="s">
        <v>175</v>
      </c>
      <c r="C64" s="12">
        <v>724</v>
      </c>
      <c r="D64" s="13">
        <v>22.1</v>
      </c>
      <c r="E64" s="12">
        <f t="shared" si="5"/>
        <v>45968</v>
      </c>
      <c r="F64" s="12">
        <f t="shared" si="6"/>
        <v>22880</v>
      </c>
      <c r="G64" s="15">
        <f t="shared" si="7"/>
        <v>0.18900104420466413</v>
      </c>
      <c r="H64" s="15">
        <f t="shared" si="8"/>
        <v>0.37972027972027972</v>
      </c>
      <c r="I64" s="18">
        <v>45.00933250610899</v>
      </c>
      <c r="J64" s="18">
        <f t="shared" si="9"/>
        <v>48</v>
      </c>
      <c r="K64" s="39">
        <v>7.931354359925788E-2</v>
      </c>
      <c r="L64" s="15">
        <v>0.38871562234193363</v>
      </c>
      <c r="M64" s="6" t="s">
        <v>175</v>
      </c>
      <c r="N64" s="6">
        <v>26901</v>
      </c>
      <c r="O64" s="6" t="s">
        <v>132</v>
      </c>
      <c r="P64" s="6" t="s">
        <v>2</v>
      </c>
      <c r="Q64" s="7">
        <v>2415</v>
      </c>
      <c r="R64" s="8">
        <v>0.30982999999999999</v>
      </c>
      <c r="S64" s="9">
        <v>50.500749999999996</v>
      </c>
      <c r="T64" s="8">
        <v>9.0370000000000006E-2</v>
      </c>
      <c r="U64" s="10">
        <v>46313.08</v>
      </c>
      <c r="V64" s="8">
        <v>0.33374999999999999</v>
      </c>
      <c r="W64" s="8">
        <v>9.5689999999999997E-2</v>
      </c>
    </row>
    <row r="65" spans="1:23" ht="13">
      <c r="A65" t="s">
        <v>59</v>
      </c>
      <c r="B65" t="s">
        <v>176</v>
      </c>
      <c r="C65" s="12">
        <v>641</v>
      </c>
      <c r="D65" s="13">
        <v>22.1</v>
      </c>
      <c r="E65" s="12">
        <f t="shared" si="5"/>
        <v>45968</v>
      </c>
      <c r="F65" s="12">
        <f t="shared" si="6"/>
        <v>22880</v>
      </c>
      <c r="G65" s="15">
        <f t="shared" si="7"/>
        <v>0.16733379742429516</v>
      </c>
      <c r="H65" s="15">
        <f t="shared" si="8"/>
        <v>0.33618881118881117</v>
      </c>
      <c r="I65" s="18">
        <v>55.837712473252935</v>
      </c>
      <c r="J65" s="18">
        <f t="shared" si="9"/>
        <v>64</v>
      </c>
      <c r="K65" s="39">
        <v>0</v>
      </c>
      <c r="L65" s="15">
        <v>0.34609929078014184</v>
      </c>
      <c r="M65" s="6" t="s">
        <v>176</v>
      </c>
      <c r="N65" s="6">
        <v>26703</v>
      </c>
      <c r="O65" s="6" t="s">
        <v>161</v>
      </c>
      <c r="P65" s="6" t="s">
        <v>2</v>
      </c>
      <c r="Q65" s="7">
        <v>582</v>
      </c>
      <c r="R65" s="8">
        <v>0.24410999999999999</v>
      </c>
      <c r="S65" s="9">
        <v>52.181750000000001</v>
      </c>
      <c r="T65" s="8">
        <v>9.0709999999999999E-2</v>
      </c>
      <c r="U65" s="10">
        <v>49479.81</v>
      </c>
      <c r="V65" s="8">
        <v>0.35315999999999997</v>
      </c>
      <c r="W65" s="8">
        <v>9.3649999999999997E-2</v>
      </c>
    </row>
    <row r="66" spans="1:23" ht="13">
      <c r="A66" t="s">
        <v>60</v>
      </c>
      <c r="B66" t="s">
        <v>177</v>
      </c>
      <c r="C66" s="12">
        <v>838</v>
      </c>
      <c r="D66" s="13">
        <v>22.68</v>
      </c>
      <c r="E66" s="12">
        <f t="shared" si="5"/>
        <v>47174.400000000001</v>
      </c>
      <c r="F66" s="12">
        <f t="shared" si="6"/>
        <v>22880</v>
      </c>
      <c r="G66" s="15">
        <f t="shared" si="7"/>
        <v>0.21316646316646315</v>
      </c>
      <c r="H66" s="15">
        <f t="shared" si="8"/>
        <v>0.43951048951048949</v>
      </c>
      <c r="I66" s="18">
        <v>41.789349746065355</v>
      </c>
      <c r="J66" s="18">
        <f t="shared" si="9"/>
        <v>29</v>
      </c>
      <c r="K66" s="39">
        <v>0.29459901800327332</v>
      </c>
      <c r="L66" s="15">
        <v>0.49674796747967481</v>
      </c>
      <c r="M66" s="6" t="s">
        <v>177</v>
      </c>
      <c r="N66" s="6">
        <v>21502</v>
      </c>
      <c r="O66" s="6" t="s">
        <v>148</v>
      </c>
      <c r="P66" s="6" t="s">
        <v>2</v>
      </c>
      <c r="Q66" s="7">
        <v>1176</v>
      </c>
      <c r="R66" s="8">
        <v>0.32621</v>
      </c>
      <c r="S66" s="9">
        <v>46.499250000000004</v>
      </c>
      <c r="T66" s="8">
        <v>6.8629999999999997E-2</v>
      </c>
      <c r="U66" s="10">
        <v>48992.01</v>
      </c>
      <c r="V66" s="8">
        <v>0.30221999999999999</v>
      </c>
      <c r="W66" s="8">
        <v>0.13428000000000001</v>
      </c>
    </row>
    <row r="67" spans="1:23" ht="13">
      <c r="A67" t="s">
        <v>61</v>
      </c>
      <c r="B67" t="s">
        <v>178</v>
      </c>
      <c r="C67" s="12">
        <v>579</v>
      </c>
      <c r="D67" s="13">
        <v>22.1</v>
      </c>
      <c r="E67" s="12">
        <f t="shared" si="5"/>
        <v>45968</v>
      </c>
      <c r="F67" s="12">
        <f t="shared" si="6"/>
        <v>22880</v>
      </c>
      <c r="G67" s="15">
        <f t="shared" si="7"/>
        <v>0.15114862513052557</v>
      </c>
      <c r="H67" s="15">
        <f t="shared" si="8"/>
        <v>0.30367132867132868</v>
      </c>
      <c r="I67" s="18">
        <v>55.830820376876957</v>
      </c>
      <c r="J67" s="18">
        <f t="shared" si="9"/>
        <v>79</v>
      </c>
      <c r="K67" s="39">
        <v>2.4217961654894045E-2</v>
      </c>
      <c r="L67" s="15">
        <v>0.44169014084507041</v>
      </c>
      <c r="M67" s="6" t="s">
        <v>178</v>
      </c>
      <c r="N67" s="6">
        <v>27102</v>
      </c>
      <c r="O67" s="6" t="s">
        <v>158</v>
      </c>
      <c r="P67" s="6" t="s">
        <v>2</v>
      </c>
      <c r="Q67" s="7">
        <v>532</v>
      </c>
      <c r="R67" s="8">
        <v>0.20050000000000001</v>
      </c>
      <c r="S67" s="9">
        <v>57.386499999999998</v>
      </c>
      <c r="T67" s="8">
        <v>6.3930000000000001E-2</v>
      </c>
      <c r="U67" s="10">
        <v>41994.46</v>
      </c>
      <c r="V67" s="8">
        <v>0.30953000000000003</v>
      </c>
      <c r="W67" s="8">
        <v>8.362E-2</v>
      </c>
    </row>
    <row r="68" spans="1:23" ht="13">
      <c r="A68" t="s">
        <v>62</v>
      </c>
      <c r="B68" t="s">
        <v>179</v>
      </c>
      <c r="C68" s="12">
        <v>707</v>
      </c>
      <c r="D68" s="13">
        <v>22.7</v>
      </c>
      <c r="E68" s="12">
        <f t="shared" si="5"/>
        <v>47216</v>
      </c>
      <c r="F68" s="12">
        <f t="shared" si="6"/>
        <v>22880</v>
      </c>
      <c r="G68" s="15">
        <f t="shared" si="7"/>
        <v>0.17968485259234157</v>
      </c>
      <c r="H68" s="15">
        <f t="shared" si="8"/>
        <v>0.37080419580419582</v>
      </c>
      <c r="I68" s="18">
        <v>59.847318501921912</v>
      </c>
      <c r="J68" s="18">
        <f t="shared" si="9"/>
        <v>52</v>
      </c>
      <c r="K68" s="39">
        <v>0.13175675675675674</v>
      </c>
      <c r="L68" s="15">
        <v>0.3849989611468938</v>
      </c>
      <c r="M68" s="6" t="s">
        <v>179</v>
      </c>
      <c r="N68" s="6">
        <v>26704</v>
      </c>
      <c r="O68" s="6" t="s">
        <v>180</v>
      </c>
      <c r="P68" s="6" t="s">
        <v>2</v>
      </c>
      <c r="Q68" s="7">
        <v>1581</v>
      </c>
      <c r="R68" s="8">
        <v>0.2923</v>
      </c>
      <c r="S68" s="9">
        <v>51.534500000000001</v>
      </c>
      <c r="T68" s="8">
        <v>0.1152</v>
      </c>
      <c r="U68" s="10">
        <v>48864.65</v>
      </c>
      <c r="V68" s="8">
        <v>0.34892000000000001</v>
      </c>
      <c r="W68" s="8">
        <v>0.11061</v>
      </c>
    </row>
    <row r="69" spans="1:23" ht="13">
      <c r="A69" t="s">
        <v>63</v>
      </c>
      <c r="B69" t="s">
        <v>181</v>
      </c>
      <c r="C69" s="12">
        <v>745</v>
      </c>
      <c r="D69" s="13">
        <v>22.52</v>
      </c>
      <c r="E69" s="12">
        <f t="shared" si="5"/>
        <v>46841.599999999999</v>
      </c>
      <c r="F69" s="12">
        <f t="shared" si="6"/>
        <v>22880</v>
      </c>
      <c r="G69" s="15">
        <f t="shared" si="7"/>
        <v>0.19085599125563601</v>
      </c>
      <c r="H69" s="15">
        <f t="shared" si="8"/>
        <v>0.39073426573426573</v>
      </c>
      <c r="I69" s="18">
        <v>44.948504101704941</v>
      </c>
      <c r="J69" s="18">
        <f t="shared" si="9"/>
        <v>41</v>
      </c>
      <c r="K69" s="39">
        <v>0</v>
      </c>
      <c r="L69" s="15">
        <v>0.33269961977186313</v>
      </c>
      <c r="M69" s="6" t="s">
        <v>181</v>
      </c>
      <c r="N69" s="6">
        <v>26901</v>
      </c>
      <c r="O69" s="6" t="s">
        <v>132</v>
      </c>
      <c r="P69" s="6" t="s">
        <v>2</v>
      </c>
      <c r="Q69" s="7">
        <v>519</v>
      </c>
      <c r="R69" s="8">
        <v>0.21417</v>
      </c>
      <c r="S69" s="9">
        <v>56.189250000000001</v>
      </c>
      <c r="T69" s="8">
        <v>0.14677000000000001</v>
      </c>
      <c r="U69" s="10">
        <v>45744.51</v>
      </c>
      <c r="V69" s="8">
        <v>0.40217000000000003</v>
      </c>
      <c r="W69" s="8">
        <v>7.6340000000000005E-2</v>
      </c>
    </row>
    <row r="70" spans="1:23" ht="13">
      <c r="A70" t="s">
        <v>64</v>
      </c>
      <c r="B70" t="s">
        <v>182</v>
      </c>
      <c r="C70" s="12">
        <v>1000</v>
      </c>
      <c r="D70" s="13">
        <v>24.21</v>
      </c>
      <c r="E70" s="12">
        <f t="shared" si="5"/>
        <v>50356.800000000003</v>
      </c>
      <c r="F70" s="12">
        <f t="shared" si="6"/>
        <v>22880</v>
      </c>
      <c r="G70" s="15">
        <f t="shared" si="7"/>
        <v>0.23829949480507101</v>
      </c>
      <c r="H70" s="15">
        <f t="shared" si="8"/>
        <v>0.52447552447552448</v>
      </c>
      <c r="I70" s="18">
        <v>75.035469590163046</v>
      </c>
      <c r="J70" s="18">
        <f t="shared" si="9"/>
        <v>14</v>
      </c>
      <c r="K70" s="39">
        <v>0.88087084846053676</v>
      </c>
      <c r="L70" s="15">
        <v>0.57095997592536862</v>
      </c>
      <c r="M70" s="6" t="s">
        <v>182</v>
      </c>
      <c r="N70" s="6">
        <v>21501</v>
      </c>
      <c r="O70" s="6" t="s">
        <v>104</v>
      </c>
      <c r="P70" s="6" t="s">
        <v>2</v>
      </c>
      <c r="Q70" s="7">
        <v>16980</v>
      </c>
      <c r="R70" s="8">
        <v>0.36414999999999997</v>
      </c>
      <c r="S70" s="9">
        <v>41.91075</v>
      </c>
      <c r="T70" s="8">
        <v>0.17143</v>
      </c>
      <c r="U70" s="10">
        <v>76212.77</v>
      </c>
      <c r="V70" s="8">
        <v>0.44124999999999998</v>
      </c>
      <c r="W70" s="8">
        <v>0.10697</v>
      </c>
    </row>
    <row r="71" spans="1:23" ht="13">
      <c r="A71" s="19" t="s">
        <v>65</v>
      </c>
      <c r="B71" s="19" t="s">
        <v>183</v>
      </c>
      <c r="C71" s="20">
        <v>559</v>
      </c>
      <c r="D71" s="21">
        <v>22.1</v>
      </c>
      <c r="E71" s="20">
        <f t="shared" si="5"/>
        <v>45968</v>
      </c>
      <c r="F71" s="20">
        <f t="shared" si="6"/>
        <v>22880</v>
      </c>
      <c r="G71" s="22">
        <f t="shared" si="7"/>
        <v>0.14592760180995476</v>
      </c>
      <c r="H71" s="22">
        <f t="shared" si="8"/>
        <v>0.29318181818181815</v>
      </c>
      <c r="I71" s="23">
        <v>45.894190918848196</v>
      </c>
      <c r="J71" s="23">
        <f t="shared" si="9"/>
        <v>85</v>
      </c>
      <c r="K71" s="39">
        <v>0</v>
      </c>
      <c r="L71" s="15">
        <v>0.43091655266757867</v>
      </c>
      <c r="M71" s="24" t="s">
        <v>183</v>
      </c>
      <c r="N71" s="24">
        <v>26703</v>
      </c>
      <c r="O71" s="24" t="s">
        <v>161</v>
      </c>
      <c r="P71" s="24" t="s">
        <v>2</v>
      </c>
      <c r="Q71" s="25">
        <v>268</v>
      </c>
      <c r="R71" s="26">
        <v>0.14355000000000001</v>
      </c>
      <c r="S71" s="27">
        <v>61.28575</v>
      </c>
      <c r="T71" s="26">
        <v>4.1110000000000001E-2</v>
      </c>
      <c r="U71" s="28">
        <v>40142.589999999997</v>
      </c>
      <c r="V71" s="26">
        <v>0.2127</v>
      </c>
      <c r="W71" s="26">
        <v>7.6270000000000004E-2</v>
      </c>
    </row>
    <row r="72" spans="1:23" ht="13">
      <c r="A72" t="s">
        <v>66</v>
      </c>
      <c r="B72" t="s">
        <v>184</v>
      </c>
      <c r="C72" s="12">
        <v>603</v>
      </c>
      <c r="D72" s="13">
        <v>22.1</v>
      </c>
      <c r="E72" s="12">
        <f t="shared" si="5"/>
        <v>45968</v>
      </c>
      <c r="F72" s="12">
        <f t="shared" si="6"/>
        <v>22880</v>
      </c>
      <c r="G72" s="15">
        <f t="shared" si="7"/>
        <v>0.15741385311521058</v>
      </c>
      <c r="H72" s="15">
        <f t="shared" si="8"/>
        <v>0.31625874125874126</v>
      </c>
      <c r="I72" s="18">
        <v>48.604827761304314</v>
      </c>
      <c r="J72" s="18">
        <f t="shared" si="9"/>
        <v>73</v>
      </c>
      <c r="K72" s="39">
        <v>0.12151596304233871</v>
      </c>
      <c r="L72" s="15">
        <v>0.39909015715467328</v>
      </c>
      <c r="M72" s="6" t="s">
        <v>184</v>
      </c>
      <c r="N72" s="6">
        <v>21202</v>
      </c>
      <c r="O72" s="6" t="s">
        <v>185</v>
      </c>
      <c r="P72" s="6" t="s">
        <v>2</v>
      </c>
      <c r="Q72" s="7">
        <v>798</v>
      </c>
      <c r="R72" s="8">
        <v>0.23497000000000001</v>
      </c>
      <c r="S72" s="9">
        <v>56.613250000000001</v>
      </c>
      <c r="T72" s="8">
        <v>8.4900000000000003E-2</v>
      </c>
      <c r="U72" s="10">
        <v>43858.559999999998</v>
      </c>
      <c r="V72" s="8">
        <v>0.30719999999999997</v>
      </c>
      <c r="W72" s="8">
        <v>8.931E-2</v>
      </c>
    </row>
    <row r="73" spans="1:23" ht="13">
      <c r="A73" t="s">
        <v>67</v>
      </c>
      <c r="B73" t="s">
        <v>186</v>
      </c>
      <c r="C73" s="12">
        <v>617</v>
      </c>
      <c r="D73" s="13">
        <v>22.1</v>
      </c>
      <c r="E73" s="12">
        <f t="shared" ref="E73:E95" si="10">D73*2080</f>
        <v>45968</v>
      </c>
      <c r="F73" s="12">
        <f t="shared" ref="F73:F95" si="11">11*2080</f>
        <v>22880</v>
      </c>
      <c r="G73" s="15">
        <f t="shared" ref="G73:G95" si="12">($C73*12)/E73</f>
        <v>0.16106856943961018</v>
      </c>
      <c r="H73" s="15">
        <f t="shared" ref="H73:H95" si="13">($C73*12)/F73</f>
        <v>0.32360139860139858</v>
      </c>
      <c r="I73" s="18">
        <v>46.358904369168904</v>
      </c>
      <c r="J73" s="18">
        <f t="shared" ref="J73:J95" si="14">RANK(C73,$C$9:$C$95,0)</f>
        <v>70</v>
      </c>
      <c r="K73" s="39">
        <v>0</v>
      </c>
      <c r="L73" s="15">
        <v>0.47188940092165899</v>
      </c>
      <c r="M73" s="6" t="s">
        <v>186</v>
      </c>
      <c r="N73" s="6">
        <v>21202</v>
      </c>
      <c r="O73" s="6" t="s">
        <v>185</v>
      </c>
      <c r="P73" s="6" t="s">
        <v>2</v>
      </c>
      <c r="Q73" s="7">
        <v>850</v>
      </c>
      <c r="R73" s="8">
        <v>0.30796000000000001</v>
      </c>
      <c r="S73" s="9">
        <v>55.725999999999999</v>
      </c>
      <c r="T73" s="8">
        <v>5.6149999999999999E-2</v>
      </c>
      <c r="U73" s="10">
        <v>42958.44</v>
      </c>
      <c r="V73" s="8">
        <v>0.26390000000000002</v>
      </c>
      <c r="W73" s="8">
        <v>9.8269999999999996E-2</v>
      </c>
    </row>
    <row r="74" spans="1:23" ht="13">
      <c r="A74" t="s">
        <v>68</v>
      </c>
      <c r="B74" t="s">
        <v>187</v>
      </c>
      <c r="C74" s="12">
        <v>1027</v>
      </c>
      <c r="D74" s="13">
        <v>23.55</v>
      </c>
      <c r="E74" s="12">
        <f t="shared" si="10"/>
        <v>48984</v>
      </c>
      <c r="F74" s="12">
        <f t="shared" si="11"/>
        <v>22880</v>
      </c>
      <c r="G74" s="15">
        <f t="shared" si="12"/>
        <v>0.25159235668789809</v>
      </c>
      <c r="H74" s="15">
        <f t="shared" si="13"/>
        <v>0.53863636363636369</v>
      </c>
      <c r="I74" s="18">
        <v>56.639100627647942</v>
      </c>
      <c r="J74" s="18">
        <f t="shared" si="14"/>
        <v>13</v>
      </c>
      <c r="K74" s="39">
        <v>0.67721824147512888</v>
      </c>
      <c r="L74" s="15">
        <v>0.42102615694164991</v>
      </c>
      <c r="M74" s="6" t="s">
        <v>187</v>
      </c>
      <c r="N74" s="6">
        <v>21302</v>
      </c>
      <c r="O74" s="6" t="s">
        <v>188</v>
      </c>
      <c r="P74" s="6" t="s">
        <v>2</v>
      </c>
      <c r="Q74" s="7">
        <v>2347</v>
      </c>
      <c r="R74" s="8">
        <v>0.27881</v>
      </c>
      <c r="S74" s="9">
        <v>47.398249999999997</v>
      </c>
      <c r="T74" s="8">
        <v>0.10056</v>
      </c>
      <c r="U74" s="10">
        <v>55448.54</v>
      </c>
      <c r="V74" s="8">
        <v>0.29591000000000001</v>
      </c>
      <c r="W74" s="8">
        <v>8.5029999999999994E-2</v>
      </c>
    </row>
    <row r="75" spans="1:23" ht="13">
      <c r="A75" t="s">
        <v>69</v>
      </c>
      <c r="B75" t="s">
        <v>189</v>
      </c>
      <c r="C75" s="12">
        <v>679</v>
      </c>
      <c r="D75" s="13">
        <v>22.1</v>
      </c>
      <c r="E75" s="12">
        <f t="shared" si="10"/>
        <v>45968</v>
      </c>
      <c r="F75" s="12">
        <f t="shared" si="11"/>
        <v>22880</v>
      </c>
      <c r="G75" s="15">
        <f t="shared" si="12"/>
        <v>0.17725374173337974</v>
      </c>
      <c r="H75" s="15">
        <f t="shared" si="13"/>
        <v>0.35611888111888113</v>
      </c>
      <c r="I75" s="18">
        <v>50.828451662747256</v>
      </c>
      <c r="J75" s="18">
        <f t="shared" si="14"/>
        <v>59</v>
      </c>
      <c r="K75" s="39">
        <v>0</v>
      </c>
      <c r="L75" s="15">
        <v>0.3143418467583497</v>
      </c>
      <c r="M75" s="6" t="s">
        <v>189</v>
      </c>
      <c r="N75" s="6">
        <v>27102</v>
      </c>
      <c r="O75" s="6" t="s">
        <v>158</v>
      </c>
      <c r="P75" s="6" t="s">
        <v>2</v>
      </c>
      <c r="Q75" s="7">
        <v>437</v>
      </c>
      <c r="R75" s="8">
        <v>0.32174000000000003</v>
      </c>
      <c r="S75" s="9">
        <v>52.810499999999998</v>
      </c>
      <c r="T75" s="8">
        <v>6.5310000000000007E-2</v>
      </c>
      <c r="U75" s="10">
        <v>39937.440000000002</v>
      </c>
      <c r="V75" s="8">
        <v>0.28666000000000003</v>
      </c>
      <c r="W75" s="8">
        <v>0.11137</v>
      </c>
    </row>
    <row r="76" spans="1:23" ht="13">
      <c r="A76" t="s">
        <v>70</v>
      </c>
      <c r="B76" t="s">
        <v>190</v>
      </c>
      <c r="C76" s="12">
        <v>685</v>
      </c>
      <c r="D76" s="13">
        <v>22.1</v>
      </c>
      <c r="E76" s="12">
        <f t="shared" si="10"/>
        <v>45968</v>
      </c>
      <c r="F76" s="12">
        <f t="shared" si="11"/>
        <v>22880</v>
      </c>
      <c r="G76" s="15">
        <f t="shared" si="12"/>
        <v>0.17882004872955098</v>
      </c>
      <c r="H76" s="15">
        <f t="shared" si="13"/>
        <v>0.35926573426573427</v>
      </c>
      <c r="I76" s="18">
        <v>48.03977395926259</v>
      </c>
      <c r="J76" s="18">
        <f t="shared" si="14"/>
        <v>57</v>
      </c>
      <c r="K76" s="39">
        <v>0.28868880135059088</v>
      </c>
      <c r="L76" s="15">
        <v>0.33370828646419198</v>
      </c>
      <c r="M76" s="6" t="s">
        <v>190</v>
      </c>
      <c r="N76" s="6">
        <v>26001</v>
      </c>
      <c r="O76" s="6" t="s">
        <v>190</v>
      </c>
      <c r="P76" s="6" t="s">
        <v>2</v>
      </c>
      <c r="Q76" s="7">
        <v>810</v>
      </c>
      <c r="R76" s="8">
        <v>0.18195</v>
      </c>
      <c r="S76" s="9">
        <v>53.996749999999999</v>
      </c>
      <c r="T76" s="8">
        <v>0.24607000000000001</v>
      </c>
      <c r="U76" s="10">
        <v>37640.519999999997</v>
      </c>
      <c r="V76" s="8">
        <v>0.42762</v>
      </c>
      <c r="W76" s="8">
        <v>9.4839999999999994E-2</v>
      </c>
    </row>
    <row r="77" spans="1:23" ht="13">
      <c r="A77" t="s">
        <v>72</v>
      </c>
      <c r="B77" t="s">
        <v>191</v>
      </c>
      <c r="C77" s="12">
        <v>1571</v>
      </c>
      <c r="D77" s="13">
        <v>24.21</v>
      </c>
      <c r="E77" s="12">
        <f t="shared" si="10"/>
        <v>50356.800000000003</v>
      </c>
      <c r="F77" s="12">
        <f t="shared" si="11"/>
        <v>22880</v>
      </c>
      <c r="G77" s="15">
        <f t="shared" si="12"/>
        <v>0.37436850633876656</v>
      </c>
      <c r="H77" s="15">
        <f t="shared" si="13"/>
        <v>0.82395104895104898</v>
      </c>
      <c r="I77" s="18">
        <v>38.38410646173849</v>
      </c>
      <c r="J77" s="18">
        <f t="shared" si="14"/>
        <v>1</v>
      </c>
      <c r="K77" s="39">
        <v>0.71659616948576765</v>
      </c>
      <c r="L77" s="15">
        <v>0.23756128928542722</v>
      </c>
      <c r="M77" s="6" t="s">
        <v>191</v>
      </c>
      <c r="N77" s="6">
        <v>21501</v>
      </c>
      <c r="O77" s="6" t="s">
        <v>104</v>
      </c>
      <c r="P77" s="6" t="s">
        <v>2</v>
      </c>
      <c r="Q77" s="7">
        <v>2957</v>
      </c>
      <c r="R77" s="8">
        <v>0.24776000000000001</v>
      </c>
      <c r="S77" s="9">
        <v>49.817999999999998</v>
      </c>
      <c r="T77" s="8">
        <v>0.12948000000000001</v>
      </c>
      <c r="U77" s="10">
        <v>56801.53</v>
      </c>
      <c r="V77" s="8">
        <v>0.28098000000000001</v>
      </c>
      <c r="W77" s="8">
        <v>7.5020000000000003E-2</v>
      </c>
    </row>
    <row r="78" spans="1:23" ht="13">
      <c r="A78" t="s">
        <v>73</v>
      </c>
      <c r="B78" t="s">
        <v>192</v>
      </c>
      <c r="C78" s="12">
        <v>1357</v>
      </c>
      <c r="D78" s="13">
        <v>24.21</v>
      </c>
      <c r="E78" s="12">
        <f t="shared" si="10"/>
        <v>50356.800000000003</v>
      </c>
      <c r="F78" s="12">
        <f t="shared" si="11"/>
        <v>22880</v>
      </c>
      <c r="G78" s="15">
        <f t="shared" si="12"/>
        <v>0.32337241445048137</v>
      </c>
      <c r="H78" s="15">
        <f t="shared" si="13"/>
        <v>0.71171328671328671</v>
      </c>
      <c r="I78" s="18">
        <v>43.890685147722799</v>
      </c>
      <c r="J78" s="18">
        <f t="shared" si="14"/>
        <v>4</v>
      </c>
      <c r="K78" s="39">
        <v>0.79037571521769678</v>
      </c>
      <c r="L78" s="15">
        <v>0.24695945945945946</v>
      </c>
      <c r="M78" s="6" t="s">
        <v>192</v>
      </c>
      <c r="N78" s="6">
        <v>21400</v>
      </c>
      <c r="O78" s="6" t="s">
        <v>109</v>
      </c>
      <c r="P78" s="6" t="s">
        <v>2</v>
      </c>
      <c r="Q78" s="7">
        <v>2685</v>
      </c>
      <c r="R78" s="8">
        <v>0.27024999999999999</v>
      </c>
      <c r="S78" s="9">
        <v>47.989249999999998</v>
      </c>
      <c r="T78" s="8">
        <v>7.417E-2</v>
      </c>
      <c r="U78" s="10">
        <v>50202.32</v>
      </c>
      <c r="V78" s="8">
        <v>0.24299999999999999</v>
      </c>
      <c r="W78" s="8">
        <v>8.7639999999999996E-2</v>
      </c>
    </row>
    <row r="79" spans="1:23" ht="13">
      <c r="A79" t="s">
        <v>74</v>
      </c>
      <c r="B79" t="s">
        <v>193</v>
      </c>
      <c r="C79" s="12">
        <v>797</v>
      </c>
      <c r="D79" s="13">
        <v>22.1</v>
      </c>
      <c r="E79" s="12">
        <f t="shared" si="10"/>
        <v>45968</v>
      </c>
      <c r="F79" s="12">
        <f t="shared" si="11"/>
        <v>22880</v>
      </c>
      <c r="G79" s="15">
        <f t="shared" si="12"/>
        <v>0.20805777932474764</v>
      </c>
      <c r="H79" s="15">
        <f t="shared" si="13"/>
        <v>0.41800699300699301</v>
      </c>
      <c r="I79" s="18">
        <v>46.164231859934723</v>
      </c>
      <c r="J79" s="18">
        <f t="shared" si="14"/>
        <v>33</v>
      </c>
      <c r="K79" s="39">
        <v>0</v>
      </c>
      <c r="L79" s="15">
        <v>0.42842483324781938</v>
      </c>
      <c r="M79" s="6" t="s">
        <v>193</v>
      </c>
      <c r="N79" s="6">
        <v>21201</v>
      </c>
      <c r="O79" s="6" t="s">
        <v>164</v>
      </c>
      <c r="P79" s="6" t="s">
        <v>2</v>
      </c>
      <c r="Q79" s="7">
        <v>645</v>
      </c>
      <c r="R79" s="8">
        <v>0.20319999999999999</v>
      </c>
      <c r="S79" s="9">
        <v>55.518999999999998</v>
      </c>
      <c r="T79" s="8">
        <v>5.3030000000000001E-2</v>
      </c>
      <c r="U79" s="10">
        <v>43410.49</v>
      </c>
      <c r="V79" s="8">
        <v>0.25605</v>
      </c>
      <c r="W79" s="8">
        <v>0.104</v>
      </c>
    </row>
    <row r="80" spans="1:23" ht="13">
      <c r="A80" t="s">
        <v>71</v>
      </c>
      <c r="B80" t="s">
        <v>290</v>
      </c>
      <c r="C80" s="12">
        <v>742</v>
      </c>
      <c r="D80" s="13">
        <v>22.47</v>
      </c>
      <c r="E80" s="12">
        <f t="shared" si="10"/>
        <v>46737.599999999999</v>
      </c>
      <c r="F80" s="12">
        <f t="shared" si="11"/>
        <v>22880</v>
      </c>
      <c r="G80" s="15">
        <f t="shared" si="12"/>
        <v>0.19051042415528396</v>
      </c>
      <c r="H80" s="15">
        <f t="shared" si="13"/>
        <v>0.38916083916083916</v>
      </c>
      <c r="I80" s="18">
        <v>60.971882268830704</v>
      </c>
      <c r="J80" s="18">
        <f t="shared" si="14"/>
        <v>42</v>
      </c>
      <c r="K80" s="39">
        <v>0.58289344121708841</v>
      </c>
      <c r="L80" s="15">
        <v>0.39724427837459131</v>
      </c>
      <c r="M80" s="6" t="s">
        <v>194</v>
      </c>
      <c r="N80" s="6">
        <v>26002</v>
      </c>
      <c r="O80" s="6" t="s">
        <v>116</v>
      </c>
      <c r="P80" s="6" t="s">
        <v>2</v>
      </c>
      <c r="Q80" s="7">
        <v>7970</v>
      </c>
      <c r="R80" s="8">
        <v>0.33056000000000002</v>
      </c>
      <c r="S80" s="9">
        <v>45.334000000000003</v>
      </c>
      <c r="T80" s="8">
        <v>7.775E-2</v>
      </c>
      <c r="U80" s="10">
        <v>53141.440000000002</v>
      </c>
      <c r="V80" s="8">
        <v>0.33090000000000003</v>
      </c>
      <c r="W80" s="8">
        <v>9.8849999999999993E-2</v>
      </c>
    </row>
    <row r="81" spans="1:23" ht="13">
      <c r="A81" t="s">
        <v>75</v>
      </c>
      <c r="B81" t="s">
        <v>195</v>
      </c>
      <c r="C81" s="12">
        <v>903</v>
      </c>
      <c r="D81" s="13">
        <v>22.89</v>
      </c>
      <c r="E81" s="12">
        <f t="shared" si="10"/>
        <v>47611.200000000004</v>
      </c>
      <c r="F81" s="12">
        <f t="shared" si="11"/>
        <v>22880</v>
      </c>
      <c r="G81" s="15">
        <f t="shared" si="12"/>
        <v>0.22759350741002116</v>
      </c>
      <c r="H81" s="15">
        <f t="shared" si="13"/>
        <v>0.4736013986013986</v>
      </c>
      <c r="I81" s="18">
        <v>60.881732748759987</v>
      </c>
      <c r="J81" s="18">
        <f t="shared" si="14"/>
        <v>19</v>
      </c>
      <c r="K81" s="39">
        <v>0.62117954529567831</v>
      </c>
      <c r="L81" s="15">
        <v>0.36825308727625922</v>
      </c>
      <c r="M81" s="6" t="s">
        <v>195</v>
      </c>
      <c r="N81" s="6">
        <v>21400</v>
      </c>
      <c r="O81" s="6" t="s">
        <v>109</v>
      </c>
      <c r="P81" s="6" t="s">
        <v>2</v>
      </c>
      <c r="Q81" s="7">
        <v>6193</v>
      </c>
      <c r="R81" s="8">
        <v>0.24637000000000001</v>
      </c>
      <c r="S81" s="9">
        <v>52.34825</v>
      </c>
      <c r="T81" s="8">
        <v>0.10115</v>
      </c>
      <c r="U81" s="10">
        <v>52668.63</v>
      </c>
      <c r="V81" s="8">
        <v>0.34150999999999998</v>
      </c>
      <c r="W81" s="8">
        <v>7.3480000000000004E-2</v>
      </c>
    </row>
    <row r="82" spans="1:23" ht="13">
      <c r="A82" t="s">
        <v>76</v>
      </c>
      <c r="B82" t="s">
        <v>196</v>
      </c>
      <c r="C82" s="12">
        <v>931</v>
      </c>
      <c r="D82" s="13">
        <v>22.8</v>
      </c>
      <c r="E82" s="12">
        <f t="shared" si="10"/>
        <v>47424</v>
      </c>
      <c r="F82" s="12">
        <f t="shared" si="11"/>
        <v>22880</v>
      </c>
      <c r="G82" s="15">
        <f t="shared" si="12"/>
        <v>0.23557692307692307</v>
      </c>
      <c r="H82" s="15">
        <f t="shared" si="13"/>
        <v>0.4882867132867133</v>
      </c>
      <c r="I82" s="18">
        <v>54.085447445321876</v>
      </c>
      <c r="J82" s="18">
        <f t="shared" si="14"/>
        <v>17</v>
      </c>
      <c r="K82" s="39">
        <v>0.14385577630610744</v>
      </c>
      <c r="L82" s="15">
        <v>0.40506706408345755</v>
      </c>
      <c r="M82" s="6" t="s">
        <v>196</v>
      </c>
      <c r="N82" s="6">
        <v>21302</v>
      </c>
      <c r="O82" s="6" t="s">
        <v>188</v>
      </c>
      <c r="P82" s="6" t="s">
        <v>2</v>
      </c>
      <c r="Q82" s="7">
        <v>1489</v>
      </c>
      <c r="R82" s="8">
        <v>0.32601000000000002</v>
      </c>
      <c r="S82" s="9">
        <v>48.227249999999998</v>
      </c>
      <c r="T82" s="8">
        <v>7.0279999999999995E-2</v>
      </c>
      <c r="U82" s="10">
        <v>45692.76</v>
      </c>
      <c r="V82" s="8">
        <v>0.24825</v>
      </c>
      <c r="W82" s="8">
        <v>0.10301</v>
      </c>
    </row>
    <row r="83" spans="1:23" ht="13">
      <c r="A83" t="s">
        <v>77</v>
      </c>
      <c r="B83" t="s">
        <v>197</v>
      </c>
      <c r="C83" s="12">
        <v>637</v>
      </c>
      <c r="D83" s="13">
        <v>22.1</v>
      </c>
      <c r="E83" s="12">
        <f t="shared" si="10"/>
        <v>45968</v>
      </c>
      <c r="F83" s="12">
        <f t="shared" si="11"/>
        <v>22880</v>
      </c>
      <c r="G83" s="15">
        <f t="shared" si="12"/>
        <v>0.16628959276018099</v>
      </c>
      <c r="H83" s="15">
        <f t="shared" si="13"/>
        <v>0.33409090909090911</v>
      </c>
      <c r="I83" s="18">
        <v>61.258042837790306</v>
      </c>
      <c r="J83" s="18">
        <f t="shared" si="14"/>
        <v>65</v>
      </c>
      <c r="K83" s="39">
        <v>0.5731153496821072</v>
      </c>
      <c r="L83" s="15">
        <v>0.26795212765957449</v>
      </c>
      <c r="M83" s="6" t="s">
        <v>197</v>
      </c>
      <c r="N83" s="6">
        <v>26901</v>
      </c>
      <c r="O83" s="6" t="s">
        <v>132</v>
      </c>
      <c r="P83" s="6" t="s">
        <v>2</v>
      </c>
      <c r="Q83" s="7">
        <v>449</v>
      </c>
      <c r="R83" s="8">
        <v>0.22964999999999999</v>
      </c>
      <c r="S83" s="9">
        <v>58.617249999999999</v>
      </c>
      <c r="T83" s="8">
        <v>7.0849999999999996E-2</v>
      </c>
      <c r="U83" s="10">
        <v>45743.040000000001</v>
      </c>
      <c r="V83" s="8">
        <v>0.30252000000000001</v>
      </c>
      <c r="W83" s="8">
        <v>5.169E-2</v>
      </c>
    </row>
    <row r="84" spans="1:23" ht="13">
      <c r="A84" t="s">
        <v>78</v>
      </c>
      <c r="B84" t="s">
        <v>198</v>
      </c>
      <c r="C84" s="12">
        <v>614</v>
      </c>
      <c r="D84" s="13">
        <v>22.1</v>
      </c>
      <c r="E84" s="12">
        <f t="shared" si="10"/>
        <v>45968</v>
      </c>
      <c r="F84" s="12">
        <f t="shared" si="11"/>
        <v>22880</v>
      </c>
      <c r="G84" s="15">
        <f t="shared" si="12"/>
        <v>0.16028541594152454</v>
      </c>
      <c r="H84" s="15">
        <f t="shared" si="13"/>
        <v>0.32202797202797201</v>
      </c>
      <c r="I84" s="18">
        <v>55.094744090967332</v>
      </c>
      <c r="J84" s="18">
        <f t="shared" si="14"/>
        <v>71</v>
      </c>
      <c r="K84" s="39">
        <v>0.4879405591253847</v>
      </c>
      <c r="L84" s="15">
        <v>0.39133126934984519</v>
      </c>
      <c r="M84" s="6" t="s">
        <v>198</v>
      </c>
      <c r="N84" s="6">
        <v>27101</v>
      </c>
      <c r="O84" s="6" t="s">
        <v>120</v>
      </c>
      <c r="P84" s="6" t="s">
        <v>2</v>
      </c>
      <c r="Q84" s="7">
        <v>520</v>
      </c>
      <c r="R84" s="8">
        <v>0.27282000000000001</v>
      </c>
      <c r="S84" s="9">
        <v>54.121499999999997</v>
      </c>
      <c r="T84" s="8">
        <v>4.6829999999999997E-2</v>
      </c>
      <c r="U84" s="10">
        <v>39222.519999999997</v>
      </c>
      <c r="V84" s="8">
        <v>0.25822000000000001</v>
      </c>
      <c r="W84" s="8">
        <v>0.10062</v>
      </c>
    </row>
    <row r="85" spans="1:23" ht="13">
      <c r="A85" t="s">
        <v>79</v>
      </c>
      <c r="B85" t="s">
        <v>199</v>
      </c>
      <c r="C85" s="12">
        <v>701</v>
      </c>
      <c r="D85" s="13">
        <v>22.63</v>
      </c>
      <c r="E85" s="12">
        <f t="shared" si="10"/>
        <v>47070.400000000001</v>
      </c>
      <c r="F85" s="12">
        <f t="shared" si="11"/>
        <v>22880</v>
      </c>
      <c r="G85" s="15">
        <f t="shared" si="12"/>
        <v>0.17871103708487712</v>
      </c>
      <c r="H85" s="15">
        <f t="shared" si="13"/>
        <v>0.36765734265734268</v>
      </c>
      <c r="I85" s="18">
        <v>37.090800603665905</v>
      </c>
      <c r="J85" s="18">
        <f t="shared" si="14"/>
        <v>53</v>
      </c>
      <c r="K85" s="39">
        <v>0.29550033579583612</v>
      </c>
      <c r="L85" s="15">
        <v>0.55580440462859271</v>
      </c>
      <c r="M85" s="6" t="s">
        <v>199</v>
      </c>
      <c r="N85" s="6">
        <v>26902</v>
      </c>
      <c r="O85" s="6" t="s">
        <v>168</v>
      </c>
      <c r="P85" s="6" t="s">
        <v>2</v>
      </c>
      <c r="Q85" s="7">
        <v>1192</v>
      </c>
      <c r="R85" s="8">
        <v>0.24337</v>
      </c>
      <c r="S85" s="9">
        <v>52.930250000000001</v>
      </c>
      <c r="T85" s="8">
        <v>6.794E-2</v>
      </c>
      <c r="U85" s="10">
        <v>40802.050000000003</v>
      </c>
      <c r="V85" s="8">
        <v>0.29414000000000001</v>
      </c>
      <c r="W85" s="8">
        <v>0.11210000000000001</v>
      </c>
    </row>
    <row r="86" spans="1:23" ht="13">
      <c r="A86" t="s">
        <v>80</v>
      </c>
      <c r="B86" t="s">
        <v>213</v>
      </c>
      <c r="C86" s="12">
        <v>534</v>
      </c>
      <c r="D86" s="13">
        <v>22.1</v>
      </c>
      <c r="E86" s="12">
        <f t="shared" si="10"/>
        <v>45968</v>
      </c>
      <c r="F86" s="12">
        <f t="shared" si="11"/>
        <v>22880</v>
      </c>
      <c r="G86" s="15">
        <f t="shared" si="12"/>
        <v>0.13940132265924121</v>
      </c>
      <c r="H86" s="15">
        <f t="shared" si="13"/>
        <v>0.28006993006993008</v>
      </c>
      <c r="I86" s="18">
        <v>44.892220053513299</v>
      </c>
      <c r="J86" s="18">
        <f t="shared" si="14"/>
        <v>86</v>
      </c>
      <c r="K86" s="39">
        <v>0.33333333333333331</v>
      </c>
      <c r="L86" s="15">
        <v>0.41749502982107356</v>
      </c>
      <c r="M86" s="6"/>
      <c r="N86" s="6"/>
      <c r="O86" s="6"/>
      <c r="P86" s="6"/>
      <c r="Q86" s="7"/>
      <c r="R86" s="8"/>
      <c r="S86" s="9"/>
      <c r="T86" s="8"/>
      <c r="U86" s="10"/>
      <c r="V86" s="8"/>
      <c r="W86" s="8"/>
    </row>
    <row r="87" spans="1:23" ht="13">
      <c r="A87" t="s">
        <v>81</v>
      </c>
      <c r="B87" t="s">
        <v>200</v>
      </c>
      <c r="C87" s="12">
        <v>832</v>
      </c>
      <c r="D87" s="13">
        <v>22.1</v>
      </c>
      <c r="E87" s="12">
        <f t="shared" si="10"/>
        <v>45968</v>
      </c>
      <c r="F87" s="12">
        <f t="shared" si="11"/>
        <v>22880</v>
      </c>
      <c r="G87" s="15">
        <f t="shared" si="12"/>
        <v>0.21719457013574661</v>
      </c>
      <c r="H87" s="15">
        <f t="shared" si="13"/>
        <v>0.43636363636363634</v>
      </c>
      <c r="I87" s="18">
        <v>42.741841483398424</v>
      </c>
      <c r="J87" s="18">
        <f t="shared" si="14"/>
        <v>30</v>
      </c>
      <c r="K87" s="39">
        <v>0.35307017543859648</v>
      </c>
      <c r="L87" s="15">
        <v>0.29802955665024633</v>
      </c>
      <c r="M87" s="6" t="s">
        <v>200</v>
      </c>
      <c r="N87" s="6">
        <v>21701</v>
      </c>
      <c r="O87" s="6" t="s">
        <v>130</v>
      </c>
      <c r="P87" s="6" t="s">
        <v>2</v>
      </c>
      <c r="Q87" s="7">
        <v>1042</v>
      </c>
      <c r="R87" s="8">
        <v>0.25497999999999998</v>
      </c>
      <c r="S87" s="9">
        <v>53.240499999999997</v>
      </c>
      <c r="T87" s="8">
        <v>4.5620000000000001E-2</v>
      </c>
      <c r="U87" s="10">
        <v>46849.98</v>
      </c>
      <c r="V87" s="8">
        <v>0.23977000000000001</v>
      </c>
      <c r="W87" s="8">
        <v>7.714E-2</v>
      </c>
    </row>
    <row r="88" spans="1:23" ht="13">
      <c r="A88" t="s">
        <v>82</v>
      </c>
      <c r="B88" t="s">
        <v>201</v>
      </c>
      <c r="C88" s="12">
        <v>628</v>
      </c>
      <c r="D88" s="13">
        <v>22.1</v>
      </c>
      <c r="E88" s="12">
        <f t="shared" si="10"/>
        <v>45968</v>
      </c>
      <c r="F88" s="12">
        <f t="shared" si="11"/>
        <v>22880</v>
      </c>
      <c r="G88" s="15">
        <f t="shared" si="12"/>
        <v>0.16394013226592413</v>
      </c>
      <c r="H88" s="15">
        <f t="shared" si="13"/>
        <v>0.32937062937062939</v>
      </c>
      <c r="I88" s="18">
        <v>49.593198836121978</v>
      </c>
      <c r="J88" s="18">
        <f t="shared" si="14"/>
        <v>67</v>
      </c>
      <c r="K88" s="39">
        <v>0.11787564766839378</v>
      </c>
      <c r="L88" s="15">
        <v>0.52967409948542021</v>
      </c>
      <c r="M88" s="6" t="s">
        <v>201</v>
      </c>
      <c r="N88" s="6">
        <v>26902</v>
      </c>
      <c r="O88" s="6" t="s">
        <v>168</v>
      </c>
      <c r="P88" s="6" t="s">
        <v>2</v>
      </c>
      <c r="Q88" s="7">
        <v>750</v>
      </c>
      <c r="R88" s="8">
        <v>0.20633000000000001</v>
      </c>
      <c r="S88" s="9">
        <v>53.721249999999998</v>
      </c>
      <c r="T88" s="8">
        <v>8.5809999999999997E-2</v>
      </c>
      <c r="U88" s="10">
        <v>42994.63</v>
      </c>
      <c r="V88" s="8">
        <v>0.36131999999999997</v>
      </c>
      <c r="W88" s="8">
        <v>9.5829999999999999E-2</v>
      </c>
    </row>
    <row r="89" spans="1:23" ht="13">
      <c r="A89" t="s">
        <v>83</v>
      </c>
      <c r="B89" t="s">
        <v>202</v>
      </c>
      <c r="C89" s="12">
        <v>738</v>
      </c>
      <c r="D89" s="13">
        <v>22.15</v>
      </c>
      <c r="E89" s="12">
        <f t="shared" si="10"/>
        <v>46072</v>
      </c>
      <c r="F89" s="12">
        <f t="shared" si="11"/>
        <v>22880</v>
      </c>
      <c r="G89" s="15">
        <f t="shared" si="12"/>
        <v>0.19222087167911095</v>
      </c>
      <c r="H89" s="15">
        <f t="shared" si="13"/>
        <v>0.38706293706293704</v>
      </c>
      <c r="I89" s="18">
        <v>53.548305526235772</v>
      </c>
      <c r="J89" s="18">
        <f t="shared" si="14"/>
        <v>45</v>
      </c>
      <c r="K89" s="39">
        <v>0.12210288298473713</v>
      </c>
      <c r="L89" s="15">
        <v>0.39727427597955706</v>
      </c>
      <c r="M89" s="6" t="s">
        <v>202</v>
      </c>
      <c r="N89" s="6">
        <v>21302</v>
      </c>
      <c r="O89" s="6" t="s">
        <v>188</v>
      </c>
      <c r="P89" s="6" t="s">
        <v>2</v>
      </c>
      <c r="Q89" s="7">
        <v>895</v>
      </c>
      <c r="R89" s="8">
        <v>0.26995000000000002</v>
      </c>
      <c r="S89" s="9">
        <v>50.932749999999999</v>
      </c>
      <c r="T89" s="8">
        <v>5.5280000000000003E-2</v>
      </c>
      <c r="U89" s="10">
        <v>43706.1</v>
      </c>
      <c r="V89" s="8">
        <v>0.26784000000000002</v>
      </c>
      <c r="W89" s="8">
        <v>9.5189999999999997E-2</v>
      </c>
    </row>
    <row r="90" spans="1:23" ht="13">
      <c r="A90" t="s">
        <v>84</v>
      </c>
      <c r="B90" t="s">
        <v>203</v>
      </c>
      <c r="C90" s="12">
        <v>1421</v>
      </c>
      <c r="D90" s="13">
        <v>24.21</v>
      </c>
      <c r="E90" s="12">
        <f t="shared" si="10"/>
        <v>50356.800000000003</v>
      </c>
      <c r="F90" s="12">
        <f t="shared" si="11"/>
        <v>22880</v>
      </c>
      <c r="G90" s="15">
        <f t="shared" si="12"/>
        <v>0.33862358211800592</v>
      </c>
      <c r="H90" s="15">
        <f t="shared" si="13"/>
        <v>0.74527972027972023</v>
      </c>
      <c r="I90" s="18">
        <v>48.097990561391889</v>
      </c>
      <c r="J90" s="18">
        <f t="shared" si="14"/>
        <v>3</v>
      </c>
      <c r="K90" s="39">
        <v>0.82719676441237111</v>
      </c>
      <c r="L90" s="15">
        <v>0.21728090904520087</v>
      </c>
      <c r="M90" s="6" t="s">
        <v>203</v>
      </c>
      <c r="N90" s="6">
        <v>21501</v>
      </c>
      <c r="O90" s="6" t="s">
        <v>104</v>
      </c>
      <c r="P90" s="6" t="s">
        <v>2</v>
      </c>
      <c r="Q90" s="7">
        <v>8737</v>
      </c>
      <c r="R90" s="8">
        <v>0.28452</v>
      </c>
      <c r="S90" s="9">
        <v>48.116999999999997</v>
      </c>
      <c r="T90" s="8">
        <v>9.7670000000000007E-2</v>
      </c>
      <c r="U90" s="10">
        <v>65275.040000000001</v>
      </c>
      <c r="V90" s="8">
        <v>0.25259999999999999</v>
      </c>
      <c r="W90" s="8">
        <v>5.484E-2</v>
      </c>
    </row>
    <row r="91" spans="1:23" ht="13">
      <c r="A91" t="s">
        <v>85</v>
      </c>
      <c r="B91" t="s">
        <v>204</v>
      </c>
      <c r="C91" s="12">
        <v>627</v>
      </c>
      <c r="D91" s="13">
        <v>22.1</v>
      </c>
      <c r="E91" s="12">
        <f t="shared" si="10"/>
        <v>45968</v>
      </c>
      <c r="F91" s="12">
        <f t="shared" si="11"/>
        <v>22880</v>
      </c>
      <c r="G91" s="15">
        <f t="shared" si="12"/>
        <v>0.16367908109989557</v>
      </c>
      <c r="H91" s="15">
        <f t="shared" si="13"/>
        <v>0.32884615384615384</v>
      </c>
      <c r="I91" s="18">
        <v>54.118172166784632</v>
      </c>
      <c r="J91" s="18">
        <f t="shared" si="14"/>
        <v>68</v>
      </c>
      <c r="K91" s="39">
        <v>0</v>
      </c>
      <c r="L91" s="15">
        <v>0.53832547169811318</v>
      </c>
      <c r="M91" s="6" t="s">
        <v>204</v>
      </c>
      <c r="N91" s="6">
        <v>21301</v>
      </c>
      <c r="O91" s="6" t="s">
        <v>113</v>
      </c>
      <c r="P91" s="6" t="s">
        <v>2</v>
      </c>
      <c r="Q91" s="7">
        <v>577</v>
      </c>
      <c r="R91" s="8">
        <v>0.31519000000000003</v>
      </c>
      <c r="S91" s="9">
        <v>49.72475</v>
      </c>
      <c r="T91" s="8">
        <v>0.17466000000000001</v>
      </c>
      <c r="U91" s="10">
        <v>41625.910000000003</v>
      </c>
      <c r="V91" s="8">
        <v>0.38070999999999999</v>
      </c>
      <c r="W91" s="8">
        <v>0.14552000000000001</v>
      </c>
    </row>
    <row r="92" spans="1:23" ht="13">
      <c r="A92" t="s">
        <v>86</v>
      </c>
      <c r="B92" t="s">
        <v>205</v>
      </c>
      <c r="C92" s="12">
        <v>686</v>
      </c>
      <c r="D92" s="13">
        <v>22.1</v>
      </c>
      <c r="E92" s="12">
        <f t="shared" si="10"/>
        <v>45968</v>
      </c>
      <c r="F92" s="12">
        <f t="shared" si="11"/>
        <v>22880</v>
      </c>
      <c r="G92" s="15">
        <f t="shared" si="12"/>
        <v>0.17908109989557952</v>
      </c>
      <c r="H92" s="15">
        <f t="shared" si="13"/>
        <v>0.35979020979020981</v>
      </c>
      <c r="I92" s="18">
        <v>51.713298348696448</v>
      </c>
      <c r="J92" s="18">
        <f t="shared" si="14"/>
        <v>56</v>
      </c>
      <c r="K92" s="39">
        <v>0.11832946635730858</v>
      </c>
      <c r="L92" s="15">
        <v>0.40469483568075115</v>
      </c>
      <c r="M92" s="6" t="s">
        <v>205</v>
      </c>
      <c r="N92" s="6">
        <v>26801</v>
      </c>
      <c r="O92" s="6" t="s">
        <v>123</v>
      </c>
      <c r="P92" s="6" t="s">
        <v>2</v>
      </c>
      <c r="Q92" s="7">
        <v>387</v>
      </c>
      <c r="R92" s="8">
        <v>0.33151999999999998</v>
      </c>
      <c r="S92" s="9">
        <v>53.008000000000003</v>
      </c>
      <c r="T92" s="8">
        <v>4.4560000000000002E-2</v>
      </c>
      <c r="U92" s="10">
        <v>45694.19</v>
      </c>
      <c r="V92" s="8">
        <v>0.26105</v>
      </c>
      <c r="W92" s="8">
        <v>0.10026</v>
      </c>
    </row>
    <row r="93" spans="1:23" ht="13">
      <c r="A93" t="s">
        <v>87</v>
      </c>
      <c r="B93" t="s">
        <v>206</v>
      </c>
      <c r="C93" s="12">
        <v>753</v>
      </c>
      <c r="D93" s="13">
        <v>22.13</v>
      </c>
      <c r="E93" s="12">
        <f t="shared" si="10"/>
        <v>46030.400000000001</v>
      </c>
      <c r="F93" s="12">
        <f t="shared" si="11"/>
        <v>22880</v>
      </c>
      <c r="G93" s="15">
        <f t="shared" si="12"/>
        <v>0.19630505057527198</v>
      </c>
      <c r="H93" s="15">
        <f t="shared" si="13"/>
        <v>0.3949300699300699</v>
      </c>
      <c r="I93" s="18">
        <v>63.010203699596815</v>
      </c>
      <c r="J93" s="18">
        <f t="shared" si="14"/>
        <v>39</v>
      </c>
      <c r="K93" s="39">
        <v>0</v>
      </c>
      <c r="L93" s="15">
        <v>0.35089947089947088</v>
      </c>
      <c r="M93" s="6" t="s">
        <v>206</v>
      </c>
      <c r="N93" s="6">
        <v>22800</v>
      </c>
      <c r="O93" s="6" t="s">
        <v>207</v>
      </c>
      <c r="P93" s="6" t="s">
        <v>2</v>
      </c>
      <c r="Q93" s="7">
        <v>1888</v>
      </c>
      <c r="R93" s="8">
        <v>0.23830999999999999</v>
      </c>
      <c r="S93" s="9">
        <v>50.879750000000001</v>
      </c>
      <c r="T93" s="8">
        <v>0.12503</v>
      </c>
      <c r="U93" s="10">
        <v>51476.49</v>
      </c>
      <c r="V93" s="8">
        <v>0.35775000000000001</v>
      </c>
      <c r="W93" s="8">
        <v>9.572E-2</v>
      </c>
    </row>
    <row r="94" spans="1:23" ht="13">
      <c r="A94" t="s">
        <v>88</v>
      </c>
      <c r="B94" t="s">
        <v>208</v>
      </c>
      <c r="C94" s="12">
        <v>1327</v>
      </c>
      <c r="D94" s="13">
        <v>24.21</v>
      </c>
      <c r="E94" s="12">
        <f t="shared" si="10"/>
        <v>50356.800000000003</v>
      </c>
      <c r="F94" s="12">
        <f t="shared" si="11"/>
        <v>22880</v>
      </c>
      <c r="G94" s="15">
        <f t="shared" si="12"/>
        <v>0.31622342960632921</v>
      </c>
      <c r="H94" s="15">
        <f t="shared" si="13"/>
        <v>0.69597902097902098</v>
      </c>
      <c r="I94" s="18">
        <v>38.601229769872049</v>
      </c>
      <c r="J94" s="18">
        <f t="shared" si="14"/>
        <v>5</v>
      </c>
      <c r="K94" s="39">
        <v>0.62559560803811887</v>
      </c>
      <c r="L94" s="15">
        <v>0.21438743540708793</v>
      </c>
      <c r="M94" s="6" t="s">
        <v>208</v>
      </c>
      <c r="N94" s="6">
        <v>21501</v>
      </c>
      <c r="O94" s="6" t="s">
        <v>104</v>
      </c>
      <c r="P94" s="6" t="s">
        <v>2</v>
      </c>
      <c r="Q94" s="7">
        <v>4040</v>
      </c>
      <c r="R94" s="8">
        <v>0.30220000000000002</v>
      </c>
      <c r="S94" s="9">
        <v>47.816000000000003</v>
      </c>
      <c r="T94" s="8">
        <v>8.5889999999999994E-2</v>
      </c>
      <c r="U94" s="10">
        <v>51588.06</v>
      </c>
      <c r="V94" s="8">
        <v>0.27009</v>
      </c>
      <c r="W94" s="8">
        <v>9.0620000000000006E-2</v>
      </c>
    </row>
    <row r="95" spans="1:23" ht="13">
      <c r="A95" t="s">
        <v>89</v>
      </c>
      <c r="B95" t="s">
        <v>209</v>
      </c>
      <c r="C95" s="12">
        <v>627</v>
      </c>
      <c r="D95" s="13">
        <v>22.1</v>
      </c>
      <c r="E95" s="12">
        <f t="shared" si="10"/>
        <v>45968</v>
      </c>
      <c r="F95" s="12">
        <f t="shared" si="11"/>
        <v>22880</v>
      </c>
      <c r="G95" s="15">
        <f t="shared" si="12"/>
        <v>0.16367908109989557</v>
      </c>
      <c r="H95" s="15">
        <f t="shared" si="13"/>
        <v>0.32884615384615384</v>
      </c>
      <c r="I95" s="18">
        <v>43.196353448026848</v>
      </c>
      <c r="J95" s="18">
        <f t="shared" si="14"/>
        <v>68</v>
      </c>
      <c r="K95" s="39">
        <v>0</v>
      </c>
      <c r="L95" s="15">
        <v>0.40923076923076923</v>
      </c>
      <c r="M95" s="6" t="s">
        <v>209</v>
      </c>
      <c r="N95" s="6">
        <v>27101</v>
      </c>
      <c r="O95" s="6" t="s">
        <v>120</v>
      </c>
      <c r="P95" s="6" t="s">
        <v>2</v>
      </c>
      <c r="Q95" s="7">
        <v>608</v>
      </c>
      <c r="R95" s="8">
        <v>0.33622999999999997</v>
      </c>
      <c r="S95" s="9">
        <v>53.716749999999998</v>
      </c>
      <c r="T95" s="8">
        <v>5.8689999999999999E-2</v>
      </c>
      <c r="U95" s="10">
        <v>37962.400000000001</v>
      </c>
      <c r="V95" s="8">
        <v>0.24635000000000001</v>
      </c>
      <c r="W95" s="8">
        <v>0.11111</v>
      </c>
    </row>
  </sheetData>
  <sortState ref="A9:W95">
    <sortCondition ref="B9:B9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>
      <selection activeCell="A8" sqref="A8"/>
    </sheetView>
  </sheetViews>
  <sheetFormatPr baseColWidth="10" defaultColWidth="8.83203125" defaultRowHeight="12" x14ac:dyDescent="0"/>
  <cols>
    <col min="1" max="1" width="34.5" bestFit="1" customWidth="1"/>
  </cols>
  <sheetData>
    <row r="1" spans="1:2">
      <c r="A1" s="16" t="s">
        <v>219</v>
      </c>
      <c r="B1" s="17">
        <v>36.087080517090818</v>
      </c>
    </row>
    <row r="2" spans="1:2">
      <c r="A2" s="16" t="s">
        <v>220</v>
      </c>
      <c r="B2" s="17">
        <v>46.705561032199462</v>
      </c>
    </row>
    <row r="3" spans="1:2">
      <c r="A3" s="16" t="s">
        <v>221</v>
      </c>
      <c r="B3" s="17">
        <v>45.24194909453194</v>
      </c>
    </row>
    <row r="4" spans="1:2">
      <c r="A4" s="16" t="s">
        <v>222</v>
      </c>
      <c r="B4" s="17">
        <v>56.532056775550018</v>
      </c>
    </row>
    <row r="5" spans="1:2">
      <c r="A5" s="16" t="s">
        <v>223</v>
      </c>
      <c r="B5" s="17">
        <v>63.846545982888529</v>
      </c>
    </row>
    <row r="6" spans="1:2">
      <c r="A6" s="16" t="s">
        <v>224</v>
      </c>
      <c r="B6" s="17">
        <v>45.411109691166565</v>
      </c>
    </row>
    <row r="7" spans="1:2">
      <c r="A7" s="16" t="s">
        <v>225</v>
      </c>
      <c r="B7" s="17">
        <v>68.184017843798017</v>
      </c>
    </row>
    <row r="8" spans="1:2">
      <c r="A8" s="16" t="s">
        <v>226</v>
      </c>
      <c r="B8" s="17">
        <v>52.532388212899718</v>
      </c>
    </row>
    <row r="9" spans="1:2">
      <c r="A9" s="16" t="s">
        <v>227</v>
      </c>
      <c r="B9" s="17">
        <v>46.789275896835726</v>
      </c>
    </row>
    <row r="10" spans="1:2">
      <c r="A10" s="16" t="s">
        <v>228</v>
      </c>
      <c r="B10" s="17">
        <v>46.238908861592229</v>
      </c>
    </row>
    <row r="11" spans="1:2">
      <c r="A11" s="16" t="s">
        <v>229</v>
      </c>
      <c r="B11" s="17">
        <v>36.622000018303865</v>
      </c>
    </row>
    <row r="12" spans="1:2">
      <c r="A12" s="16" t="s">
        <v>230</v>
      </c>
      <c r="B12" s="17">
        <v>56.338459046671893</v>
      </c>
    </row>
    <row r="13" spans="1:2">
      <c r="A13" s="16" t="s">
        <v>231</v>
      </c>
      <c r="B13" s="17">
        <v>37.87808591787384</v>
      </c>
    </row>
    <row r="14" spans="1:2">
      <c r="A14" s="16" t="s">
        <v>232</v>
      </c>
      <c r="B14" s="17">
        <v>65.145213042140369</v>
      </c>
    </row>
    <row r="15" spans="1:2">
      <c r="A15" s="16" t="s">
        <v>233</v>
      </c>
      <c r="B15" s="17">
        <v>41.529211834701599</v>
      </c>
    </row>
    <row r="16" spans="1:2">
      <c r="A16" s="16" t="s">
        <v>234</v>
      </c>
      <c r="B16" s="17">
        <v>48.983835816439282</v>
      </c>
    </row>
    <row r="17" spans="1:2">
      <c r="A17" s="16" t="s">
        <v>235</v>
      </c>
      <c r="B17" s="17">
        <v>46.988077454202546</v>
      </c>
    </row>
    <row r="18" spans="1:2">
      <c r="A18" s="16" t="s">
        <v>236</v>
      </c>
      <c r="B18" s="17">
        <v>50.447945398303936</v>
      </c>
    </row>
    <row r="19" spans="1:2">
      <c r="A19" s="16" t="s">
        <v>237</v>
      </c>
      <c r="B19" s="17">
        <v>58.745360564754101</v>
      </c>
    </row>
    <row r="20" spans="1:2">
      <c r="A20" s="16" t="s">
        <v>238</v>
      </c>
      <c r="B20" s="17">
        <v>36.075125739937484</v>
      </c>
    </row>
    <row r="21" spans="1:2">
      <c r="A21" s="16" t="s">
        <v>239</v>
      </c>
      <c r="B21" s="17">
        <v>51.913363400581815</v>
      </c>
    </row>
    <row r="22" spans="1:2">
      <c r="A22" s="16" t="s">
        <v>240</v>
      </c>
      <c r="B22" s="17">
        <v>45.588813265946015</v>
      </c>
    </row>
    <row r="23" spans="1:2">
      <c r="A23" s="16" t="s">
        <v>241</v>
      </c>
      <c r="B23" s="17">
        <v>46.355835824706915</v>
      </c>
    </row>
    <row r="24" spans="1:2">
      <c r="A24" s="16" t="s">
        <v>242</v>
      </c>
      <c r="B24" s="17">
        <v>51.752418712016301</v>
      </c>
    </row>
    <row r="25" spans="1:2">
      <c r="A25" s="16" t="s">
        <v>243</v>
      </c>
      <c r="B25" s="17">
        <v>54.697371148933982</v>
      </c>
    </row>
    <row r="26" spans="1:2">
      <c r="A26" s="16" t="s">
        <v>244</v>
      </c>
      <c r="B26" s="17">
        <v>43.543558314019315</v>
      </c>
    </row>
    <row r="27" spans="1:2">
      <c r="A27" s="16" t="s">
        <v>245</v>
      </c>
      <c r="B27" s="17">
        <v>73.213031867705794</v>
      </c>
    </row>
    <row r="28" spans="1:2">
      <c r="A28" s="16" t="s">
        <v>246</v>
      </c>
      <c r="B28" s="17">
        <v>44.81040951024179</v>
      </c>
    </row>
    <row r="29" spans="1:2">
      <c r="A29" s="16" t="s">
        <v>247</v>
      </c>
      <c r="B29" s="17">
        <v>37.879350460069972</v>
      </c>
    </row>
    <row r="30" spans="1:2">
      <c r="A30" s="16" t="s">
        <v>248</v>
      </c>
      <c r="B30" s="17">
        <v>45.852971584848433</v>
      </c>
    </row>
    <row r="31" spans="1:2">
      <c r="A31" s="16" t="s">
        <v>249</v>
      </c>
      <c r="B31" s="17">
        <v>41.019227562410201</v>
      </c>
    </row>
    <row r="32" spans="1:2">
      <c r="A32" s="16" t="s">
        <v>250</v>
      </c>
      <c r="B32" s="17">
        <v>46.050911405672046</v>
      </c>
    </row>
    <row r="33" spans="1:2">
      <c r="A33" s="16" t="s">
        <v>251</v>
      </c>
      <c r="B33" s="17">
        <v>42.568847277767929</v>
      </c>
    </row>
    <row r="34" spans="1:2">
      <c r="A34" s="16" t="s">
        <v>252</v>
      </c>
      <c r="B34" s="17">
        <v>57.810441028705426</v>
      </c>
    </row>
    <row r="35" spans="1:2">
      <c r="A35" s="16" t="s">
        <v>253</v>
      </c>
      <c r="B35" s="17">
        <v>40.542685273030401</v>
      </c>
    </row>
    <row r="36" spans="1:2">
      <c r="A36" s="16" t="s">
        <v>254</v>
      </c>
      <c r="B36" s="17">
        <v>50.223550690429164</v>
      </c>
    </row>
    <row r="37" spans="1:2">
      <c r="A37" s="16" t="s">
        <v>255</v>
      </c>
      <c r="B37" s="17">
        <v>40.832162236670754</v>
      </c>
    </row>
    <row r="38" spans="1:2">
      <c r="A38" s="16" t="s">
        <v>256</v>
      </c>
      <c r="B38" s="17">
        <v>37.018471455597833</v>
      </c>
    </row>
    <row r="39" spans="1:2">
      <c r="A39" s="16" t="s">
        <v>257</v>
      </c>
      <c r="B39" s="17">
        <v>25.047497957578322</v>
      </c>
    </row>
    <row r="40" spans="1:2">
      <c r="A40" s="16" t="s">
        <v>258</v>
      </c>
      <c r="B40" s="17">
        <v>42.807962108114261</v>
      </c>
    </row>
    <row r="41" spans="1:2">
      <c r="A41" s="16" t="s">
        <v>259</v>
      </c>
      <c r="B41" s="17">
        <v>41.563300202888811</v>
      </c>
    </row>
    <row r="42" spans="1:2">
      <c r="A42" s="16" t="s">
        <v>260</v>
      </c>
      <c r="B42" s="17">
        <v>66.545779638684905</v>
      </c>
    </row>
    <row r="43" spans="1:2">
      <c r="A43" s="16" t="s">
        <v>261</v>
      </c>
      <c r="B43" s="17">
        <v>50.45060375192768</v>
      </c>
    </row>
    <row r="44" spans="1:2">
      <c r="A44" s="16" t="s">
        <v>262</v>
      </c>
      <c r="B44" s="17">
        <v>44.726235841051739</v>
      </c>
    </row>
    <row r="45" spans="1:2">
      <c r="A45" s="16" t="s">
        <v>263</v>
      </c>
      <c r="B45" s="17">
        <v>54.246320771176784</v>
      </c>
    </row>
    <row r="46" spans="1:2">
      <c r="A46" s="16" t="s">
        <v>264</v>
      </c>
      <c r="B46" s="17">
        <v>56.166889334423416</v>
      </c>
    </row>
    <row r="47" spans="1:2">
      <c r="A47" s="16" t="s">
        <v>265</v>
      </c>
      <c r="B47" s="17">
        <v>45.066162388820189</v>
      </c>
    </row>
    <row r="48" spans="1:2">
      <c r="A48" s="16" t="s">
        <v>266</v>
      </c>
      <c r="B48" s="17">
        <v>52.266562469777469</v>
      </c>
    </row>
    <row r="49" spans="1:2">
      <c r="A49" s="16" t="s">
        <v>267</v>
      </c>
      <c r="B49" s="17">
        <v>44.176874899913074</v>
      </c>
    </row>
    <row r="50" spans="1:2">
      <c r="A50" s="16" t="s">
        <v>268</v>
      </c>
      <c r="B50" s="17">
        <v>58.207609033235876</v>
      </c>
    </row>
    <row r="51" spans="1:2">
      <c r="A51" s="16" t="s">
        <v>269</v>
      </c>
      <c r="B51" s="17">
        <v>39.664679354161549</v>
      </c>
    </row>
    <row r="52" spans="1:2">
      <c r="A52" s="16" t="s">
        <v>270</v>
      </c>
      <c r="B52" s="17">
        <v>58.498536270734249</v>
      </c>
    </row>
    <row r="53" spans="1:2">
      <c r="A53" s="16" t="s">
        <v>271</v>
      </c>
      <c r="B53" s="17">
        <v>57.067276705011196</v>
      </c>
    </row>
    <row r="54" spans="1:2">
      <c r="A54" s="16" t="s">
        <v>272</v>
      </c>
      <c r="B54" s="17">
        <v>43.907899942830653</v>
      </c>
    </row>
    <row r="55" spans="1:2">
      <c r="A55" s="16" t="s">
        <v>273</v>
      </c>
      <c r="B55" s="17">
        <v>59.663064240175537</v>
      </c>
    </row>
    <row r="56" spans="1:2">
      <c r="A56" s="16" t="s">
        <v>274</v>
      </c>
      <c r="B56" s="17">
        <v>45.00933250610899</v>
      </c>
    </row>
    <row r="57" spans="1:2">
      <c r="A57" s="16" t="s">
        <v>275</v>
      </c>
      <c r="B57" s="17">
        <v>55.837712473252935</v>
      </c>
    </row>
    <row r="58" spans="1:2">
      <c r="A58" s="16" t="s">
        <v>276</v>
      </c>
      <c r="B58" s="17">
        <v>41.789349746065355</v>
      </c>
    </row>
    <row r="59" spans="1:2">
      <c r="A59" s="16" t="s">
        <v>277</v>
      </c>
      <c r="B59" s="17">
        <v>55.830820376876957</v>
      </c>
    </row>
    <row r="60" spans="1:2">
      <c r="A60" s="16" t="s">
        <v>278</v>
      </c>
      <c r="B60" s="17">
        <v>59.847318501921912</v>
      </c>
    </row>
    <row r="61" spans="1:2">
      <c r="A61" s="16" t="s">
        <v>279</v>
      </c>
      <c r="B61" s="17">
        <v>44.948504101704941</v>
      </c>
    </row>
    <row r="62" spans="1:2">
      <c r="A62" s="16" t="s">
        <v>280</v>
      </c>
      <c r="B62" s="17">
        <v>75.035469590163046</v>
      </c>
    </row>
    <row r="63" spans="1:2">
      <c r="A63" s="16" t="s">
        <v>281</v>
      </c>
      <c r="B63" s="17">
        <v>45.894190918848196</v>
      </c>
    </row>
    <row r="64" spans="1:2">
      <c r="A64" s="16" t="s">
        <v>282</v>
      </c>
      <c r="B64" s="17">
        <v>48.604827761304314</v>
      </c>
    </row>
    <row r="65" spans="1:2">
      <c r="A65" s="16" t="s">
        <v>283</v>
      </c>
      <c r="B65" s="17">
        <v>46.358904369168904</v>
      </c>
    </row>
    <row r="66" spans="1:2">
      <c r="A66" s="16" t="s">
        <v>284</v>
      </c>
      <c r="B66" s="17">
        <v>56.639100627647942</v>
      </c>
    </row>
    <row r="67" spans="1:2">
      <c r="A67" s="16" t="s">
        <v>285</v>
      </c>
      <c r="B67" s="17">
        <v>50.828451662747256</v>
      </c>
    </row>
    <row r="68" spans="1:2">
      <c r="A68" s="16" t="s">
        <v>286</v>
      </c>
      <c r="B68" s="17">
        <v>48.03977395926259</v>
      </c>
    </row>
    <row r="69" spans="1:2">
      <c r="A69" s="16" t="s">
        <v>287</v>
      </c>
      <c r="B69" s="17">
        <v>38.38410646173849</v>
      </c>
    </row>
    <row r="70" spans="1:2">
      <c r="A70" s="16" t="s">
        <v>288</v>
      </c>
      <c r="B70" s="17">
        <v>43.890685147722799</v>
      </c>
    </row>
    <row r="71" spans="1:2">
      <c r="A71" s="16" t="s">
        <v>289</v>
      </c>
      <c r="B71" s="17">
        <v>46.164231859934723</v>
      </c>
    </row>
    <row r="72" spans="1:2">
      <c r="A72" s="16" t="s">
        <v>290</v>
      </c>
      <c r="B72" s="17">
        <v>60.971882268830704</v>
      </c>
    </row>
    <row r="73" spans="1:2">
      <c r="A73" s="16" t="s">
        <v>291</v>
      </c>
      <c r="B73" s="17">
        <v>60.881732748759987</v>
      </c>
    </row>
    <row r="74" spans="1:2">
      <c r="A74" s="16" t="s">
        <v>292</v>
      </c>
      <c r="B74" s="17">
        <v>54.085447445321876</v>
      </c>
    </row>
    <row r="75" spans="1:2">
      <c r="A75" s="16" t="s">
        <v>293</v>
      </c>
      <c r="B75" s="17">
        <v>61.258042837790306</v>
      </c>
    </row>
    <row r="76" spans="1:2">
      <c r="A76" s="16" t="s">
        <v>294</v>
      </c>
      <c r="B76" s="17">
        <v>55.094744090967332</v>
      </c>
    </row>
    <row r="77" spans="1:2">
      <c r="A77" s="16" t="s">
        <v>295</v>
      </c>
      <c r="B77" s="17">
        <v>37.090800603665905</v>
      </c>
    </row>
    <row r="78" spans="1:2">
      <c r="A78" s="16" t="s">
        <v>296</v>
      </c>
      <c r="B78" s="17">
        <v>44.892220053513299</v>
      </c>
    </row>
    <row r="79" spans="1:2">
      <c r="A79" s="16" t="s">
        <v>297</v>
      </c>
      <c r="B79" s="17">
        <v>42.741841483398424</v>
      </c>
    </row>
    <row r="80" spans="1:2">
      <c r="A80" s="16" t="s">
        <v>298</v>
      </c>
      <c r="B80" s="17">
        <v>49.593198836121978</v>
      </c>
    </row>
    <row r="81" spans="1:2">
      <c r="A81" s="16" t="s">
        <v>299</v>
      </c>
      <c r="B81" s="17">
        <v>53.548305526235772</v>
      </c>
    </row>
    <row r="82" spans="1:2">
      <c r="A82" s="16" t="s">
        <v>300</v>
      </c>
      <c r="B82" s="17">
        <v>48.097990561391889</v>
      </c>
    </row>
    <row r="83" spans="1:2">
      <c r="A83" s="16" t="s">
        <v>301</v>
      </c>
      <c r="B83" s="17">
        <v>54.118172166784632</v>
      </c>
    </row>
    <row r="84" spans="1:2">
      <c r="A84" s="16" t="s">
        <v>302</v>
      </c>
      <c r="B84" s="17">
        <v>51.713298348696448</v>
      </c>
    </row>
    <row r="85" spans="1:2">
      <c r="A85" s="16" t="s">
        <v>303</v>
      </c>
      <c r="B85" s="17">
        <v>63.010203699596815</v>
      </c>
    </row>
    <row r="86" spans="1:2">
      <c r="A86" s="16" t="s">
        <v>304</v>
      </c>
      <c r="B86" s="17">
        <v>38.601229769872049</v>
      </c>
    </row>
    <row r="87" spans="1:2">
      <c r="A87" s="16" t="s">
        <v>305</v>
      </c>
      <c r="B87" s="17">
        <v>43.196353448026848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A76" sqref="A76"/>
    </sheetView>
  </sheetViews>
  <sheetFormatPr baseColWidth="10" defaultColWidth="8.83203125" defaultRowHeight="12" x14ac:dyDescent="0"/>
  <cols>
    <col min="1" max="1" width="33.33203125" bestFit="1" customWidth="1"/>
  </cols>
  <sheetData>
    <row r="1" spans="1:4">
      <c r="A1" t="s">
        <v>313</v>
      </c>
    </row>
    <row r="4" spans="1:4">
      <c r="A4" s="16" t="s">
        <v>101</v>
      </c>
      <c r="B4" s="39">
        <v>0.29028697571743928</v>
      </c>
      <c r="D4" t="str">
        <f>TRIM(A4)</f>
        <v>Aitkin</v>
      </c>
    </row>
    <row r="5" spans="1:4">
      <c r="A5" s="16" t="s">
        <v>103</v>
      </c>
      <c r="B5" s="39">
        <v>0.29738254662165903</v>
      </c>
      <c r="D5" t="str">
        <f t="shared" ref="D5:D68" si="0">TRIM(A5)</f>
        <v>Anoka</v>
      </c>
    </row>
    <row r="6" spans="1:4">
      <c r="A6" s="16" t="s">
        <v>105</v>
      </c>
      <c r="B6" s="39">
        <v>9.9952852428099953E-2</v>
      </c>
      <c r="D6" t="str">
        <f t="shared" si="0"/>
        <v>Becker</v>
      </c>
    </row>
    <row r="7" spans="1:4">
      <c r="A7" s="16" t="s">
        <v>107</v>
      </c>
      <c r="B7" s="39">
        <v>0.54323671497584536</v>
      </c>
      <c r="D7" t="str">
        <f t="shared" si="0"/>
        <v>Beltrami</v>
      </c>
    </row>
    <row r="8" spans="1:4">
      <c r="A8" s="16" t="s">
        <v>108</v>
      </c>
      <c r="B8" s="39">
        <v>0.13857998289136014</v>
      </c>
      <c r="D8" t="str">
        <f t="shared" si="0"/>
        <v>Benton</v>
      </c>
    </row>
    <row r="9" spans="1:4">
      <c r="A9" s="16" t="s">
        <v>110</v>
      </c>
      <c r="B9" s="39">
        <v>0.10465116279069768</v>
      </c>
      <c r="D9" t="str">
        <f t="shared" si="0"/>
        <v>Big Stone</v>
      </c>
    </row>
    <row r="10" spans="1:4">
      <c r="A10" s="16" t="s">
        <v>112</v>
      </c>
      <c r="B10" s="39">
        <v>0</v>
      </c>
      <c r="D10" t="str">
        <f t="shared" si="0"/>
        <v>Blue Earth</v>
      </c>
    </row>
    <row r="11" spans="1:4">
      <c r="A11" s="16" t="s">
        <v>114</v>
      </c>
      <c r="B11" s="39">
        <v>0.17636684303350969</v>
      </c>
      <c r="D11" t="str">
        <f t="shared" si="0"/>
        <v>Brown</v>
      </c>
    </row>
    <row r="12" spans="1:4">
      <c r="A12" s="16" t="s">
        <v>115</v>
      </c>
      <c r="B12" s="39">
        <v>4.2337781868384723E-2</v>
      </c>
      <c r="D12" t="str">
        <f t="shared" si="0"/>
        <v>Carlton</v>
      </c>
    </row>
    <row r="13" spans="1:4">
      <c r="A13" s="16" t="s">
        <v>117</v>
      </c>
      <c r="B13" s="39">
        <v>0</v>
      </c>
      <c r="D13" t="str">
        <f t="shared" si="0"/>
        <v>Carver</v>
      </c>
    </row>
    <row r="14" spans="1:4">
      <c r="A14" s="16" t="s">
        <v>118</v>
      </c>
      <c r="B14" s="39">
        <v>0.74948580830933775</v>
      </c>
      <c r="D14" t="str">
        <f t="shared" si="0"/>
        <v>Cass</v>
      </c>
    </row>
    <row r="15" spans="1:4">
      <c r="A15" s="16" t="s">
        <v>119</v>
      </c>
      <c r="B15" s="39">
        <v>0</v>
      </c>
      <c r="D15" t="str">
        <f t="shared" si="0"/>
        <v>Chippewa</v>
      </c>
    </row>
    <row r="16" spans="1:4">
      <c r="A16" s="16" t="s">
        <v>121</v>
      </c>
      <c r="B16" s="39">
        <v>0</v>
      </c>
      <c r="D16" t="str">
        <f t="shared" si="0"/>
        <v>Chisago</v>
      </c>
    </row>
    <row r="17" spans="1:4">
      <c r="A17" s="16" t="s">
        <v>122</v>
      </c>
      <c r="B17" s="39">
        <v>0</v>
      </c>
      <c r="D17" t="str">
        <f t="shared" si="0"/>
        <v>Clay</v>
      </c>
    </row>
    <row r="18" spans="1:4">
      <c r="A18" s="16" t="s">
        <v>124</v>
      </c>
      <c r="B18" s="39">
        <v>0.62013422818791941</v>
      </c>
      <c r="D18" t="str">
        <f t="shared" si="0"/>
        <v>Clearwater</v>
      </c>
    </row>
    <row r="19" spans="1:4">
      <c r="A19" s="16" t="s">
        <v>210</v>
      </c>
      <c r="B19" s="39">
        <v>0</v>
      </c>
      <c r="D19" t="str">
        <f t="shared" si="0"/>
        <v>Cook</v>
      </c>
    </row>
    <row r="20" spans="1:4">
      <c r="A20" s="16" t="s">
        <v>125</v>
      </c>
      <c r="B20" s="39">
        <v>0.16573348264277715</v>
      </c>
      <c r="D20" t="str">
        <f t="shared" si="0"/>
        <v>Cottonwood</v>
      </c>
    </row>
    <row r="21" spans="1:4">
      <c r="A21" s="16" t="s">
        <v>127</v>
      </c>
      <c r="B21" s="39">
        <v>0.23632261703327692</v>
      </c>
      <c r="D21" t="str">
        <f t="shared" si="0"/>
        <v>Crow Wing</v>
      </c>
    </row>
    <row r="22" spans="1:4">
      <c r="A22" s="16" t="s">
        <v>128</v>
      </c>
      <c r="B22" s="39">
        <v>0.15480257630915709</v>
      </c>
      <c r="D22" t="str">
        <f t="shared" si="0"/>
        <v>Dakota</v>
      </c>
    </row>
    <row r="23" spans="1:4">
      <c r="A23" s="16" t="s">
        <v>129</v>
      </c>
      <c r="B23" s="39">
        <v>0</v>
      </c>
      <c r="D23" t="str">
        <f t="shared" si="0"/>
        <v>Dodge</v>
      </c>
    </row>
    <row r="24" spans="1:4">
      <c r="A24" s="16" t="s">
        <v>131</v>
      </c>
      <c r="B24" s="39">
        <v>0</v>
      </c>
      <c r="D24" t="str">
        <f t="shared" si="0"/>
        <v>Douglas</v>
      </c>
    </row>
    <row r="25" spans="1:4">
      <c r="A25" s="16" t="s">
        <v>133</v>
      </c>
      <c r="B25" s="39">
        <v>6.6452304394426578E-2</v>
      </c>
      <c r="D25" t="str">
        <f t="shared" si="0"/>
        <v>Faribault</v>
      </c>
    </row>
    <row r="26" spans="1:4">
      <c r="A26" s="16" t="s">
        <v>135</v>
      </c>
      <c r="B26" s="39">
        <v>0</v>
      </c>
      <c r="D26" t="str">
        <f t="shared" si="0"/>
        <v>Fillmore</v>
      </c>
    </row>
    <row r="27" spans="1:4">
      <c r="A27" s="16" t="s">
        <v>136</v>
      </c>
      <c r="B27" s="39">
        <v>0.42654774396642181</v>
      </c>
      <c r="D27" t="str">
        <f t="shared" si="0"/>
        <v>Freeborn</v>
      </c>
    </row>
    <row r="28" spans="1:4">
      <c r="A28" s="16" t="s">
        <v>138</v>
      </c>
      <c r="B28" s="39">
        <v>0</v>
      </c>
      <c r="D28" t="str">
        <f t="shared" si="0"/>
        <v>Goodhue</v>
      </c>
    </row>
    <row r="29" spans="1:4">
      <c r="A29" s="16" t="s">
        <v>139</v>
      </c>
      <c r="B29" s="39">
        <v>0</v>
      </c>
      <c r="D29" t="str">
        <f t="shared" si="0"/>
        <v>Grant</v>
      </c>
    </row>
    <row r="30" spans="1:4">
      <c r="A30" s="16" t="s">
        <v>140</v>
      </c>
      <c r="B30" s="39">
        <v>0.59184382381547862</v>
      </c>
      <c r="D30" t="str">
        <f t="shared" si="0"/>
        <v>Hennepin</v>
      </c>
    </row>
    <row r="31" spans="1:4">
      <c r="A31" s="16" t="s">
        <v>141</v>
      </c>
      <c r="B31" s="39">
        <v>0</v>
      </c>
      <c r="D31" t="str">
        <f t="shared" si="0"/>
        <v>Houston</v>
      </c>
    </row>
    <row r="32" spans="1:4">
      <c r="A32" s="16" t="s">
        <v>143</v>
      </c>
      <c r="B32" s="39">
        <v>0.62091503267973858</v>
      </c>
      <c r="D32" t="str">
        <f t="shared" si="0"/>
        <v>Hubbard</v>
      </c>
    </row>
    <row r="33" spans="1:4">
      <c r="A33" s="16" t="s">
        <v>144</v>
      </c>
      <c r="B33" s="39">
        <v>0</v>
      </c>
      <c r="D33" t="str">
        <f t="shared" si="0"/>
        <v>Isanti</v>
      </c>
    </row>
    <row r="34" spans="1:4">
      <c r="A34" s="16" t="s">
        <v>145</v>
      </c>
      <c r="B34" s="39">
        <v>0.3894989704873027</v>
      </c>
      <c r="D34" t="str">
        <f t="shared" si="0"/>
        <v>Itasca</v>
      </c>
    </row>
    <row r="35" spans="1:4">
      <c r="A35" s="16" t="s">
        <v>146</v>
      </c>
      <c r="B35" s="39">
        <v>0</v>
      </c>
      <c r="D35" t="str">
        <f t="shared" si="0"/>
        <v>Jackson</v>
      </c>
    </row>
    <row r="36" spans="1:4">
      <c r="A36" s="16" t="s">
        <v>147</v>
      </c>
      <c r="B36" s="39">
        <v>0</v>
      </c>
      <c r="D36" t="str">
        <f t="shared" si="0"/>
        <v>Kanabec</v>
      </c>
    </row>
    <row r="37" spans="1:4">
      <c r="A37" s="16" t="s">
        <v>149</v>
      </c>
      <c r="B37" s="39">
        <v>0.62639275766016711</v>
      </c>
      <c r="D37" t="str">
        <f t="shared" si="0"/>
        <v>Kandiyohi</v>
      </c>
    </row>
    <row r="38" spans="1:4">
      <c r="A38" s="16" t="s">
        <v>150</v>
      </c>
      <c r="B38" s="39">
        <v>0</v>
      </c>
      <c r="D38" t="str">
        <f t="shared" si="0"/>
        <v>Kittson</v>
      </c>
    </row>
    <row r="39" spans="1:4">
      <c r="A39" s="16" t="s">
        <v>152</v>
      </c>
      <c r="B39" s="39">
        <v>0.10810810810810811</v>
      </c>
      <c r="D39" t="str">
        <f t="shared" si="0"/>
        <v>Koochiching</v>
      </c>
    </row>
    <row r="40" spans="1:4">
      <c r="A40" s="16" t="s">
        <v>211</v>
      </c>
      <c r="B40" s="39">
        <v>0</v>
      </c>
      <c r="D40" t="str">
        <f t="shared" si="0"/>
        <v>Lac qui Parle</v>
      </c>
    </row>
    <row r="41" spans="1:4">
      <c r="A41" s="16" t="s">
        <v>155</v>
      </c>
      <c r="B41" s="39">
        <v>0</v>
      </c>
      <c r="D41" t="str">
        <f t="shared" si="0"/>
        <v>Lake</v>
      </c>
    </row>
    <row r="42" spans="1:4">
      <c r="A42" s="16" t="s">
        <v>212</v>
      </c>
      <c r="B42" s="39">
        <v>0</v>
      </c>
      <c r="D42" t="str">
        <f t="shared" si="0"/>
        <v>Lake of the Woods</v>
      </c>
    </row>
    <row r="43" spans="1:4">
      <c r="A43" s="16" t="s">
        <v>156</v>
      </c>
      <c r="B43" s="39">
        <v>0</v>
      </c>
      <c r="D43" t="str">
        <f t="shared" si="0"/>
        <v>Le Sueur</v>
      </c>
    </row>
    <row r="44" spans="1:4">
      <c r="A44" s="16" t="s">
        <v>157</v>
      </c>
      <c r="B44" s="39">
        <v>0.25</v>
      </c>
      <c r="D44" t="str">
        <f t="shared" si="0"/>
        <v>Lincoln</v>
      </c>
    </row>
    <row r="45" spans="1:4">
      <c r="A45" s="16" t="s">
        <v>159</v>
      </c>
      <c r="B45" s="39">
        <v>0.15942825728422211</v>
      </c>
      <c r="D45" t="str">
        <f t="shared" si="0"/>
        <v>Lyon</v>
      </c>
    </row>
    <row r="46" spans="1:4">
      <c r="A46" s="16" t="s">
        <v>160</v>
      </c>
      <c r="B46" s="39">
        <v>1</v>
      </c>
      <c r="D46" t="str">
        <f t="shared" si="0"/>
        <v>Mahnomen</v>
      </c>
    </row>
    <row r="47" spans="1:4">
      <c r="A47" s="16" t="s">
        <v>158</v>
      </c>
      <c r="B47" s="39">
        <v>0</v>
      </c>
      <c r="D47" t="str">
        <f t="shared" si="0"/>
        <v>Marshall</v>
      </c>
    </row>
    <row r="48" spans="1:4">
      <c r="A48" s="16" t="s">
        <v>162</v>
      </c>
      <c r="B48" s="39">
        <v>0</v>
      </c>
      <c r="D48" t="str">
        <f t="shared" si="0"/>
        <v>Martin</v>
      </c>
    </row>
    <row r="49" spans="1:4">
      <c r="A49" s="16" t="s">
        <v>163</v>
      </c>
      <c r="B49" s="39">
        <v>0</v>
      </c>
      <c r="D49" t="str">
        <f t="shared" si="0"/>
        <v>McLeod</v>
      </c>
    </row>
    <row r="50" spans="1:4">
      <c r="A50" s="16" t="s">
        <v>165</v>
      </c>
      <c r="B50" s="39">
        <v>0</v>
      </c>
      <c r="D50" t="str">
        <f t="shared" si="0"/>
        <v>Meeker</v>
      </c>
    </row>
    <row r="51" spans="1:4">
      <c r="A51" s="16" t="s">
        <v>166</v>
      </c>
      <c r="B51" s="39">
        <v>0.20596767509324493</v>
      </c>
      <c r="D51" t="str">
        <f t="shared" si="0"/>
        <v>Mille Lacs</v>
      </c>
    </row>
    <row r="52" spans="1:4">
      <c r="A52" s="16" t="s">
        <v>167</v>
      </c>
      <c r="B52" s="39">
        <v>0.14601018675721561</v>
      </c>
      <c r="D52" t="str">
        <f t="shared" si="0"/>
        <v>Morrison</v>
      </c>
    </row>
    <row r="53" spans="1:4">
      <c r="A53" s="16" t="s">
        <v>169</v>
      </c>
      <c r="B53" s="39">
        <v>0.66045483259633608</v>
      </c>
      <c r="D53" t="str">
        <f t="shared" si="0"/>
        <v>Mower</v>
      </c>
    </row>
    <row r="54" spans="1:4">
      <c r="A54" s="16" t="s">
        <v>170</v>
      </c>
      <c r="B54" s="39">
        <v>0</v>
      </c>
      <c r="D54" t="str">
        <f t="shared" si="0"/>
        <v>Murray</v>
      </c>
    </row>
    <row r="55" spans="1:4">
      <c r="A55" s="16" t="s">
        <v>171</v>
      </c>
      <c r="B55" s="39">
        <v>0</v>
      </c>
      <c r="D55" t="str">
        <f t="shared" si="0"/>
        <v>Nicollet</v>
      </c>
    </row>
    <row r="56" spans="1:4">
      <c r="A56" s="16" t="s">
        <v>172</v>
      </c>
      <c r="B56" s="39">
        <v>0.89090909090909087</v>
      </c>
      <c r="D56" t="str">
        <f t="shared" si="0"/>
        <v>Nobles</v>
      </c>
    </row>
    <row r="57" spans="1:4">
      <c r="A57" s="16" t="s">
        <v>173</v>
      </c>
      <c r="B57" s="39">
        <v>0</v>
      </c>
      <c r="D57" t="str">
        <f t="shared" si="0"/>
        <v>Norman</v>
      </c>
    </row>
    <row r="58" spans="1:4">
      <c r="A58" s="16" t="s">
        <v>174</v>
      </c>
      <c r="B58" s="39">
        <v>0.22194719471947194</v>
      </c>
      <c r="D58" t="str">
        <f t="shared" si="0"/>
        <v>Olmsted</v>
      </c>
    </row>
    <row r="59" spans="1:4">
      <c r="A59" s="16" t="s">
        <v>175</v>
      </c>
      <c r="B59" s="39">
        <v>9.919766593727207E-2</v>
      </c>
      <c r="D59" t="str">
        <f t="shared" si="0"/>
        <v>Otter Tail</v>
      </c>
    </row>
    <row r="60" spans="1:4">
      <c r="A60" s="16" t="s">
        <v>176</v>
      </c>
      <c r="B60" s="39">
        <v>0</v>
      </c>
      <c r="D60" t="str">
        <f t="shared" si="0"/>
        <v>Pennington</v>
      </c>
    </row>
    <row r="61" spans="1:4">
      <c r="A61" s="16" t="s">
        <v>177</v>
      </c>
      <c r="B61" s="39">
        <v>0.29459901800327332</v>
      </c>
      <c r="D61" t="str">
        <f t="shared" si="0"/>
        <v>Pine</v>
      </c>
    </row>
    <row r="62" spans="1:4">
      <c r="A62" s="16" t="s">
        <v>178</v>
      </c>
      <c r="B62" s="39">
        <v>0.29081632653061223</v>
      </c>
      <c r="D62" t="str">
        <f t="shared" si="0"/>
        <v>Pipestone</v>
      </c>
    </row>
    <row r="63" spans="1:4">
      <c r="A63" s="16" t="s">
        <v>179</v>
      </c>
      <c r="B63" s="39">
        <v>6.0982191041554237E-2</v>
      </c>
      <c r="D63" t="str">
        <f t="shared" si="0"/>
        <v>Polk</v>
      </c>
    </row>
    <row r="64" spans="1:4">
      <c r="A64" s="16" t="s">
        <v>181</v>
      </c>
      <c r="B64" s="39">
        <v>0</v>
      </c>
      <c r="D64" t="str">
        <f t="shared" si="0"/>
        <v>Pope</v>
      </c>
    </row>
    <row r="65" spans="1:4">
      <c r="A65" s="16" t="s">
        <v>182</v>
      </c>
      <c r="B65" s="39">
        <v>0.68702893585621672</v>
      </c>
      <c r="D65" t="str">
        <f t="shared" si="0"/>
        <v>Ramsey</v>
      </c>
    </row>
    <row r="66" spans="1:4">
      <c r="A66" s="16" t="s">
        <v>183</v>
      </c>
      <c r="B66" s="39">
        <v>0</v>
      </c>
      <c r="D66" t="str">
        <f t="shared" si="0"/>
        <v>Red Lake</v>
      </c>
    </row>
    <row r="67" spans="1:4">
      <c r="A67" s="16" t="s">
        <v>184</v>
      </c>
      <c r="B67" s="39">
        <v>1.1398963730569948E-2</v>
      </c>
      <c r="D67" t="str">
        <f t="shared" si="0"/>
        <v>Redwood</v>
      </c>
    </row>
    <row r="68" spans="1:4">
      <c r="A68" s="16" t="s">
        <v>186</v>
      </c>
      <c r="B68" s="39">
        <v>0.45703125</v>
      </c>
      <c r="D68" t="str">
        <f t="shared" si="0"/>
        <v>Renville</v>
      </c>
    </row>
    <row r="69" spans="1:4">
      <c r="A69" s="16" t="s">
        <v>187</v>
      </c>
      <c r="B69" s="39">
        <v>0.47401433691756273</v>
      </c>
      <c r="D69" t="str">
        <f t="shared" ref="D69:D90" si="1">TRIM(A69)</f>
        <v>Rice</v>
      </c>
    </row>
    <row r="70" spans="1:4">
      <c r="A70" s="16" t="s">
        <v>189</v>
      </c>
      <c r="B70" s="39">
        <v>0</v>
      </c>
      <c r="D70" t="str">
        <f t="shared" si="1"/>
        <v>Rock</v>
      </c>
    </row>
    <row r="71" spans="1:4">
      <c r="A71" s="16" t="s">
        <v>190</v>
      </c>
      <c r="B71" s="39">
        <v>0</v>
      </c>
      <c r="D71" t="str">
        <f t="shared" si="1"/>
        <v>Roseau</v>
      </c>
    </row>
    <row r="72" spans="1:4">
      <c r="A72" s="16" t="s">
        <v>191</v>
      </c>
      <c r="B72" s="39">
        <v>7.0715614955168329E-2</v>
      </c>
      <c r="D72" t="str">
        <f t="shared" si="1"/>
        <v>Scott</v>
      </c>
    </row>
    <row r="73" spans="1:4">
      <c r="A73" s="16" t="s">
        <v>192</v>
      </c>
      <c r="B73" s="39">
        <v>0.13187414500683994</v>
      </c>
      <c r="D73" t="str">
        <f t="shared" si="1"/>
        <v>Sherburne</v>
      </c>
    </row>
    <row r="74" spans="1:4">
      <c r="A74" s="16" t="s">
        <v>193</v>
      </c>
      <c r="B74" s="39">
        <v>0</v>
      </c>
      <c r="D74" t="str">
        <f t="shared" si="1"/>
        <v>Sibley</v>
      </c>
    </row>
    <row r="75" spans="1:4">
      <c r="A75" s="16" t="s">
        <v>314</v>
      </c>
      <c r="B75" s="39">
        <v>0.30299823633156969</v>
      </c>
      <c r="D75" t="str">
        <f t="shared" si="1"/>
        <v>st louis</v>
      </c>
    </row>
    <row r="76" spans="1:4">
      <c r="A76" s="16" t="s">
        <v>195</v>
      </c>
      <c r="B76" s="39">
        <v>0.30005023863350916</v>
      </c>
      <c r="D76" t="str">
        <f t="shared" si="1"/>
        <v>Stearns</v>
      </c>
    </row>
    <row r="77" spans="1:4">
      <c r="A77" s="16" t="s">
        <v>196</v>
      </c>
      <c r="B77" s="39">
        <v>0.14385577630610744</v>
      </c>
      <c r="D77" t="str">
        <f t="shared" si="1"/>
        <v>Steele</v>
      </c>
    </row>
    <row r="78" spans="1:4">
      <c r="A78" s="16" t="s">
        <v>197</v>
      </c>
      <c r="B78" s="39">
        <v>0</v>
      </c>
      <c r="D78" t="str">
        <f t="shared" si="1"/>
        <v>Stevens</v>
      </c>
    </row>
    <row r="79" spans="1:4">
      <c r="A79" s="16" t="s">
        <v>198</v>
      </c>
      <c r="B79" s="39">
        <v>0.189873417721519</v>
      </c>
      <c r="D79" t="str">
        <f t="shared" si="1"/>
        <v>Swift</v>
      </c>
    </row>
    <row r="80" spans="1:4">
      <c r="A80" s="16" t="s">
        <v>199</v>
      </c>
      <c r="B80" s="39">
        <v>0.59234385493619879</v>
      </c>
      <c r="D80" t="str">
        <f t="shared" si="1"/>
        <v>Todd</v>
      </c>
    </row>
    <row r="81" spans="1:4">
      <c r="A81" s="16" t="s">
        <v>213</v>
      </c>
      <c r="B81" s="39">
        <v>0.33333333333333331</v>
      </c>
      <c r="D81" t="str">
        <f t="shared" si="1"/>
        <v>Traverse</v>
      </c>
    </row>
    <row r="82" spans="1:4">
      <c r="A82" s="16" t="s">
        <v>200</v>
      </c>
      <c r="B82" s="39">
        <v>0</v>
      </c>
      <c r="D82" t="str">
        <f t="shared" si="1"/>
        <v>Wabasha</v>
      </c>
    </row>
    <row r="83" spans="1:4">
      <c r="A83" s="16" t="s">
        <v>201</v>
      </c>
      <c r="B83" s="39">
        <v>0.27202072538860106</v>
      </c>
      <c r="D83" t="str">
        <f t="shared" si="1"/>
        <v>Wadena</v>
      </c>
    </row>
    <row r="84" spans="1:4">
      <c r="A84" s="16" t="s">
        <v>202</v>
      </c>
      <c r="B84" s="39">
        <v>0</v>
      </c>
      <c r="D84" t="str">
        <f t="shared" si="1"/>
        <v>Waseca</v>
      </c>
    </row>
    <row r="85" spans="1:4">
      <c r="A85" s="16" t="s">
        <v>203</v>
      </c>
      <c r="B85" s="39">
        <v>8.642832349878514E-2</v>
      </c>
      <c r="D85" t="str">
        <f t="shared" si="1"/>
        <v>Washington</v>
      </c>
    </row>
    <row r="86" spans="1:4">
      <c r="A86" s="16" t="s">
        <v>204</v>
      </c>
      <c r="B86" s="39">
        <v>0.46221248630887185</v>
      </c>
      <c r="D86" t="str">
        <f t="shared" si="1"/>
        <v>Watonwan</v>
      </c>
    </row>
    <row r="87" spans="1:4">
      <c r="A87" s="16" t="s">
        <v>205</v>
      </c>
      <c r="B87" s="39">
        <v>0.11832946635730858</v>
      </c>
      <c r="D87" t="str">
        <f t="shared" si="1"/>
        <v>Wilkin</v>
      </c>
    </row>
    <row r="88" spans="1:4">
      <c r="A88" s="16" t="s">
        <v>206</v>
      </c>
      <c r="B88" s="39">
        <v>0</v>
      </c>
      <c r="D88" t="str">
        <f t="shared" si="1"/>
        <v>Winona</v>
      </c>
    </row>
    <row r="89" spans="1:4">
      <c r="A89" s="16" t="s">
        <v>208</v>
      </c>
      <c r="B89" s="39">
        <v>0</v>
      </c>
      <c r="D89" t="str">
        <f t="shared" si="1"/>
        <v>Wright</v>
      </c>
    </row>
    <row r="90" spans="1:4">
      <c r="A90" s="16" t="s">
        <v>209</v>
      </c>
      <c r="B90" s="39">
        <v>0</v>
      </c>
      <c r="D90" t="str">
        <f t="shared" si="1"/>
        <v>Yellow Medicine</v>
      </c>
    </row>
  </sheetData>
  <sortState ref="A4:B90">
    <sortCondition ref="A6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workbookViewId="0">
      <selection activeCell="N24" sqref="N24"/>
    </sheetView>
  </sheetViews>
  <sheetFormatPr baseColWidth="10" defaultColWidth="8.83203125" defaultRowHeight="12" x14ac:dyDescent="0"/>
  <sheetData>
    <row r="1" spans="1:4" ht="49" thickTop="1">
      <c r="A1" t="s">
        <v>1</v>
      </c>
      <c r="B1" s="11" t="s">
        <v>214</v>
      </c>
      <c r="C1" s="4" t="s">
        <v>96</v>
      </c>
      <c r="D1" t="s">
        <v>317</v>
      </c>
    </row>
    <row r="2" spans="1:4" ht="15" customHeight="1">
      <c r="A2" s="19" t="s">
        <v>183</v>
      </c>
      <c r="B2" s="20">
        <v>559</v>
      </c>
      <c r="C2" s="27">
        <v>61.28575</v>
      </c>
      <c r="D2" s="40">
        <v>0</v>
      </c>
    </row>
    <row r="3" spans="1:4" ht="13">
      <c r="A3" t="s">
        <v>110</v>
      </c>
      <c r="B3" s="12">
        <v>596</v>
      </c>
      <c r="C3" s="9">
        <v>58.881</v>
      </c>
      <c r="D3" s="40">
        <v>0.10465116279069768</v>
      </c>
    </row>
    <row r="4" spans="1:4" ht="13">
      <c r="A4" t="s">
        <v>197</v>
      </c>
      <c r="B4" s="12">
        <v>637</v>
      </c>
      <c r="C4" s="9">
        <v>58.617249999999999</v>
      </c>
      <c r="D4" s="40">
        <v>0.5731153496821072</v>
      </c>
    </row>
    <row r="5" spans="1:4" ht="13">
      <c r="A5" t="s">
        <v>157</v>
      </c>
      <c r="B5" s="12">
        <v>582</v>
      </c>
      <c r="C5" s="9">
        <v>58.4435</v>
      </c>
      <c r="D5" s="40">
        <v>0.25</v>
      </c>
    </row>
    <row r="6" spans="1:4" ht="13">
      <c r="A6" t="s">
        <v>178</v>
      </c>
      <c r="B6" s="12">
        <v>579</v>
      </c>
      <c r="C6" s="9">
        <v>57.386499999999998</v>
      </c>
      <c r="D6" s="40">
        <v>2.4217961654894045E-2</v>
      </c>
    </row>
    <row r="7" spans="1:4" ht="13">
      <c r="A7" t="s">
        <v>139</v>
      </c>
      <c r="B7" s="12">
        <v>687</v>
      </c>
      <c r="C7" s="9">
        <v>56.862000000000002</v>
      </c>
      <c r="D7" s="40">
        <v>0.14188034188034188</v>
      </c>
    </row>
    <row r="8" spans="1:4" ht="13">
      <c r="A8" t="s">
        <v>114</v>
      </c>
      <c r="B8" s="12">
        <v>661</v>
      </c>
      <c r="C8" s="9">
        <v>56.813000000000002</v>
      </c>
      <c r="D8" s="40">
        <v>0.3817230383610517</v>
      </c>
    </row>
    <row r="9" spans="1:4" ht="13">
      <c r="A9" t="s">
        <v>184</v>
      </c>
      <c r="B9" s="12">
        <v>603</v>
      </c>
      <c r="C9" s="9">
        <v>56.613250000000001</v>
      </c>
      <c r="D9" s="40">
        <v>0.12151596304233871</v>
      </c>
    </row>
    <row r="10" spans="1:4" ht="13">
      <c r="A10" t="s">
        <v>150</v>
      </c>
      <c r="B10" s="12">
        <v>508</v>
      </c>
      <c r="C10" s="9">
        <v>56.573250000000002</v>
      </c>
      <c r="D10" s="40">
        <v>0.10576923076923077</v>
      </c>
    </row>
    <row r="11" spans="1:4" ht="13">
      <c r="A11" t="s">
        <v>211</v>
      </c>
      <c r="B11" s="12">
        <v>563</v>
      </c>
      <c r="C11" s="9">
        <v>56.433250000000001</v>
      </c>
      <c r="D11" s="40">
        <v>0</v>
      </c>
    </row>
    <row r="12" spans="1:4" ht="13">
      <c r="A12" t="s">
        <v>181</v>
      </c>
      <c r="B12" s="12">
        <v>745</v>
      </c>
      <c r="C12" s="9">
        <v>56.189250000000001</v>
      </c>
      <c r="D12" s="40">
        <v>0</v>
      </c>
    </row>
    <row r="13" spans="1:4" ht="13">
      <c r="A13" t="s">
        <v>186</v>
      </c>
      <c r="B13" s="12">
        <v>617</v>
      </c>
      <c r="C13" s="9">
        <v>55.725999999999999</v>
      </c>
      <c r="D13" s="40">
        <v>0</v>
      </c>
    </row>
    <row r="14" spans="1:4" ht="13">
      <c r="A14" t="s">
        <v>193</v>
      </c>
      <c r="B14" s="12">
        <v>797</v>
      </c>
      <c r="C14" s="9">
        <v>55.518999999999998</v>
      </c>
      <c r="D14" s="40">
        <v>0</v>
      </c>
    </row>
    <row r="15" spans="1:4" ht="13">
      <c r="A15" t="s">
        <v>135</v>
      </c>
      <c r="B15" s="12">
        <v>752</v>
      </c>
      <c r="C15" s="9">
        <v>54.96275</v>
      </c>
      <c r="D15" s="40">
        <v>0</v>
      </c>
    </row>
    <row r="16" spans="1:4" ht="13">
      <c r="A16" t="s">
        <v>146</v>
      </c>
      <c r="B16" s="12">
        <v>604</v>
      </c>
      <c r="C16" s="9">
        <v>54.8125</v>
      </c>
      <c r="D16" s="40">
        <v>0</v>
      </c>
    </row>
    <row r="17" spans="1:4" ht="13">
      <c r="A17" t="s">
        <v>108</v>
      </c>
      <c r="B17" s="12">
        <v>895</v>
      </c>
      <c r="C17" s="9">
        <v>54.662500000000001</v>
      </c>
      <c r="D17" s="40">
        <v>0.13857998289136014</v>
      </c>
    </row>
    <row r="18" spans="1:4" ht="13">
      <c r="A18" t="s">
        <v>170</v>
      </c>
      <c r="B18" s="12">
        <v>574</v>
      </c>
      <c r="C18" s="9">
        <v>54.569249999999997</v>
      </c>
      <c r="D18" s="40">
        <v>0</v>
      </c>
    </row>
    <row r="19" spans="1:4" ht="13">
      <c r="A19" t="s">
        <v>125</v>
      </c>
      <c r="B19" s="12">
        <v>571</v>
      </c>
      <c r="C19" s="9">
        <v>54.502499999999998</v>
      </c>
      <c r="D19" s="40">
        <v>0.16573348264277715</v>
      </c>
    </row>
    <row r="20" spans="1:4" ht="13">
      <c r="A20" t="s">
        <v>198</v>
      </c>
      <c r="B20" s="12">
        <v>614</v>
      </c>
      <c r="C20" s="9">
        <v>54.121499999999997</v>
      </c>
      <c r="D20" s="40">
        <v>0.4879405591253847</v>
      </c>
    </row>
    <row r="21" spans="1:4" ht="13">
      <c r="A21" t="s">
        <v>190</v>
      </c>
      <c r="B21" s="12">
        <v>685</v>
      </c>
      <c r="C21" s="9">
        <v>53.996749999999999</v>
      </c>
      <c r="D21" s="40">
        <v>0.28868880135059088</v>
      </c>
    </row>
    <row r="22" spans="1:4" ht="13">
      <c r="A22" t="s">
        <v>159</v>
      </c>
      <c r="B22" s="12">
        <v>709</v>
      </c>
      <c r="C22" s="9">
        <v>53.948250000000002</v>
      </c>
      <c r="D22" s="40">
        <v>3.7932930181418363E-2</v>
      </c>
    </row>
    <row r="23" spans="1:4" ht="13">
      <c r="A23" t="s">
        <v>158</v>
      </c>
      <c r="B23" s="12">
        <v>589</v>
      </c>
      <c r="C23" s="9">
        <v>53.910249999999998</v>
      </c>
      <c r="D23" s="40">
        <v>0</v>
      </c>
    </row>
    <row r="24" spans="1:4" ht="13">
      <c r="A24" t="s">
        <v>141</v>
      </c>
      <c r="B24" s="12">
        <v>699</v>
      </c>
      <c r="C24" s="9">
        <v>53.866750000000003</v>
      </c>
      <c r="D24" s="40">
        <v>0.589428723972237</v>
      </c>
    </row>
    <row r="25" spans="1:4" ht="13">
      <c r="A25" t="s">
        <v>201</v>
      </c>
      <c r="B25" s="12">
        <v>628</v>
      </c>
      <c r="C25" s="9">
        <v>53.721249999999998</v>
      </c>
      <c r="D25" s="40">
        <v>0.11787564766839378</v>
      </c>
    </row>
    <row r="26" spans="1:4" ht="13">
      <c r="A26" t="s">
        <v>209</v>
      </c>
      <c r="B26" s="12">
        <v>627</v>
      </c>
      <c r="C26" s="9">
        <v>53.716749999999998</v>
      </c>
      <c r="D26" s="40">
        <v>0</v>
      </c>
    </row>
    <row r="27" spans="1:4" ht="13">
      <c r="A27" t="s">
        <v>156</v>
      </c>
      <c r="B27" s="12">
        <v>957</v>
      </c>
      <c r="C27" s="9">
        <v>53.548000000000002</v>
      </c>
      <c r="D27" s="40">
        <v>7.4889867841409691E-2</v>
      </c>
    </row>
    <row r="28" spans="1:4" ht="14.25" customHeight="1">
      <c r="A28" t="s">
        <v>200</v>
      </c>
      <c r="B28" s="12">
        <v>832</v>
      </c>
      <c r="C28" s="9">
        <v>53.240499999999997</v>
      </c>
      <c r="D28" s="40">
        <v>0.35307017543859648</v>
      </c>
    </row>
    <row r="29" spans="1:4" ht="13">
      <c r="A29" t="s">
        <v>172</v>
      </c>
      <c r="B29" s="12">
        <v>684</v>
      </c>
      <c r="C29" s="9">
        <v>53.087499999999999</v>
      </c>
      <c r="D29" s="40">
        <v>0.89090909090909087</v>
      </c>
    </row>
    <row r="30" spans="1:4" ht="13">
      <c r="A30" t="s">
        <v>205</v>
      </c>
      <c r="B30" s="12">
        <v>686</v>
      </c>
      <c r="C30" s="9">
        <v>53.008000000000003</v>
      </c>
      <c r="D30" s="40">
        <v>0.11832946635730858</v>
      </c>
    </row>
    <row r="31" spans="1:4" ht="13">
      <c r="A31" t="s">
        <v>131</v>
      </c>
      <c r="B31" s="12">
        <v>840</v>
      </c>
      <c r="C31" s="9">
        <v>52.943249999999999</v>
      </c>
      <c r="D31" s="40">
        <v>0</v>
      </c>
    </row>
    <row r="32" spans="1:4" ht="13">
      <c r="A32" t="s">
        <v>199</v>
      </c>
      <c r="B32" s="12">
        <v>701</v>
      </c>
      <c r="C32" s="9">
        <v>52.930250000000001</v>
      </c>
      <c r="D32" s="40">
        <v>0.29550033579583612</v>
      </c>
    </row>
    <row r="33" spans="1:4" ht="13">
      <c r="A33" t="s">
        <v>189</v>
      </c>
      <c r="B33" s="12">
        <v>679</v>
      </c>
      <c r="C33" s="9">
        <v>52.810499999999998</v>
      </c>
      <c r="D33" s="40">
        <v>0</v>
      </c>
    </row>
    <row r="34" spans="1:4" ht="13">
      <c r="A34" t="s">
        <v>117</v>
      </c>
      <c r="B34" s="12">
        <v>1527</v>
      </c>
      <c r="C34" s="9">
        <v>52.485750000000003</v>
      </c>
      <c r="D34" s="40">
        <v>0.88693597223247911</v>
      </c>
    </row>
    <row r="35" spans="1:4" ht="13">
      <c r="A35" t="s">
        <v>119</v>
      </c>
      <c r="B35" s="12">
        <v>723</v>
      </c>
      <c r="C35" s="9">
        <v>52.46425</v>
      </c>
      <c r="D35" s="40">
        <v>0</v>
      </c>
    </row>
    <row r="36" spans="1:4" ht="13">
      <c r="A36" t="s">
        <v>162</v>
      </c>
      <c r="B36" s="12">
        <v>665</v>
      </c>
      <c r="C36" s="9">
        <v>52.45825</v>
      </c>
      <c r="D36" s="40">
        <v>0</v>
      </c>
    </row>
    <row r="37" spans="1:4" ht="13">
      <c r="A37" t="s">
        <v>195</v>
      </c>
      <c r="B37" s="12">
        <v>903</v>
      </c>
      <c r="C37" s="9">
        <v>52.34825</v>
      </c>
      <c r="D37" s="40">
        <v>0.62117954529567831</v>
      </c>
    </row>
    <row r="38" spans="1:4" ht="13">
      <c r="A38" t="s">
        <v>176</v>
      </c>
      <c r="B38" s="12">
        <v>641</v>
      </c>
      <c r="C38" s="9">
        <v>52.181750000000001</v>
      </c>
      <c r="D38" s="40">
        <v>0</v>
      </c>
    </row>
    <row r="39" spans="1:4" ht="13">
      <c r="A39" t="s">
        <v>165</v>
      </c>
      <c r="B39" s="12">
        <v>865</v>
      </c>
      <c r="C39" s="9">
        <v>52.123750000000001</v>
      </c>
      <c r="D39" s="40">
        <v>0</v>
      </c>
    </row>
    <row r="40" spans="1:4" ht="13">
      <c r="A40" t="s">
        <v>138</v>
      </c>
      <c r="B40" s="12">
        <v>965</v>
      </c>
      <c r="C40" s="9">
        <v>51.579250000000002</v>
      </c>
      <c r="D40" s="40">
        <v>0.56873857404021932</v>
      </c>
    </row>
    <row r="41" spans="1:4" ht="13">
      <c r="A41" t="s">
        <v>179</v>
      </c>
      <c r="B41" s="12">
        <v>707</v>
      </c>
      <c r="C41" s="9">
        <v>51.534500000000001</v>
      </c>
      <c r="D41" s="40">
        <v>0.13175675675675674</v>
      </c>
    </row>
    <row r="42" spans="1:4" ht="13">
      <c r="A42" t="s">
        <v>163</v>
      </c>
      <c r="B42" s="12">
        <v>900</v>
      </c>
      <c r="C42" s="9">
        <v>51.396250000000002</v>
      </c>
      <c r="D42" s="40">
        <v>0.46316996274004013</v>
      </c>
    </row>
    <row r="43" spans="1:4" ht="13">
      <c r="A43" t="s">
        <v>173</v>
      </c>
      <c r="B43" s="12">
        <v>564</v>
      </c>
      <c r="C43" s="9">
        <v>51.307000000000002</v>
      </c>
      <c r="D43" s="40">
        <v>0</v>
      </c>
    </row>
    <row r="44" spans="1:4" ht="13">
      <c r="A44" t="s">
        <v>202</v>
      </c>
      <c r="B44" s="12">
        <v>738</v>
      </c>
      <c r="C44" s="9">
        <v>50.932749999999999</v>
      </c>
      <c r="D44" s="40">
        <v>0.12210288298473713</v>
      </c>
    </row>
    <row r="45" spans="1:4" ht="13">
      <c r="A45" t="s">
        <v>206</v>
      </c>
      <c r="B45" s="12">
        <v>753</v>
      </c>
      <c r="C45" s="9">
        <v>50.879750000000001</v>
      </c>
      <c r="D45" s="40">
        <v>0</v>
      </c>
    </row>
    <row r="46" spans="1:4" ht="13">
      <c r="A46" t="s">
        <v>175</v>
      </c>
      <c r="B46" s="12">
        <v>724</v>
      </c>
      <c r="C46" s="9">
        <v>50.500749999999996</v>
      </c>
      <c r="D46" s="40">
        <v>7.931354359925788E-2</v>
      </c>
    </row>
    <row r="47" spans="1:4" ht="13">
      <c r="A47" t="s">
        <v>133</v>
      </c>
      <c r="B47" s="12">
        <v>593</v>
      </c>
      <c r="C47" s="9">
        <v>50.4405</v>
      </c>
      <c r="D47" s="40">
        <v>0</v>
      </c>
    </row>
    <row r="48" spans="1:4" ht="13">
      <c r="A48" t="s">
        <v>167</v>
      </c>
      <c r="B48" s="12">
        <v>787</v>
      </c>
      <c r="C48" s="9">
        <v>50.119500000000002</v>
      </c>
      <c r="D48" s="40">
        <v>0.18503395323166183</v>
      </c>
    </row>
    <row r="49" spans="1:4" ht="13">
      <c r="A49" t="s">
        <v>171</v>
      </c>
      <c r="B49" s="12">
        <v>915</v>
      </c>
      <c r="C49" s="9">
        <v>49.853000000000002</v>
      </c>
      <c r="D49" s="40">
        <v>0.10475839173736629</v>
      </c>
    </row>
    <row r="50" spans="1:4" ht="13">
      <c r="A50" t="s">
        <v>191</v>
      </c>
      <c r="B50" s="12">
        <v>1571</v>
      </c>
      <c r="C50" s="9">
        <v>49.817999999999998</v>
      </c>
      <c r="D50" s="40">
        <v>0.71659616948576765</v>
      </c>
    </row>
    <row r="51" spans="1:4" ht="13">
      <c r="A51" t="s">
        <v>204</v>
      </c>
      <c r="B51" s="12">
        <v>627</v>
      </c>
      <c r="C51" s="9">
        <v>49.72475</v>
      </c>
      <c r="D51" s="40">
        <v>0</v>
      </c>
    </row>
    <row r="52" spans="1:4" ht="13">
      <c r="A52" t="s">
        <v>144</v>
      </c>
      <c r="B52" s="12">
        <v>1147</v>
      </c>
      <c r="C52" s="9">
        <v>49.530500000000004</v>
      </c>
      <c r="D52" s="40">
        <v>0</v>
      </c>
    </row>
    <row r="53" spans="1:4" ht="13">
      <c r="A53" t="s">
        <v>112</v>
      </c>
      <c r="B53" s="12">
        <v>828</v>
      </c>
      <c r="C53" s="9">
        <v>49.447249999999997</v>
      </c>
      <c r="D53" s="40">
        <v>0.12459205221731619</v>
      </c>
    </row>
    <row r="54" spans="1:4" ht="13">
      <c r="A54" t="s">
        <v>149</v>
      </c>
      <c r="B54" s="12">
        <v>816</v>
      </c>
      <c r="C54" s="9">
        <v>49.368250000000003</v>
      </c>
      <c r="D54" s="40">
        <v>0.51359601320129489</v>
      </c>
    </row>
    <row r="55" spans="1:4" ht="13">
      <c r="A55" t="s">
        <v>105</v>
      </c>
      <c r="B55" s="12">
        <v>767</v>
      </c>
      <c r="C55" s="9">
        <v>49.20975</v>
      </c>
      <c r="D55" s="40">
        <v>9.9952852428099953E-2</v>
      </c>
    </row>
    <row r="56" spans="1:4" ht="13">
      <c r="A56" t="s">
        <v>136</v>
      </c>
      <c r="B56" s="12">
        <v>649</v>
      </c>
      <c r="C56" s="9">
        <v>49.201999999999998</v>
      </c>
      <c r="D56" s="40">
        <v>0.3211895805245733</v>
      </c>
    </row>
    <row r="57" spans="1:4" ht="13">
      <c r="A57" t="s">
        <v>169</v>
      </c>
      <c r="B57" s="12">
        <v>739</v>
      </c>
      <c r="C57" s="9">
        <v>49.064999999999998</v>
      </c>
      <c r="D57" s="40">
        <v>0.48295891039027694</v>
      </c>
    </row>
    <row r="58" spans="1:4" ht="13">
      <c r="A58" t="s">
        <v>152</v>
      </c>
      <c r="B58" s="12">
        <v>565</v>
      </c>
      <c r="C58" s="9">
        <v>48.972999999999999</v>
      </c>
      <c r="D58" s="40">
        <v>0.10810810810810811</v>
      </c>
    </row>
    <row r="59" spans="1:4" ht="13">
      <c r="A59" t="s">
        <v>129</v>
      </c>
      <c r="B59" s="12">
        <v>1033</v>
      </c>
      <c r="C59" s="9">
        <v>48.942500000000003</v>
      </c>
      <c r="D59" s="40">
        <v>0.69336143308746045</v>
      </c>
    </row>
    <row r="60" spans="1:4" ht="13">
      <c r="A60" t="s">
        <v>145</v>
      </c>
      <c r="B60" s="12">
        <v>742</v>
      </c>
      <c r="C60" s="9">
        <v>48.734250000000003</v>
      </c>
      <c r="D60" s="40">
        <v>0.24124914207275222</v>
      </c>
    </row>
    <row r="61" spans="1:4" ht="13">
      <c r="A61" t="s">
        <v>121</v>
      </c>
      <c r="B61" s="12">
        <v>1289</v>
      </c>
      <c r="C61" s="9">
        <v>48.383249999999997</v>
      </c>
      <c r="D61" s="40">
        <v>0.51964730688134941</v>
      </c>
    </row>
    <row r="62" spans="1:4" ht="13">
      <c r="A62" t="s">
        <v>147</v>
      </c>
      <c r="B62" s="12">
        <v>886</v>
      </c>
      <c r="C62" s="9">
        <v>48.283000000000001</v>
      </c>
      <c r="D62" s="40">
        <v>0</v>
      </c>
    </row>
    <row r="63" spans="1:4" ht="13">
      <c r="A63" t="s">
        <v>196</v>
      </c>
      <c r="B63" s="12">
        <v>931</v>
      </c>
      <c r="C63" s="9">
        <v>48.227249999999998</v>
      </c>
      <c r="D63" s="40">
        <v>0.14385577630610744</v>
      </c>
    </row>
    <row r="64" spans="1:4" ht="14.25" customHeight="1">
      <c r="A64" t="s">
        <v>101</v>
      </c>
      <c r="B64" s="12">
        <v>661</v>
      </c>
      <c r="C64" s="9">
        <v>48.121499999999997</v>
      </c>
      <c r="D64" s="40">
        <v>0.29028697571743928</v>
      </c>
    </row>
    <row r="65" spans="1:4" ht="13">
      <c r="A65" t="s">
        <v>203</v>
      </c>
      <c r="B65" s="12">
        <v>1421</v>
      </c>
      <c r="C65" s="9">
        <v>48.116999999999997</v>
      </c>
      <c r="D65" s="40">
        <v>0.82719676441237111</v>
      </c>
    </row>
    <row r="66" spans="1:4" ht="13">
      <c r="A66" t="s">
        <v>122</v>
      </c>
      <c r="B66" s="12">
        <v>875</v>
      </c>
      <c r="C66" s="9">
        <v>48.107250000000001</v>
      </c>
      <c r="D66" s="40">
        <v>0.32402496099843991</v>
      </c>
    </row>
    <row r="67" spans="1:4" ht="13">
      <c r="A67" t="s">
        <v>192</v>
      </c>
      <c r="B67" s="12">
        <v>1357</v>
      </c>
      <c r="C67" s="9">
        <v>47.989249999999998</v>
      </c>
      <c r="D67" s="40">
        <v>0.79037571521769678</v>
      </c>
    </row>
    <row r="68" spans="1:4" ht="13">
      <c r="A68" t="s">
        <v>208</v>
      </c>
      <c r="B68" s="12">
        <v>1327</v>
      </c>
      <c r="C68" s="9">
        <v>47.816000000000003</v>
      </c>
      <c r="D68" s="40">
        <v>0.62559560803811887</v>
      </c>
    </row>
    <row r="69" spans="1:4" ht="13">
      <c r="A69" t="s">
        <v>187</v>
      </c>
      <c r="B69" s="12">
        <v>1027</v>
      </c>
      <c r="C69" s="9">
        <v>47.398249999999997</v>
      </c>
      <c r="D69" s="40">
        <v>0.67721824147512888</v>
      </c>
    </row>
    <row r="70" spans="1:4" ht="13">
      <c r="A70" t="s">
        <v>124</v>
      </c>
      <c r="B70" s="12">
        <v>634</v>
      </c>
      <c r="C70" s="9">
        <v>47.355249999999998</v>
      </c>
      <c r="D70" s="40">
        <v>0</v>
      </c>
    </row>
    <row r="71" spans="1:4" ht="13">
      <c r="A71" t="s">
        <v>174</v>
      </c>
      <c r="B71" s="12">
        <v>1047</v>
      </c>
      <c r="C71" s="9">
        <v>46.963749999999997</v>
      </c>
      <c r="D71" s="40">
        <v>0.5988847753434573</v>
      </c>
    </row>
    <row r="72" spans="1:4" ht="13">
      <c r="A72" t="s">
        <v>128</v>
      </c>
      <c r="B72" s="12">
        <v>1315</v>
      </c>
      <c r="C72" s="9">
        <v>46.877000000000002</v>
      </c>
      <c r="D72" s="40">
        <v>0.79849093071280253</v>
      </c>
    </row>
    <row r="73" spans="1:4" ht="13">
      <c r="A73" t="s">
        <v>155</v>
      </c>
      <c r="B73" s="12">
        <v>766</v>
      </c>
      <c r="C73" s="9">
        <v>46.8245</v>
      </c>
      <c r="D73" s="40">
        <v>0</v>
      </c>
    </row>
    <row r="74" spans="1:4" ht="13">
      <c r="A74" t="s">
        <v>166</v>
      </c>
      <c r="B74" s="12">
        <v>880</v>
      </c>
      <c r="C74" s="9">
        <v>46.721499999999999</v>
      </c>
      <c r="D74" s="40">
        <v>8.8271860754247825E-2</v>
      </c>
    </row>
    <row r="75" spans="1:4" ht="13">
      <c r="A75" t="s">
        <v>177</v>
      </c>
      <c r="B75" s="12">
        <v>838</v>
      </c>
      <c r="C75" s="9">
        <v>46.499250000000004</v>
      </c>
      <c r="D75" s="40">
        <v>0.29459901800327332</v>
      </c>
    </row>
    <row r="76" spans="1:4" ht="13">
      <c r="A76" t="s">
        <v>103</v>
      </c>
      <c r="B76" s="12">
        <v>1289</v>
      </c>
      <c r="C76" s="9">
        <v>46.088250000000002</v>
      </c>
      <c r="D76" s="40">
        <v>0.63189979196969792</v>
      </c>
    </row>
    <row r="77" spans="1:4" ht="13">
      <c r="A77" t="s">
        <v>127</v>
      </c>
      <c r="B77" s="12">
        <v>841</v>
      </c>
      <c r="C77" s="9">
        <v>45.997750000000003</v>
      </c>
      <c r="D77" s="40">
        <v>4.6813310772701636E-2</v>
      </c>
    </row>
    <row r="78" spans="1:4" ht="13">
      <c r="A78" t="s">
        <v>143</v>
      </c>
      <c r="B78" s="12">
        <v>767</v>
      </c>
      <c r="C78" s="9">
        <v>45.964750000000002</v>
      </c>
      <c r="D78" s="40">
        <v>0.16176470588235295</v>
      </c>
    </row>
    <row r="79" spans="1:4" ht="13">
      <c r="A79" t="s">
        <v>115</v>
      </c>
      <c r="B79" s="12">
        <v>871</v>
      </c>
      <c r="C79" s="9">
        <v>45.427</v>
      </c>
      <c r="D79" s="40">
        <v>0.26852549610650589</v>
      </c>
    </row>
    <row r="80" spans="1:4" ht="13">
      <c r="A80" t="s">
        <v>290</v>
      </c>
      <c r="B80" s="12">
        <v>742</v>
      </c>
      <c r="C80" s="9">
        <v>45.334000000000003</v>
      </c>
      <c r="D80" s="40">
        <v>0.58289344121708841</v>
      </c>
    </row>
    <row r="81" spans="1:4" ht="13">
      <c r="A81" t="s">
        <v>160</v>
      </c>
      <c r="B81" s="12">
        <v>585</v>
      </c>
      <c r="C81" s="9">
        <v>43.97625</v>
      </c>
      <c r="D81" s="40">
        <v>1</v>
      </c>
    </row>
    <row r="82" spans="1:4" ht="13">
      <c r="A82" t="s">
        <v>182</v>
      </c>
      <c r="B82" s="12">
        <v>1000</v>
      </c>
      <c r="C82" s="9">
        <v>41.91075</v>
      </c>
      <c r="D82" s="40">
        <v>0.88087084846053676</v>
      </c>
    </row>
    <row r="83" spans="1:4" ht="15" customHeight="1">
      <c r="A83" s="29" t="s">
        <v>140</v>
      </c>
      <c r="B83" s="30">
        <v>1206</v>
      </c>
      <c r="C83" s="37">
        <v>41.163499999999999</v>
      </c>
      <c r="D83" s="40">
        <v>1.1093529637694246</v>
      </c>
    </row>
    <row r="84" spans="1:4" ht="13">
      <c r="A84" t="s">
        <v>107</v>
      </c>
      <c r="B84" s="12">
        <v>736</v>
      </c>
      <c r="C84" s="9">
        <v>40.282249999999998</v>
      </c>
      <c r="D84" s="40">
        <v>0.50096618357487921</v>
      </c>
    </row>
    <row r="85" spans="1:4" ht="13">
      <c r="A85" t="s">
        <v>118</v>
      </c>
      <c r="B85" s="12">
        <v>738</v>
      </c>
      <c r="C85" s="9">
        <v>39.438499999999998</v>
      </c>
      <c r="D85" s="40">
        <v>0.66762649115590289</v>
      </c>
    </row>
    <row r="86" spans="1:4">
      <c r="A86" t="s">
        <v>210</v>
      </c>
      <c r="B86" s="12">
        <v>724</v>
      </c>
      <c r="D86" s="40">
        <v>0</v>
      </c>
    </row>
    <row r="87" spans="1:4">
      <c r="A87" t="s">
        <v>212</v>
      </c>
      <c r="B87" s="12">
        <v>780</v>
      </c>
      <c r="D87" s="40">
        <v>2.5000000000000001E-2</v>
      </c>
    </row>
    <row r="88" spans="1:4">
      <c r="A88" t="s">
        <v>213</v>
      </c>
      <c r="B88" s="12">
        <v>534</v>
      </c>
      <c r="D88" s="40">
        <v>0.33333333333333331</v>
      </c>
    </row>
  </sheetData>
  <sortState ref="A2:D88">
    <sortCondition descending="1" ref="C2:C88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acs2013_5yr_B25105_05000US27079</vt:lpstr>
      <vt:lpstr>Sheet1</vt:lpstr>
      <vt:lpstr>Sheet2</vt:lpstr>
      <vt:lpstr>scatterplots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StarTribune StarTribune</cp:lastModifiedBy>
  <cp:revision>0</cp:revision>
  <dcterms:created xsi:type="dcterms:W3CDTF">2015-12-14T21:36:48Z</dcterms:created>
  <dcterms:modified xsi:type="dcterms:W3CDTF">2015-12-22T16:20:21Z</dcterms:modified>
</cp:coreProperties>
</file>