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2900" windowHeight="13820" firstSheet="2" activeTab="5"/>
  </bookViews>
  <sheets>
    <sheet name="MSP Events Count 2011v2016" sheetId="1" r:id="rId1"/>
    <sheet name="MSP Time Above 2011v2016" sheetId="2" r:id="rId2"/>
    <sheet name="MSP Events Count 2006v2016" sheetId="4" r:id="rId3"/>
    <sheet name="MSP Time Above 2006v2016" sheetId="3" r:id="rId4"/>
    <sheet name="Compare" sheetId="5" r:id="rId5"/>
    <sheet name="Sheet1" sheetId="6" r:id="rId6"/>
  </sheets>
  <definedNames>
    <definedName name="_xlnm.Print_Area" localSheetId="0">'MSP Events Count 2011v2016'!$A$1:$W$133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S51" i="4"/>
  <c r="AA28" i="4"/>
  <c r="Z73" i="2"/>
  <c r="Y73" i="2"/>
  <c r="AA73" i="2"/>
  <c r="Z72" i="3"/>
  <c r="Y72" i="3"/>
  <c r="AA72" i="3"/>
  <c r="T5" i="1"/>
  <c r="T51" i="1"/>
  <c r="AB30" i="1"/>
  <c r="U5" i="1"/>
  <c r="U51" i="1"/>
  <c r="AC30" i="1"/>
  <c r="V5" i="1"/>
  <c r="V51" i="1"/>
  <c r="AD30" i="1"/>
  <c r="T6" i="1"/>
  <c r="T52" i="1"/>
  <c r="AB31" i="1"/>
  <c r="U6" i="1"/>
  <c r="U52" i="1"/>
  <c r="AC31" i="1"/>
  <c r="V6" i="1"/>
  <c r="V52" i="1"/>
  <c r="AD31" i="1"/>
  <c r="T7" i="1"/>
  <c r="T53" i="1"/>
  <c r="AB32" i="1"/>
  <c r="U7" i="1"/>
  <c r="U53" i="1"/>
  <c r="AC32" i="1"/>
  <c r="V7" i="1"/>
  <c r="V53" i="1"/>
  <c r="AD32" i="1"/>
  <c r="T8" i="1"/>
  <c r="T54" i="1"/>
  <c r="AB33" i="1"/>
  <c r="U8" i="1"/>
  <c r="U54" i="1"/>
  <c r="AC33" i="1"/>
  <c r="V8" i="1"/>
  <c r="V54" i="1"/>
  <c r="AD33" i="1"/>
  <c r="T9" i="1"/>
  <c r="T55" i="1"/>
  <c r="AB34" i="1"/>
  <c r="U9" i="1"/>
  <c r="U55" i="1"/>
  <c r="AC34" i="1"/>
  <c r="V9" i="1"/>
  <c r="V55" i="1"/>
  <c r="AD34" i="1"/>
  <c r="T10" i="1"/>
  <c r="T56" i="1"/>
  <c r="AB35" i="1"/>
  <c r="U10" i="1"/>
  <c r="U56" i="1"/>
  <c r="AC35" i="1"/>
  <c r="V10" i="1"/>
  <c r="V56" i="1"/>
  <c r="AD35" i="1"/>
  <c r="T11" i="1"/>
  <c r="T57" i="1"/>
  <c r="AB36" i="1"/>
  <c r="U11" i="1"/>
  <c r="U57" i="1"/>
  <c r="AC36" i="1"/>
  <c r="V11" i="1"/>
  <c r="V57" i="1"/>
  <c r="AD36" i="1"/>
  <c r="T12" i="1"/>
  <c r="T58" i="1"/>
  <c r="AB37" i="1"/>
  <c r="U12" i="1"/>
  <c r="U58" i="1"/>
  <c r="AC37" i="1"/>
  <c r="V12" i="1"/>
  <c r="V58" i="1"/>
  <c r="AD37" i="1"/>
  <c r="T13" i="1"/>
  <c r="T59" i="1"/>
  <c r="AB38" i="1"/>
  <c r="U13" i="1"/>
  <c r="U59" i="1"/>
  <c r="AC38" i="1"/>
  <c r="V13" i="1"/>
  <c r="V59" i="1"/>
  <c r="AD38" i="1"/>
  <c r="T14" i="1"/>
  <c r="T60" i="1"/>
  <c r="AB39" i="1"/>
  <c r="U14" i="1"/>
  <c r="U60" i="1"/>
  <c r="AC39" i="1"/>
  <c r="V14" i="1"/>
  <c r="V60" i="1"/>
  <c r="AD39" i="1"/>
  <c r="T15" i="1"/>
  <c r="T61" i="1"/>
  <c r="AB40" i="1"/>
  <c r="U15" i="1"/>
  <c r="U61" i="1"/>
  <c r="AC40" i="1"/>
  <c r="V15" i="1"/>
  <c r="V61" i="1"/>
  <c r="AD40" i="1"/>
  <c r="T16" i="1"/>
  <c r="T62" i="1"/>
  <c r="AB41" i="1"/>
  <c r="U16" i="1"/>
  <c r="U62" i="1"/>
  <c r="AC41" i="1"/>
  <c r="V16" i="1"/>
  <c r="V62" i="1"/>
  <c r="AD41" i="1"/>
  <c r="T17" i="1"/>
  <c r="T63" i="1"/>
  <c r="AB42" i="1"/>
  <c r="U17" i="1"/>
  <c r="U63" i="1"/>
  <c r="AC42" i="1"/>
  <c r="V17" i="1"/>
  <c r="V63" i="1"/>
  <c r="AD42" i="1"/>
  <c r="T18" i="1"/>
  <c r="T64" i="1"/>
  <c r="AB43" i="1"/>
  <c r="U18" i="1"/>
  <c r="U64" i="1"/>
  <c r="AC43" i="1"/>
  <c r="V18" i="1"/>
  <c r="V64" i="1"/>
  <c r="AD43" i="1"/>
  <c r="T19" i="1"/>
  <c r="T65" i="1"/>
  <c r="AB44" i="1"/>
  <c r="U19" i="1"/>
  <c r="U65" i="1"/>
  <c r="AC44" i="1"/>
  <c r="V19" i="1"/>
  <c r="V65" i="1"/>
  <c r="AD44" i="1"/>
  <c r="T20" i="1"/>
  <c r="T66" i="1"/>
  <c r="AB45" i="1"/>
  <c r="U20" i="1"/>
  <c r="U66" i="1"/>
  <c r="AC45" i="1"/>
  <c r="V20" i="1"/>
  <c r="V66" i="1"/>
  <c r="AD45" i="1"/>
  <c r="T21" i="1"/>
  <c r="T67" i="1"/>
  <c r="AB46" i="1"/>
  <c r="U21" i="1"/>
  <c r="U67" i="1"/>
  <c r="AC46" i="1"/>
  <c r="V21" i="1"/>
  <c r="V67" i="1"/>
  <c r="AD46" i="1"/>
  <c r="T22" i="1"/>
  <c r="T68" i="1"/>
  <c r="AB47" i="1"/>
  <c r="U22" i="1"/>
  <c r="U68" i="1"/>
  <c r="AC47" i="1"/>
  <c r="V22" i="1"/>
  <c r="V68" i="1"/>
  <c r="AD47" i="1"/>
  <c r="T23" i="1"/>
  <c r="T69" i="1"/>
  <c r="AB48" i="1"/>
  <c r="U23" i="1"/>
  <c r="U69" i="1"/>
  <c r="AC48" i="1"/>
  <c r="V23" i="1"/>
  <c r="V69" i="1"/>
  <c r="AD48" i="1"/>
  <c r="T24" i="1"/>
  <c r="T70" i="1"/>
  <c r="AB49" i="1"/>
  <c r="U24" i="1"/>
  <c r="U70" i="1"/>
  <c r="AC49" i="1"/>
  <c r="V24" i="1"/>
  <c r="V70" i="1"/>
  <c r="AD49" i="1"/>
  <c r="T25" i="1"/>
  <c r="T71" i="1"/>
  <c r="AB50" i="1"/>
  <c r="U25" i="1"/>
  <c r="U71" i="1"/>
  <c r="AC50" i="1"/>
  <c r="V25" i="1"/>
  <c r="V71" i="1"/>
  <c r="AD50" i="1"/>
  <c r="T26" i="1"/>
  <c r="T72" i="1"/>
  <c r="AB51" i="1"/>
  <c r="U26" i="1"/>
  <c r="U72" i="1"/>
  <c r="AC51" i="1"/>
  <c r="V26" i="1"/>
  <c r="V72" i="1"/>
  <c r="AD51" i="1"/>
  <c r="T27" i="1"/>
  <c r="T73" i="1"/>
  <c r="AB52" i="1"/>
  <c r="U27" i="1"/>
  <c r="U73" i="1"/>
  <c r="AC52" i="1"/>
  <c r="V27" i="1"/>
  <c r="V73" i="1"/>
  <c r="AD52" i="1"/>
  <c r="T28" i="1"/>
  <c r="T74" i="1"/>
  <c r="AB53" i="1"/>
  <c r="U28" i="1"/>
  <c r="U74" i="1"/>
  <c r="AC53" i="1"/>
  <c r="V28" i="1"/>
  <c r="V74" i="1"/>
  <c r="AD53" i="1"/>
  <c r="T29" i="1"/>
  <c r="T75" i="1"/>
  <c r="AB54" i="1"/>
  <c r="U29" i="1"/>
  <c r="U75" i="1"/>
  <c r="AC54" i="1"/>
  <c r="V29" i="1"/>
  <c r="V75" i="1"/>
  <c r="AD54" i="1"/>
  <c r="T30" i="1"/>
  <c r="T76" i="1"/>
  <c r="AB55" i="1"/>
  <c r="U30" i="1"/>
  <c r="U76" i="1"/>
  <c r="AC55" i="1"/>
  <c r="V30" i="1"/>
  <c r="V76" i="1"/>
  <c r="AD55" i="1"/>
  <c r="T31" i="1"/>
  <c r="T77" i="1"/>
  <c r="AB56" i="1"/>
  <c r="U31" i="1"/>
  <c r="U77" i="1"/>
  <c r="AC56" i="1"/>
  <c r="V31" i="1"/>
  <c r="V77" i="1"/>
  <c r="AD56" i="1"/>
  <c r="T32" i="1"/>
  <c r="T78" i="1"/>
  <c r="AB57" i="1"/>
  <c r="U32" i="1"/>
  <c r="U78" i="1"/>
  <c r="AC57" i="1"/>
  <c r="V32" i="1"/>
  <c r="V78" i="1"/>
  <c r="AD57" i="1"/>
  <c r="T33" i="1"/>
  <c r="T79" i="1"/>
  <c r="AB58" i="1"/>
  <c r="U33" i="1"/>
  <c r="U79" i="1"/>
  <c r="AC58" i="1"/>
  <c r="V33" i="1"/>
  <c r="V79" i="1"/>
  <c r="AD58" i="1"/>
  <c r="T34" i="1"/>
  <c r="T80" i="1"/>
  <c r="AB59" i="1"/>
  <c r="U34" i="1"/>
  <c r="U80" i="1"/>
  <c r="AC59" i="1"/>
  <c r="V34" i="1"/>
  <c r="V80" i="1"/>
  <c r="AD59" i="1"/>
  <c r="T35" i="1"/>
  <c r="T81" i="1"/>
  <c r="AB60" i="1"/>
  <c r="U35" i="1"/>
  <c r="U81" i="1"/>
  <c r="AC60" i="1"/>
  <c r="V35" i="1"/>
  <c r="V81" i="1"/>
  <c r="AD60" i="1"/>
  <c r="T36" i="1"/>
  <c r="T82" i="1"/>
  <c r="AB61" i="1"/>
  <c r="U36" i="1"/>
  <c r="U82" i="1"/>
  <c r="AC61" i="1"/>
  <c r="V36" i="1"/>
  <c r="V82" i="1"/>
  <c r="AD61" i="1"/>
  <c r="T37" i="1"/>
  <c r="T83" i="1"/>
  <c r="AB62" i="1"/>
  <c r="U37" i="1"/>
  <c r="U83" i="1"/>
  <c r="AC62" i="1"/>
  <c r="V37" i="1"/>
  <c r="V83" i="1"/>
  <c r="AD62" i="1"/>
  <c r="T38" i="1"/>
  <c r="T84" i="1"/>
  <c r="AB63" i="1"/>
  <c r="U38" i="1"/>
  <c r="U84" i="1"/>
  <c r="AC63" i="1"/>
  <c r="V38" i="1"/>
  <c r="V84" i="1"/>
  <c r="AD63" i="1"/>
  <c r="T39" i="1"/>
  <c r="T85" i="1"/>
  <c r="AB64" i="1"/>
  <c r="U39" i="1"/>
  <c r="U85" i="1"/>
  <c r="AC64" i="1"/>
  <c r="V39" i="1"/>
  <c r="V85" i="1"/>
  <c r="AD64" i="1"/>
  <c r="T40" i="1"/>
  <c r="T86" i="1"/>
  <c r="AB65" i="1"/>
  <c r="U40" i="1"/>
  <c r="U86" i="1"/>
  <c r="AC65" i="1"/>
  <c r="V40" i="1"/>
  <c r="V86" i="1"/>
  <c r="AD65" i="1"/>
  <c r="T41" i="1"/>
  <c r="T87" i="1"/>
  <c r="AB66" i="1"/>
  <c r="U41" i="1"/>
  <c r="U87" i="1"/>
  <c r="AC66" i="1"/>
  <c r="V41" i="1"/>
  <c r="V87" i="1"/>
  <c r="AD66" i="1"/>
  <c r="T42" i="1"/>
  <c r="T88" i="1"/>
  <c r="AB67" i="1"/>
  <c r="U42" i="1"/>
  <c r="U88" i="1"/>
  <c r="AC67" i="1"/>
  <c r="V42" i="1"/>
  <c r="V88" i="1"/>
  <c r="AD67" i="1"/>
  <c r="T43" i="1"/>
  <c r="T89" i="1"/>
  <c r="AB68" i="1"/>
  <c r="U43" i="1"/>
  <c r="U89" i="1"/>
  <c r="AC68" i="1"/>
  <c r="V43" i="1"/>
  <c r="V89" i="1"/>
  <c r="AD68" i="1"/>
  <c r="T44" i="1"/>
  <c r="T90" i="1"/>
  <c r="AB69" i="1"/>
  <c r="U44" i="1"/>
  <c r="U90" i="1"/>
  <c r="AC69" i="1"/>
  <c r="V44" i="1"/>
  <c r="V90" i="1"/>
  <c r="AD69" i="1"/>
  <c r="S6" i="1"/>
  <c r="S52" i="1"/>
  <c r="AA31" i="1"/>
  <c r="S7" i="1"/>
  <c r="S53" i="1"/>
  <c r="AA32" i="1"/>
  <c r="S8" i="1"/>
  <c r="S54" i="1"/>
  <c r="AA33" i="1"/>
  <c r="S9" i="1"/>
  <c r="S55" i="1"/>
  <c r="AA34" i="1"/>
  <c r="S10" i="1"/>
  <c r="S56" i="1"/>
  <c r="AA35" i="1"/>
  <c r="S11" i="1"/>
  <c r="S57" i="1"/>
  <c r="AA36" i="1"/>
  <c r="S12" i="1"/>
  <c r="S58" i="1"/>
  <c r="AA37" i="1"/>
  <c r="S13" i="1"/>
  <c r="S59" i="1"/>
  <c r="AA38" i="1"/>
  <c r="S14" i="1"/>
  <c r="S60" i="1"/>
  <c r="AA39" i="1"/>
  <c r="S15" i="1"/>
  <c r="S61" i="1"/>
  <c r="AA40" i="1"/>
  <c r="S16" i="1"/>
  <c r="S62" i="1"/>
  <c r="AA41" i="1"/>
  <c r="S17" i="1"/>
  <c r="S63" i="1"/>
  <c r="AA42" i="1"/>
  <c r="S18" i="1"/>
  <c r="S64" i="1"/>
  <c r="AA43" i="1"/>
  <c r="S19" i="1"/>
  <c r="S65" i="1"/>
  <c r="AA44" i="1"/>
  <c r="S20" i="1"/>
  <c r="S66" i="1"/>
  <c r="AA45" i="1"/>
  <c r="S21" i="1"/>
  <c r="S67" i="1"/>
  <c r="AA46" i="1"/>
  <c r="S22" i="1"/>
  <c r="S68" i="1"/>
  <c r="AA47" i="1"/>
  <c r="S23" i="1"/>
  <c r="S69" i="1"/>
  <c r="AA48" i="1"/>
  <c r="S24" i="1"/>
  <c r="S70" i="1"/>
  <c r="AA49" i="1"/>
  <c r="S25" i="1"/>
  <c r="S71" i="1"/>
  <c r="AA50" i="1"/>
  <c r="S26" i="1"/>
  <c r="S72" i="1"/>
  <c r="AA51" i="1"/>
  <c r="S27" i="1"/>
  <c r="S73" i="1"/>
  <c r="AA52" i="1"/>
  <c r="S28" i="1"/>
  <c r="S74" i="1"/>
  <c r="AA53" i="1"/>
  <c r="S29" i="1"/>
  <c r="S75" i="1"/>
  <c r="AA54" i="1"/>
  <c r="S30" i="1"/>
  <c r="S76" i="1"/>
  <c r="AA55" i="1"/>
  <c r="S31" i="1"/>
  <c r="S77" i="1"/>
  <c r="AA56" i="1"/>
  <c r="S32" i="1"/>
  <c r="S78" i="1"/>
  <c r="AA57" i="1"/>
  <c r="S33" i="1"/>
  <c r="S79" i="1"/>
  <c r="AA58" i="1"/>
  <c r="S34" i="1"/>
  <c r="S80" i="1"/>
  <c r="AA59" i="1"/>
  <c r="S35" i="1"/>
  <c r="S81" i="1"/>
  <c r="AA60" i="1"/>
  <c r="S36" i="1"/>
  <c r="S82" i="1"/>
  <c r="AA61" i="1"/>
  <c r="S37" i="1"/>
  <c r="S83" i="1"/>
  <c r="AA62" i="1"/>
  <c r="S38" i="1"/>
  <c r="S84" i="1"/>
  <c r="AA63" i="1"/>
  <c r="S39" i="1"/>
  <c r="S85" i="1"/>
  <c r="AA64" i="1"/>
  <c r="S40" i="1"/>
  <c r="S86" i="1"/>
  <c r="AA65" i="1"/>
  <c r="S41" i="1"/>
  <c r="S87" i="1"/>
  <c r="AA66" i="1"/>
  <c r="S42" i="1"/>
  <c r="S88" i="1"/>
  <c r="AA67" i="1"/>
  <c r="S43" i="1"/>
  <c r="S89" i="1"/>
  <c r="AA68" i="1"/>
  <c r="S44" i="1"/>
  <c r="S90" i="1"/>
  <c r="AA69" i="1"/>
  <c r="S5" i="1"/>
  <c r="S51" i="1"/>
  <c r="AA30" i="1"/>
  <c r="T5" i="4"/>
  <c r="T51" i="4"/>
  <c r="AB28" i="4"/>
  <c r="U5" i="4"/>
  <c r="U51" i="4"/>
  <c r="AC28" i="4"/>
  <c r="V5" i="4"/>
  <c r="V51" i="4"/>
  <c r="AD28" i="4"/>
  <c r="T6" i="4"/>
  <c r="T52" i="4"/>
  <c r="AB29" i="4"/>
  <c r="U6" i="4"/>
  <c r="U52" i="4"/>
  <c r="AC29" i="4"/>
  <c r="V6" i="4"/>
  <c r="V52" i="4"/>
  <c r="AD29" i="4"/>
  <c r="T7" i="4"/>
  <c r="T53" i="4"/>
  <c r="AB30" i="4"/>
  <c r="U7" i="4"/>
  <c r="U53" i="4"/>
  <c r="AC30" i="4"/>
  <c r="V7" i="4"/>
  <c r="V53" i="4"/>
  <c r="AD30" i="4"/>
  <c r="T8" i="4"/>
  <c r="T54" i="4"/>
  <c r="AB31" i="4"/>
  <c r="U8" i="4"/>
  <c r="U54" i="4"/>
  <c r="AC31" i="4"/>
  <c r="V8" i="4"/>
  <c r="V54" i="4"/>
  <c r="AD31" i="4"/>
  <c r="T9" i="4"/>
  <c r="T55" i="4"/>
  <c r="AB32" i="4"/>
  <c r="U9" i="4"/>
  <c r="U55" i="4"/>
  <c r="AC32" i="4"/>
  <c r="V9" i="4"/>
  <c r="V55" i="4"/>
  <c r="AD32" i="4"/>
  <c r="T10" i="4"/>
  <c r="T56" i="4"/>
  <c r="AB33" i="4"/>
  <c r="U10" i="4"/>
  <c r="U56" i="4"/>
  <c r="AC33" i="4"/>
  <c r="V10" i="4"/>
  <c r="V56" i="4"/>
  <c r="AD33" i="4"/>
  <c r="T11" i="4"/>
  <c r="T57" i="4"/>
  <c r="AB34" i="4"/>
  <c r="U11" i="4"/>
  <c r="U57" i="4"/>
  <c r="AC34" i="4"/>
  <c r="V11" i="4"/>
  <c r="V57" i="4"/>
  <c r="AD34" i="4"/>
  <c r="T12" i="4"/>
  <c r="T58" i="4"/>
  <c r="AB35" i="4"/>
  <c r="U12" i="4"/>
  <c r="U58" i="4"/>
  <c r="AC35" i="4"/>
  <c r="V12" i="4"/>
  <c r="V58" i="4"/>
  <c r="AD35" i="4"/>
  <c r="T13" i="4"/>
  <c r="T59" i="4"/>
  <c r="AB36" i="4"/>
  <c r="U13" i="4"/>
  <c r="U59" i="4"/>
  <c r="AC36" i="4"/>
  <c r="V13" i="4"/>
  <c r="V59" i="4"/>
  <c r="AD36" i="4"/>
  <c r="T14" i="4"/>
  <c r="T60" i="4"/>
  <c r="AB37" i="4"/>
  <c r="U14" i="4"/>
  <c r="U60" i="4"/>
  <c r="AC37" i="4"/>
  <c r="V14" i="4"/>
  <c r="V60" i="4"/>
  <c r="AD37" i="4"/>
  <c r="T15" i="4"/>
  <c r="T61" i="4"/>
  <c r="AB38" i="4"/>
  <c r="U15" i="4"/>
  <c r="U61" i="4"/>
  <c r="AC38" i="4"/>
  <c r="V15" i="4"/>
  <c r="V61" i="4"/>
  <c r="AD38" i="4"/>
  <c r="T16" i="4"/>
  <c r="T62" i="4"/>
  <c r="AB39" i="4"/>
  <c r="U16" i="4"/>
  <c r="U62" i="4"/>
  <c r="AC39" i="4"/>
  <c r="V16" i="4"/>
  <c r="V62" i="4"/>
  <c r="AD39" i="4"/>
  <c r="T17" i="4"/>
  <c r="T63" i="4"/>
  <c r="AB40" i="4"/>
  <c r="U17" i="4"/>
  <c r="U63" i="4"/>
  <c r="AC40" i="4"/>
  <c r="V17" i="4"/>
  <c r="V63" i="4"/>
  <c r="AD40" i="4"/>
  <c r="T18" i="4"/>
  <c r="T64" i="4"/>
  <c r="AB41" i="4"/>
  <c r="U18" i="4"/>
  <c r="U64" i="4"/>
  <c r="AC41" i="4"/>
  <c r="V18" i="4"/>
  <c r="V64" i="4"/>
  <c r="AD41" i="4"/>
  <c r="T19" i="4"/>
  <c r="T65" i="4"/>
  <c r="AB42" i="4"/>
  <c r="U19" i="4"/>
  <c r="U65" i="4"/>
  <c r="AC42" i="4"/>
  <c r="V19" i="4"/>
  <c r="V65" i="4"/>
  <c r="AD42" i="4"/>
  <c r="T20" i="4"/>
  <c r="T66" i="4"/>
  <c r="AB43" i="4"/>
  <c r="U20" i="4"/>
  <c r="U66" i="4"/>
  <c r="AC43" i="4"/>
  <c r="V20" i="4"/>
  <c r="V66" i="4"/>
  <c r="AD43" i="4"/>
  <c r="T21" i="4"/>
  <c r="T67" i="4"/>
  <c r="AB44" i="4"/>
  <c r="U21" i="4"/>
  <c r="U67" i="4"/>
  <c r="AC44" i="4"/>
  <c r="V21" i="4"/>
  <c r="V67" i="4"/>
  <c r="AD44" i="4"/>
  <c r="T22" i="4"/>
  <c r="T68" i="4"/>
  <c r="AB45" i="4"/>
  <c r="U22" i="4"/>
  <c r="U68" i="4"/>
  <c r="AC45" i="4"/>
  <c r="V22" i="4"/>
  <c r="V68" i="4"/>
  <c r="AD45" i="4"/>
  <c r="T23" i="4"/>
  <c r="T69" i="4"/>
  <c r="AB46" i="4"/>
  <c r="U23" i="4"/>
  <c r="U69" i="4"/>
  <c r="AC46" i="4"/>
  <c r="V23" i="4"/>
  <c r="V69" i="4"/>
  <c r="AD46" i="4"/>
  <c r="T24" i="4"/>
  <c r="T70" i="4"/>
  <c r="AB47" i="4"/>
  <c r="U24" i="4"/>
  <c r="U70" i="4"/>
  <c r="AC47" i="4"/>
  <c r="V24" i="4"/>
  <c r="V70" i="4"/>
  <c r="AD47" i="4"/>
  <c r="T25" i="4"/>
  <c r="T71" i="4"/>
  <c r="AB48" i="4"/>
  <c r="U25" i="4"/>
  <c r="U71" i="4"/>
  <c r="AC48" i="4"/>
  <c r="V25" i="4"/>
  <c r="V71" i="4"/>
  <c r="AD48" i="4"/>
  <c r="T26" i="4"/>
  <c r="T72" i="4"/>
  <c r="AB49" i="4"/>
  <c r="U26" i="4"/>
  <c r="U72" i="4"/>
  <c r="AC49" i="4"/>
  <c r="V26" i="4"/>
  <c r="V72" i="4"/>
  <c r="AD49" i="4"/>
  <c r="T27" i="4"/>
  <c r="T73" i="4"/>
  <c r="AB50" i="4"/>
  <c r="U27" i="4"/>
  <c r="U73" i="4"/>
  <c r="AC50" i="4"/>
  <c r="V27" i="4"/>
  <c r="V73" i="4"/>
  <c r="AD50" i="4"/>
  <c r="T28" i="4"/>
  <c r="T74" i="4"/>
  <c r="AB51" i="4"/>
  <c r="U28" i="4"/>
  <c r="U74" i="4"/>
  <c r="AC51" i="4"/>
  <c r="V28" i="4"/>
  <c r="V74" i="4"/>
  <c r="AD51" i="4"/>
  <c r="T29" i="4"/>
  <c r="T75" i="4"/>
  <c r="AB52" i="4"/>
  <c r="U29" i="4"/>
  <c r="U75" i="4"/>
  <c r="AC52" i="4"/>
  <c r="V29" i="4"/>
  <c r="V75" i="4"/>
  <c r="AD52" i="4"/>
  <c r="T30" i="4"/>
  <c r="T76" i="4"/>
  <c r="AB53" i="4"/>
  <c r="U30" i="4"/>
  <c r="U76" i="4"/>
  <c r="AC53" i="4"/>
  <c r="V30" i="4"/>
  <c r="V76" i="4"/>
  <c r="AD53" i="4"/>
  <c r="T31" i="4"/>
  <c r="T77" i="4"/>
  <c r="AB54" i="4"/>
  <c r="U31" i="4"/>
  <c r="U77" i="4"/>
  <c r="AC54" i="4"/>
  <c r="V31" i="4"/>
  <c r="V77" i="4"/>
  <c r="AD54" i="4"/>
  <c r="T32" i="4"/>
  <c r="T78" i="4"/>
  <c r="AB55" i="4"/>
  <c r="U32" i="4"/>
  <c r="U78" i="4"/>
  <c r="AC55" i="4"/>
  <c r="V32" i="4"/>
  <c r="V78" i="4"/>
  <c r="AD55" i="4"/>
  <c r="T33" i="4"/>
  <c r="T79" i="4"/>
  <c r="AB56" i="4"/>
  <c r="U33" i="4"/>
  <c r="U79" i="4"/>
  <c r="AC56" i="4"/>
  <c r="V33" i="4"/>
  <c r="V79" i="4"/>
  <c r="AD56" i="4"/>
  <c r="T34" i="4"/>
  <c r="T80" i="4"/>
  <c r="AB57" i="4"/>
  <c r="U34" i="4"/>
  <c r="U80" i="4"/>
  <c r="AC57" i="4"/>
  <c r="V34" i="4"/>
  <c r="V80" i="4"/>
  <c r="AD57" i="4"/>
  <c r="T35" i="4"/>
  <c r="T81" i="4"/>
  <c r="AB58" i="4"/>
  <c r="U35" i="4"/>
  <c r="U81" i="4"/>
  <c r="AC58" i="4"/>
  <c r="V35" i="4"/>
  <c r="V81" i="4"/>
  <c r="AD58" i="4"/>
  <c r="T36" i="4"/>
  <c r="T82" i="4"/>
  <c r="AB59" i="4"/>
  <c r="U36" i="4"/>
  <c r="U82" i="4"/>
  <c r="AC59" i="4"/>
  <c r="V36" i="4"/>
  <c r="V82" i="4"/>
  <c r="AD59" i="4"/>
  <c r="T37" i="4"/>
  <c r="T83" i="4"/>
  <c r="AB60" i="4"/>
  <c r="U37" i="4"/>
  <c r="U83" i="4"/>
  <c r="AC60" i="4"/>
  <c r="V37" i="4"/>
  <c r="V83" i="4"/>
  <c r="AD60" i="4"/>
  <c r="T38" i="4"/>
  <c r="T84" i="4"/>
  <c r="AB61" i="4"/>
  <c r="U38" i="4"/>
  <c r="U84" i="4"/>
  <c r="AC61" i="4"/>
  <c r="V38" i="4"/>
  <c r="V84" i="4"/>
  <c r="AD61" i="4"/>
  <c r="T39" i="4"/>
  <c r="T85" i="4"/>
  <c r="AB62" i="4"/>
  <c r="U39" i="4"/>
  <c r="U85" i="4"/>
  <c r="AC62" i="4"/>
  <c r="V39" i="4"/>
  <c r="V85" i="4"/>
  <c r="AD62" i="4"/>
  <c r="T40" i="4"/>
  <c r="T86" i="4"/>
  <c r="AB63" i="4"/>
  <c r="U40" i="4"/>
  <c r="U86" i="4"/>
  <c r="AC63" i="4"/>
  <c r="V40" i="4"/>
  <c r="V86" i="4"/>
  <c r="AD63" i="4"/>
  <c r="T41" i="4"/>
  <c r="T87" i="4"/>
  <c r="AB64" i="4"/>
  <c r="U41" i="4"/>
  <c r="U87" i="4"/>
  <c r="AC64" i="4"/>
  <c r="V41" i="4"/>
  <c r="V87" i="4"/>
  <c r="AD64" i="4"/>
  <c r="T42" i="4"/>
  <c r="T88" i="4"/>
  <c r="AB65" i="4"/>
  <c r="U42" i="4"/>
  <c r="U88" i="4"/>
  <c r="AC65" i="4"/>
  <c r="V42" i="4"/>
  <c r="V88" i="4"/>
  <c r="AD65" i="4"/>
  <c r="T43" i="4"/>
  <c r="T89" i="4"/>
  <c r="AB66" i="4"/>
  <c r="U43" i="4"/>
  <c r="U89" i="4"/>
  <c r="AC66" i="4"/>
  <c r="V43" i="4"/>
  <c r="V89" i="4"/>
  <c r="AD66" i="4"/>
  <c r="T44" i="4"/>
  <c r="T90" i="4"/>
  <c r="AB67" i="4"/>
  <c r="U44" i="4"/>
  <c r="U90" i="4"/>
  <c r="AC67" i="4"/>
  <c r="V44" i="4"/>
  <c r="V90" i="4"/>
  <c r="AD67" i="4"/>
  <c r="S44" i="4"/>
  <c r="S90" i="4"/>
  <c r="AA67" i="4"/>
  <c r="S6" i="4"/>
  <c r="S52" i="4"/>
  <c r="AA29" i="4"/>
  <c r="S7" i="4"/>
  <c r="S53" i="4"/>
  <c r="AA30" i="4"/>
  <c r="S8" i="4"/>
  <c r="S54" i="4"/>
  <c r="AA31" i="4"/>
  <c r="S9" i="4"/>
  <c r="S55" i="4"/>
  <c r="AA32" i="4"/>
  <c r="S10" i="4"/>
  <c r="S56" i="4"/>
  <c r="AA33" i="4"/>
  <c r="S11" i="4"/>
  <c r="S57" i="4"/>
  <c r="AA34" i="4"/>
  <c r="S12" i="4"/>
  <c r="S58" i="4"/>
  <c r="AA35" i="4"/>
  <c r="S13" i="4"/>
  <c r="S59" i="4"/>
  <c r="AA36" i="4"/>
  <c r="S14" i="4"/>
  <c r="S60" i="4"/>
  <c r="AA37" i="4"/>
  <c r="S15" i="4"/>
  <c r="S61" i="4"/>
  <c r="AA38" i="4"/>
  <c r="S16" i="4"/>
  <c r="S62" i="4"/>
  <c r="AA39" i="4"/>
  <c r="S17" i="4"/>
  <c r="S63" i="4"/>
  <c r="AA40" i="4"/>
  <c r="S18" i="4"/>
  <c r="S64" i="4"/>
  <c r="AA41" i="4"/>
  <c r="S19" i="4"/>
  <c r="S65" i="4"/>
  <c r="AA42" i="4"/>
  <c r="S20" i="4"/>
  <c r="S66" i="4"/>
  <c r="AA43" i="4"/>
  <c r="S21" i="4"/>
  <c r="S67" i="4"/>
  <c r="AA44" i="4"/>
  <c r="S22" i="4"/>
  <c r="S68" i="4"/>
  <c r="AA45" i="4"/>
  <c r="S23" i="4"/>
  <c r="S69" i="4"/>
  <c r="AA46" i="4"/>
  <c r="S24" i="4"/>
  <c r="S70" i="4"/>
  <c r="AA47" i="4"/>
  <c r="S25" i="4"/>
  <c r="S71" i="4"/>
  <c r="AA48" i="4"/>
  <c r="S26" i="4"/>
  <c r="S72" i="4"/>
  <c r="AA49" i="4"/>
  <c r="S27" i="4"/>
  <c r="S73" i="4"/>
  <c r="AA50" i="4"/>
  <c r="S28" i="4"/>
  <c r="S74" i="4"/>
  <c r="AA51" i="4"/>
  <c r="S29" i="4"/>
  <c r="S75" i="4"/>
  <c r="AA52" i="4"/>
  <c r="S30" i="4"/>
  <c r="S76" i="4"/>
  <c r="AA53" i="4"/>
  <c r="S31" i="4"/>
  <c r="S77" i="4"/>
  <c r="AA54" i="4"/>
  <c r="S32" i="4"/>
  <c r="S78" i="4"/>
  <c r="AA55" i="4"/>
  <c r="S33" i="4"/>
  <c r="S79" i="4"/>
  <c r="AA56" i="4"/>
  <c r="S34" i="4"/>
  <c r="S80" i="4"/>
  <c r="AA57" i="4"/>
  <c r="S35" i="4"/>
  <c r="S81" i="4"/>
  <c r="AA58" i="4"/>
  <c r="S36" i="4"/>
  <c r="S82" i="4"/>
  <c r="AA59" i="4"/>
  <c r="S37" i="4"/>
  <c r="S83" i="4"/>
  <c r="AA60" i="4"/>
  <c r="S38" i="4"/>
  <c r="S84" i="4"/>
  <c r="AA61" i="4"/>
  <c r="S39" i="4"/>
  <c r="S85" i="4"/>
  <c r="AA62" i="4"/>
  <c r="S40" i="4"/>
  <c r="S86" i="4"/>
  <c r="AA63" i="4"/>
  <c r="S41" i="4"/>
  <c r="S87" i="4"/>
  <c r="AA64" i="4"/>
  <c r="S42" i="4"/>
  <c r="S88" i="4"/>
  <c r="AA65" i="4"/>
  <c r="S43" i="4"/>
  <c r="S89" i="4"/>
  <c r="AA66" i="4"/>
  <c r="S44" i="3"/>
  <c r="S90" i="3"/>
  <c r="AA69" i="3"/>
  <c r="T44" i="3"/>
  <c r="T90" i="3"/>
  <c r="AB69" i="3"/>
  <c r="U44" i="3"/>
  <c r="U90" i="3"/>
  <c r="AC69" i="3"/>
  <c r="V44" i="3"/>
  <c r="V90" i="3"/>
  <c r="AD69" i="3"/>
  <c r="T5" i="3"/>
  <c r="T51" i="3"/>
  <c r="AB30" i="3"/>
  <c r="U5" i="3"/>
  <c r="U51" i="3"/>
  <c r="AC30" i="3"/>
  <c r="V5" i="3"/>
  <c r="V51" i="3"/>
  <c r="AD30" i="3"/>
  <c r="T6" i="3"/>
  <c r="T52" i="3"/>
  <c r="AB31" i="3"/>
  <c r="U6" i="3"/>
  <c r="U52" i="3"/>
  <c r="AC31" i="3"/>
  <c r="V6" i="3"/>
  <c r="V52" i="3"/>
  <c r="AD31" i="3"/>
  <c r="T7" i="3"/>
  <c r="T53" i="3"/>
  <c r="AB32" i="3"/>
  <c r="U7" i="3"/>
  <c r="U53" i="3"/>
  <c r="AC32" i="3"/>
  <c r="V7" i="3"/>
  <c r="V53" i="3"/>
  <c r="AD32" i="3"/>
  <c r="T8" i="3"/>
  <c r="T54" i="3"/>
  <c r="AB33" i="3"/>
  <c r="U8" i="3"/>
  <c r="U54" i="3"/>
  <c r="AC33" i="3"/>
  <c r="V8" i="3"/>
  <c r="V54" i="3"/>
  <c r="AD33" i="3"/>
  <c r="T9" i="3"/>
  <c r="T55" i="3"/>
  <c r="AB34" i="3"/>
  <c r="U9" i="3"/>
  <c r="U55" i="3"/>
  <c r="AC34" i="3"/>
  <c r="V9" i="3"/>
  <c r="V55" i="3"/>
  <c r="AD34" i="3"/>
  <c r="T10" i="3"/>
  <c r="T56" i="3"/>
  <c r="AB35" i="3"/>
  <c r="U10" i="3"/>
  <c r="U56" i="3"/>
  <c r="AC35" i="3"/>
  <c r="V10" i="3"/>
  <c r="V56" i="3"/>
  <c r="AD35" i="3"/>
  <c r="T11" i="3"/>
  <c r="T57" i="3"/>
  <c r="AB36" i="3"/>
  <c r="U11" i="3"/>
  <c r="U57" i="3"/>
  <c r="AC36" i="3"/>
  <c r="V11" i="3"/>
  <c r="V57" i="3"/>
  <c r="AD36" i="3"/>
  <c r="T12" i="3"/>
  <c r="T58" i="3"/>
  <c r="AB37" i="3"/>
  <c r="U12" i="3"/>
  <c r="U58" i="3"/>
  <c r="AC37" i="3"/>
  <c r="V12" i="3"/>
  <c r="V58" i="3"/>
  <c r="AD37" i="3"/>
  <c r="T13" i="3"/>
  <c r="T59" i="3"/>
  <c r="AB38" i="3"/>
  <c r="U13" i="3"/>
  <c r="U59" i="3"/>
  <c r="AC38" i="3"/>
  <c r="V13" i="3"/>
  <c r="V59" i="3"/>
  <c r="AD38" i="3"/>
  <c r="T14" i="3"/>
  <c r="T60" i="3"/>
  <c r="AB39" i="3"/>
  <c r="U14" i="3"/>
  <c r="U60" i="3"/>
  <c r="AC39" i="3"/>
  <c r="V14" i="3"/>
  <c r="V60" i="3"/>
  <c r="AD39" i="3"/>
  <c r="T15" i="3"/>
  <c r="T61" i="3"/>
  <c r="AB40" i="3"/>
  <c r="U15" i="3"/>
  <c r="U61" i="3"/>
  <c r="AC40" i="3"/>
  <c r="V15" i="3"/>
  <c r="V61" i="3"/>
  <c r="AD40" i="3"/>
  <c r="T16" i="3"/>
  <c r="T62" i="3"/>
  <c r="AB41" i="3"/>
  <c r="U16" i="3"/>
  <c r="U62" i="3"/>
  <c r="AC41" i="3"/>
  <c r="V16" i="3"/>
  <c r="V62" i="3"/>
  <c r="AD41" i="3"/>
  <c r="T17" i="3"/>
  <c r="T63" i="3"/>
  <c r="AB42" i="3"/>
  <c r="U17" i="3"/>
  <c r="U63" i="3"/>
  <c r="AC42" i="3"/>
  <c r="V17" i="3"/>
  <c r="V63" i="3"/>
  <c r="AD42" i="3"/>
  <c r="T18" i="3"/>
  <c r="T64" i="3"/>
  <c r="AB43" i="3"/>
  <c r="U18" i="3"/>
  <c r="U64" i="3"/>
  <c r="AC43" i="3"/>
  <c r="V18" i="3"/>
  <c r="V64" i="3"/>
  <c r="AD43" i="3"/>
  <c r="T19" i="3"/>
  <c r="T65" i="3"/>
  <c r="AB44" i="3"/>
  <c r="U19" i="3"/>
  <c r="U65" i="3"/>
  <c r="AC44" i="3"/>
  <c r="V19" i="3"/>
  <c r="V65" i="3"/>
  <c r="AD44" i="3"/>
  <c r="T20" i="3"/>
  <c r="T66" i="3"/>
  <c r="AB45" i="3"/>
  <c r="U20" i="3"/>
  <c r="U66" i="3"/>
  <c r="AC45" i="3"/>
  <c r="V20" i="3"/>
  <c r="V66" i="3"/>
  <c r="AD45" i="3"/>
  <c r="T21" i="3"/>
  <c r="T67" i="3"/>
  <c r="AB46" i="3"/>
  <c r="U21" i="3"/>
  <c r="U67" i="3"/>
  <c r="AC46" i="3"/>
  <c r="V21" i="3"/>
  <c r="V67" i="3"/>
  <c r="AD46" i="3"/>
  <c r="T22" i="3"/>
  <c r="T68" i="3"/>
  <c r="AB47" i="3"/>
  <c r="U22" i="3"/>
  <c r="U68" i="3"/>
  <c r="AC47" i="3"/>
  <c r="V22" i="3"/>
  <c r="V68" i="3"/>
  <c r="AD47" i="3"/>
  <c r="T23" i="3"/>
  <c r="T69" i="3"/>
  <c r="AB48" i="3"/>
  <c r="U23" i="3"/>
  <c r="U69" i="3"/>
  <c r="AC48" i="3"/>
  <c r="V23" i="3"/>
  <c r="V69" i="3"/>
  <c r="AD48" i="3"/>
  <c r="T24" i="3"/>
  <c r="T70" i="3"/>
  <c r="AB49" i="3"/>
  <c r="U24" i="3"/>
  <c r="U70" i="3"/>
  <c r="AC49" i="3"/>
  <c r="V24" i="3"/>
  <c r="V70" i="3"/>
  <c r="AD49" i="3"/>
  <c r="T25" i="3"/>
  <c r="T71" i="3"/>
  <c r="AB50" i="3"/>
  <c r="U25" i="3"/>
  <c r="U71" i="3"/>
  <c r="AC50" i="3"/>
  <c r="V25" i="3"/>
  <c r="V71" i="3"/>
  <c r="AD50" i="3"/>
  <c r="T26" i="3"/>
  <c r="T72" i="3"/>
  <c r="AB51" i="3"/>
  <c r="U26" i="3"/>
  <c r="U72" i="3"/>
  <c r="AC51" i="3"/>
  <c r="V26" i="3"/>
  <c r="V72" i="3"/>
  <c r="AD51" i="3"/>
  <c r="T27" i="3"/>
  <c r="T73" i="3"/>
  <c r="AB52" i="3"/>
  <c r="U27" i="3"/>
  <c r="U73" i="3"/>
  <c r="AC52" i="3"/>
  <c r="V27" i="3"/>
  <c r="V73" i="3"/>
  <c r="AD52" i="3"/>
  <c r="T28" i="3"/>
  <c r="T74" i="3"/>
  <c r="AB53" i="3"/>
  <c r="U28" i="3"/>
  <c r="U74" i="3"/>
  <c r="AC53" i="3"/>
  <c r="V28" i="3"/>
  <c r="V74" i="3"/>
  <c r="AD53" i="3"/>
  <c r="T29" i="3"/>
  <c r="T75" i="3"/>
  <c r="AB54" i="3"/>
  <c r="U29" i="3"/>
  <c r="U75" i="3"/>
  <c r="AC54" i="3"/>
  <c r="V29" i="3"/>
  <c r="V75" i="3"/>
  <c r="AD54" i="3"/>
  <c r="T30" i="3"/>
  <c r="T76" i="3"/>
  <c r="AB55" i="3"/>
  <c r="U30" i="3"/>
  <c r="U76" i="3"/>
  <c r="AC55" i="3"/>
  <c r="V30" i="3"/>
  <c r="V76" i="3"/>
  <c r="AD55" i="3"/>
  <c r="T31" i="3"/>
  <c r="T77" i="3"/>
  <c r="AB56" i="3"/>
  <c r="U31" i="3"/>
  <c r="U77" i="3"/>
  <c r="AC56" i="3"/>
  <c r="V31" i="3"/>
  <c r="V77" i="3"/>
  <c r="AD56" i="3"/>
  <c r="T32" i="3"/>
  <c r="T78" i="3"/>
  <c r="AB57" i="3"/>
  <c r="U32" i="3"/>
  <c r="U78" i="3"/>
  <c r="AC57" i="3"/>
  <c r="V32" i="3"/>
  <c r="V78" i="3"/>
  <c r="AD57" i="3"/>
  <c r="T33" i="3"/>
  <c r="T79" i="3"/>
  <c r="AB58" i="3"/>
  <c r="U33" i="3"/>
  <c r="U79" i="3"/>
  <c r="AC58" i="3"/>
  <c r="V33" i="3"/>
  <c r="V79" i="3"/>
  <c r="AD58" i="3"/>
  <c r="T34" i="3"/>
  <c r="T80" i="3"/>
  <c r="AB59" i="3"/>
  <c r="U34" i="3"/>
  <c r="U80" i="3"/>
  <c r="AC59" i="3"/>
  <c r="V34" i="3"/>
  <c r="V80" i="3"/>
  <c r="AD59" i="3"/>
  <c r="T35" i="3"/>
  <c r="T81" i="3"/>
  <c r="AB60" i="3"/>
  <c r="U35" i="3"/>
  <c r="U81" i="3"/>
  <c r="AC60" i="3"/>
  <c r="V35" i="3"/>
  <c r="V81" i="3"/>
  <c r="AD60" i="3"/>
  <c r="T36" i="3"/>
  <c r="T82" i="3"/>
  <c r="AB61" i="3"/>
  <c r="U36" i="3"/>
  <c r="U82" i="3"/>
  <c r="AC61" i="3"/>
  <c r="V36" i="3"/>
  <c r="V82" i="3"/>
  <c r="AD61" i="3"/>
  <c r="T37" i="3"/>
  <c r="T83" i="3"/>
  <c r="AB62" i="3"/>
  <c r="U37" i="3"/>
  <c r="U83" i="3"/>
  <c r="AC62" i="3"/>
  <c r="V37" i="3"/>
  <c r="V83" i="3"/>
  <c r="AD62" i="3"/>
  <c r="T38" i="3"/>
  <c r="T84" i="3"/>
  <c r="AB63" i="3"/>
  <c r="U38" i="3"/>
  <c r="U84" i="3"/>
  <c r="AC63" i="3"/>
  <c r="V38" i="3"/>
  <c r="V84" i="3"/>
  <c r="AD63" i="3"/>
  <c r="T39" i="3"/>
  <c r="T85" i="3"/>
  <c r="AB64" i="3"/>
  <c r="U39" i="3"/>
  <c r="U85" i="3"/>
  <c r="AC64" i="3"/>
  <c r="V39" i="3"/>
  <c r="V85" i="3"/>
  <c r="AD64" i="3"/>
  <c r="T40" i="3"/>
  <c r="T86" i="3"/>
  <c r="AB65" i="3"/>
  <c r="U40" i="3"/>
  <c r="U86" i="3"/>
  <c r="AC65" i="3"/>
  <c r="V40" i="3"/>
  <c r="V86" i="3"/>
  <c r="AD65" i="3"/>
  <c r="T41" i="3"/>
  <c r="T87" i="3"/>
  <c r="AB66" i="3"/>
  <c r="U41" i="3"/>
  <c r="U87" i="3"/>
  <c r="AC66" i="3"/>
  <c r="V41" i="3"/>
  <c r="V87" i="3"/>
  <c r="AD66" i="3"/>
  <c r="T42" i="3"/>
  <c r="T88" i="3"/>
  <c r="AB67" i="3"/>
  <c r="U42" i="3"/>
  <c r="U88" i="3"/>
  <c r="AC67" i="3"/>
  <c r="V42" i="3"/>
  <c r="V88" i="3"/>
  <c r="AD67" i="3"/>
  <c r="T43" i="3"/>
  <c r="T89" i="3"/>
  <c r="AB68" i="3"/>
  <c r="U43" i="3"/>
  <c r="U89" i="3"/>
  <c r="AC68" i="3"/>
  <c r="V43" i="3"/>
  <c r="V89" i="3"/>
  <c r="AD68" i="3"/>
  <c r="S6" i="3"/>
  <c r="S52" i="3"/>
  <c r="AA31" i="3"/>
  <c r="S7" i="3"/>
  <c r="S53" i="3"/>
  <c r="AA32" i="3"/>
  <c r="S8" i="3"/>
  <c r="S54" i="3"/>
  <c r="AA33" i="3"/>
  <c r="S9" i="3"/>
  <c r="S55" i="3"/>
  <c r="AA34" i="3"/>
  <c r="S10" i="3"/>
  <c r="S56" i="3"/>
  <c r="AA35" i="3"/>
  <c r="S11" i="3"/>
  <c r="S57" i="3"/>
  <c r="AA36" i="3"/>
  <c r="S12" i="3"/>
  <c r="S58" i="3"/>
  <c r="AA37" i="3"/>
  <c r="S13" i="3"/>
  <c r="S59" i="3"/>
  <c r="AA38" i="3"/>
  <c r="S14" i="3"/>
  <c r="S60" i="3"/>
  <c r="AA39" i="3"/>
  <c r="S15" i="3"/>
  <c r="S61" i="3"/>
  <c r="AA40" i="3"/>
  <c r="S16" i="3"/>
  <c r="S62" i="3"/>
  <c r="AA41" i="3"/>
  <c r="S17" i="3"/>
  <c r="S63" i="3"/>
  <c r="AA42" i="3"/>
  <c r="S18" i="3"/>
  <c r="S64" i="3"/>
  <c r="AA43" i="3"/>
  <c r="S19" i="3"/>
  <c r="S65" i="3"/>
  <c r="AA44" i="3"/>
  <c r="S20" i="3"/>
  <c r="S66" i="3"/>
  <c r="AA45" i="3"/>
  <c r="S21" i="3"/>
  <c r="S67" i="3"/>
  <c r="AA46" i="3"/>
  <c r="S22" i="3"/>
  <c r="S68" i="3"/>
  <c r="AA47" i="3"/>
  <c r="S23" i="3"/>
  <c r="S69" i="3"/>
  <c r="AA48" i="3"/>
  <c r="S24" i="3"/>
  <c r="S70" i="3"/>
  <c r="AA49" i="3"/>
  <c r="S25" i="3"/>
  <c r="S71" i="3"/>
  <c r="AA50" i="3"/>
  <c r="S26" i="3"/>
  <c r="S72" i="3"/>
  <c r="AA51" i="3"/>
  <c r="S27" i="3"/>
  <c r="S73" i="3"/>
  <c r="AA52" i="3"/>
  <c r="S28" i="3"/>
  <c r="S74" i="3"/>
  <c r="AA53" i="3"/>
  <c r="S29" i="3"/>
  <c r="S75" i="3"/>
  <c r="AA54" i="3"/>
  <c r="S30" i="3"/>
  <c r="S76" i="3"/>
  <c r="AA55" i="3"/>
  <c r="S31" i="3"/>
  <c r="S77" i="3"/>
  <c r="AA56" i="3"/>
  <c r="S32" i="3"/>
  <c r="S78" i="3"/>
  <c r="AA57" i="3"/>
  <c r="S33" i="3"/>
  <c r="S79" i="3"/>
  <c r="AA58" i="3"/>
  <c r="S34" i="3"/>
  <c r="S80" i="3"/>
  <c r="AA59" i="3"/>
  <c r="S35" i="3"/>
  <c r="S81" i="3"/>
  <c r="AA60" i="3"/>
  <c r="S36" i="3"/>
  <c r="S82" i="3"/>
  <c r="AA61" i="3"/>
  <c r="S37" i="3"/>
  <c r="S83" i="3"/>
  <c r="AA62" i="3"/>
  <c r="S38" i="3"/>
  <c r="S84" i="3"/>
  <c r="AA63" i="3"/>
  <c r="S39" i="3"/>
  <c r="S85" i="3"/>
  <c r="AA64" i="3"/>
  <c r="S40" i="3"/>
  <c r="S86" i="3"/>
  <c r="AA65" i="3"/>
  <c r="S41" i="3"/>
  <c r="S87" i="3"/>
  <c r="AA66" i="3"/>
  <c r="S42" i="3"/>
  <c r="S88" i="3"/>
  <c r="AA67" i="3"/>
  <c r="S43" i="3"/>
  <c r="S89" i="3"/>
  <c r="AA68" i="3"/>
  <c r="S5" i="3"/>
  <c r="S51" i="3"/>
  <c r="AA30" i="3"/>
  <c r="T44" i="2"/>
  <c r="T90" i="2"/>
  <c r="AB70" i="2"/>
  <c r="U44" i="2"/>
  <c r="U90" i="2"/>
  <c r="AC70" i="2"/>
  <c r="V44" i="2"/>
  <c r="V90" i="2"/>
  <c r="AD70" i="2"/>
  <c r="S44" i="2"/>
  <c r="S90" i="2"/>
  <c r="AA70" i="2"/>
  <c r="T5" i="2"/>
  <c r="T51" i="2"/>
  <c r="AB31" i="2"/>
  <c r="U5" i="2"/>
  <c r="U51" i="2"/>
  <c r="AC31" i="2"/>
  <c r="V5" i="2"/>
  <c r="V51" i="2"/>
  <c r="AD31" i="2"/>
  <c r="T6" i="2"/>
  <c r="T52" i="2"/>
  <c r="AB32" i="2"/>
  <c r="U6" i="2"/>
  <c r="U52" i="2"/>
  <c r="AC32" i="2"/>
  <c r="V6" i="2"/>
  <c r="V52" i="2"/>
  <c r="AD32" i="2"/>
  <c r="T7" i="2"/>
  <c r="T53" i="2"/>
  <c r="AB33" i="2"/>
  <c r="U7" i="2"/>
  <c r="U53" i="2"/>
  <c r="AC33" i="2"/>
  <c r="V7" i="2"/>
  <c r="V53" i="2"/>
  <c r="AD33" i="2"/>
  <c r="T8" i="2"/>
  <c r="T54" i="2"/>
  <c r="AB34" i="2"/>
  <c r="U8" i="2"/>
  <c r="U54" i="2"/>
  <c r="AC34" i="2"/>
  <c r="V8" i="2"/>
  <c r="V54" i="2"/>
  <c r="AD34" i="2"/>
  <c r="T9" i="2"/>
  <c r="T55" i="2"/>
  <c r="AB35" i="2"/>
  <c r="U9" i="2"/>
  <c r="U55" i="2"/>
  <c r="AC35" i="2"/>
  <c r="V9" i="2"/>
  <c r="V55" i="2"/>
  <c r="AD35" i="2"/>
  <c r="T10" i="2"/>
  <c r="T56" i="2"/>
  <c r="AB36" i="2"/>
  <c r="U10" i="2"/>
  <c r="U56" i="2"/>
  <c r="AC36" i="2"/>
  <c r="V10" i="2"/>
  <c r="V56" i="2"/>
  <c r="AD36" i="2"/>
  <c r="T11" i="2"/>
  <c r="T57" i="2"/>
  <c r="AB37" i="2"/>
  <c r="U11" i="2"/>
  <c r="U57" i="2"/>
  <c r="AC37" i="2"/>
  <c r="V11" i="2"/>
  <c r="V57" i="2"/>
  <c r="AD37" i="2"/>
  <c r="T12" i="2"/>
  <c r="T58" i="2"/>
  <c r="AB38" i="2"/>
  <c r="U12" i="2"/>
  <c r="U58" i="2"/>
  <c r="AC38" i="2"/>
  <c r="V12" i="2"/>
  <c r="V58" i="2"/>
  <c r="AD38" i="2"/>
  <c r="T13" i="2"/>
  <c r="T59" i="2"/>
  <c r="AB39" i="2"/>
  <c r="U13" i="2"/>
  <c r="U59" i="2"/>
  <c r="AC39" i="2"/>
  <c r="V13" i="2"/>
  <c r="V59" i="2"/>
  <c r="AD39" i="2"/>
  <c r="T14" i="2"/>
  <c r="T60" i="2"/>
  <c r="AB40" i="2"/>
  <c r="U14" i="2"/>
  <c r="U60" i="2"/>
  <c r="AC40" i="2"/>
  <c r="V14" i="2"/>
  <c r="V60" i="2"/>
  <c r="AD40" i="2"/>
  <c r="T15" i="2"/>
  <c r="T61" i="2"/>
  <c r="AB41" i="2"/>
  <c r="U15" i="2"/>
  <c r="U61" i="2"/>
  <c r="AC41" i="2"/>
  <c r="V15" i="2"/>
  <c r="V61" i="2"/>
  <c r="AD41" i="2"/>
  <c r="T16" i="2"/>
  <c r="T62" i="2"/>
  <c r="AB42" i="2"/>
  <c r="U16" i="2"/>
  <c r="U62" i="2"/>
  <c r="AC42" i="2"/>
  <c r="V16" i="2"/>
  <c r="V62" i="2"/>
  <c r="AD42" i="2"/>
  <c r="T17" i="2"/>
  <c r="T63" i="2"/>
  <c r="AB43" i="2"/>
  <c r="U17" i="2"/>
  <c r="U63" i="2"/>
  <c r="AC43" i="2"/>
  <c r="V17" i="2"/>
  <c r="V63" i="2"/>
  <c r="AD43" i="2"/>
  <c r="T18" i="2"/>
  <c r="T64" i="2"/>
  <c r="AB44" i="2"/>
  <c r="U18" i="2"/>
  <c r="U64" i="2"/>
  <c r="AC44" i="2"/>
  <c r="V18" i="2"/>
  <c r="V64" i="2"/>
  <c r="AD44" i="2"/>
  <c r="T19" i="2"/>
  <c r="T65" i="2"/>
  <c r="AB45" i="2"/>
  <c r="U19" i="2"/>
  <c r="U65" i="2"/>
  <c r="AC45" i="2"/>
  <c r="V19" i="2"/>
  <c r="V65" i="2"/>
  <c r="AD45" i="2"/>
  <c r="T20" i="2"/>
  <c r="T66" i="2"/>
  <c r="AB46" i="2"/>
  <c r="U20" i="2"/>
  <c r="U66" i="2"/>
  <c r="AC46" i="2"/>
  <c r="V20" i="2"/>
  <c r="V66" i="2"/>
  <c r="AD46" i="2"/>
  <c r="T21" i="2"/>
  <c r="T67" i="2"/>
  <c r="AB47" i="2"/>
  <c r="U21" i="2"/>
  <c r="U67" i="2"/>
  <c r="AC47" i="2"/>
  <c r="V21" i="2"/>
  <c r="V67" i="2"/>
  <c r="AD47" i="2"/>
  <c r="T22" i="2"/>
  <c r="T68" i="2"/>
  <c r="AB48" i="2"/>
  <c r="U22" i="2"/>
  <c r="U68" i="2"/>
  <c r="AC48" i="2"/>
  <c r="V22" i="2"/>
  <c r="V68" i="2"/>
  <c r="AD48" i="2"/>
  <c r="T23" i="2"/>
  <c r="T69" i="2"/>
  <c r="AB49" i="2"/>
  <c r="U23" i="2"/>
  <c r="U69" i="2"/>
  <c r="AC49" i="2"/>
  <c r="V23" i="2"/>
  <c r="V69" i="2"/>
  <c r="AD49" i="2"/>
  <c r="T24" i="2"/>
  <c r="T70" i="2"/>
  <c r="AB50" i="2"/>
  <c r="U24" i="2"/>
  <c r="U70" i="2"/>
  <c r="AC50" i="2"/>
  <c r="V24" i="2"/>
  <c r="V70" i="2"/>
  <c r="AD50" i="2"/>
  <c r="T25" i="2"/>
  <c r="T71" i="2"/>
  <c r="AB51" i="2"/>
  <c r="U25" i="2"/>
  <c r="U71" i="2"/>
  <c r="AC51" i="2"/>
  <c r="V25" i="2"/>
  <c r="V71" i="2"/>
  <c r="AD51" i="2"/>
  <c r="T26" i="2"/>
  <c r="T72" i="2"/>
  <c r="AB52" i="2"/>
  <c r="U26" i="2"/>
  <c r="U72" i="2"/>
  <c r="AC52" i="2"/>
  <c r="V26" i="2"/>
  <c r="V72" i="2"/>
  <c r="AD52" i="2"/>
  <c r="T27" i="2"/>
  <c r="T73" i="2"/>
  <c r="AB53" i="2"/>
  <c r="U27" i="2"/>
  <c r="U73" i="2"/>
  <c r="AC53" i="2"/>
  <c r="V27" i="2"/>
  <c r="V73" i="2"/>
  <c r="AD53" i="2"/>
  <c r="T28" i="2"/>
  <c r="T74" i="2"/>
  <c r="AB54" i="2"/>
  <c r="U28" i="2"/>
  <c r="U74" i="2"/>
  <c r="AC54" i="2"/>
  <c r="V28" i="2"/>
  <c r="V74" i="2"/>
  <c r="AD54" i="2"/>
  <c r="T29" i="2"/>
  <c r="T75" i="2"/>
  <c r="AB55" i="2"/>
  <c r="U29" i="2"/>
  <c r="U75" i="2"/>
  <c r="AC55" i="2"/>
  <c r="V29" i="2"/>
  <c r="V75" i="2"/>
  <c r="AD55" i="2"/>
  <c r="T30" i="2"/>
  <c r="T76" i="2"/>
  <c r="AB56" i="2"/>
  <c r="U30" i="2"/>
  <c r="U76" i="2"/>
  <c r="AC56" i="2"/>
  <c r="V30" i="2"/>
  <c r="V76" i="2"/>
  <c r="AD56" i="2"/>
  <c r="T31" i="2"/>
  <c r="T77" i="2"/>
  <c r="AB57" i="2"/>
  <c r="U31" i="2"/>
  <c r="U77" i="2"/>
  <c r="AC57" i="2"/>
  <c r="V31" i="2"/>
  <c r="V77" i="2"/>
  <c r="AD57" i="2"/>
  <c r="T32" i="2"/>
  <c r="T78" i="2"/>
  <c r="AB58" i="2"/>
  <c r="U32" i="2"/>
  <c r="U78" i="2"/>
  <c r="AC58" i="2"/>
  <c r="V32" i="2"/>
  <c r="V78" i="2"/>
  <c r="AD58" i="2"/>
  <c r="T33" i="2"/>
  <c r="T79" i="2"/>
  <c r="AB59" i="2"/>
  <c r="U33" i="2"/>
  <c r="U79" i="2"/>
  <c r="AC59" i="2"/>
  <c r="V33" i="2"/>
  <c r="V79" i="2"/>
  <c r="AD59" i="2"/>
  <c r="T34" i="2"/>
  <c r="T80" i="2"/>
  <c r="AB60" i="2"/>
  <c r="U34" i="2"/>
  <c r="U80" i="2"/>
  <c r="AC60" i="2"/>
  <c r="V34" i="2"/>
  <c r="V80" i="2"/>
  <c r="AD60" i="2"/>
  <c r="T35" i="2"/>
  <c r="T81" i="2"/>
  <c r="AB61" i="2"/>
  <c r="U35" i="2"/>
  <c r="U81" i="2"/>
  <c r="AC61" i="2"/>
  <c r="V35" i="2"/>
  <c r="V81" i="2"/>
  <c r="AD61" i="2"/>
  <c r="T36" i="2"/>
  <c r="T82" i="2"/>
  <c r="AB62" i="2"/>
  <c r="U36" i="2"/>
  <c r="U82" i="2"/>
  <c r="AC62" i="2"/>
  <c r="V36" i="2"/>
  <c r="V82" i="2"/>
  <c r="AD62" i="2"/>
  <c r="T37" i="2"/>
  <c r="T83" i="2"/>
  <c r="AB63" i="2"/>
  <c r="U37" i="2"/>
  <c r="U83" i="2"/>
  <c r="AC63" i="2"/>
  <c r="V37" i="2"/>
  <c r="V83" i="2"/>
  <c r="AD63" i="2"/>
  <c r="T38" i="2"/>
  <c r="T84" i="2"/>
  <c r="AB64" i="2"/>
  <c r="U38" i="2"/>
  <c r="U84" i="2"/>
  <c r="AC64" i="2"/>
  <c r="V38" i="2"/>
  <c r="V84" i="2"/>
  <c r="AD64" i="2"/>
  <c r="T39" i="2"/>
  <c r="T85" i="2"/>
  <c r="AB65" i="2"/>
  <c r="U39" i="2"/>
  <c r="U85" i="2"/>
  <c r="AC65" i="2"/>
  <c r="V39" i="2"/>
  <c r="V85" i="2"/>
  <c r="AD65" i="2"/>
  <c r="T40" i="2"/>
  <c r="T86" i="2"/>
  <c r="AB66" i="2"/>
  <c r="U40" i="2"/>
  <c r="U86" i="2"/>
  <c r="AC66" i="2"/>
  <c r="V40" i="2"/>
  <c r="V86" i="2"/>
  <c r="AD66" i="2"/>
  <c r="T41" i="2"/>
  <c r="T87" i="2"/>
  <c r="AB67" i="2"/>
  <c r="U41" i="2"/>
  <c r="U87" i="2"/>
  <c r="AC67" i="2"/>
  <c r="V41" i="2"/>
  <c r="V87" i="2"/>
  <c r="AD67" i="2"/>
  <c r="T42" i="2"/>
  <c r="T88" i="2"/>
  <c r="AB68" i="2"/>
  <c r="U42" i="2"/>
  <c r="U88" i="2"/>
  <c r="AC68" i="2"/>
  <c r="V42" i="2"/>
  <c r="V88" i="2"/>
  <c r="AD68" i="2"/>
  <c r="T43" i="2"/>
  <c r="T89" i="2"/>
  <c r="AB69" i="2"/>
  <c r="U43" i="2"/>
  <c r="U89" i="2"/>
  <c r="AC69" i="2"/>
  <c r="V43" i="2"/>
  <c r="V89" i="2"/>
  <c r="AD69" i="2"/>
  <c r="S6" i="2"/>
  <c r="S52" i="2"/>
  <c r="AA32" i="2"/>
  <c r="S7" i="2"/>
  <c r="S53" i="2"/>
  <c r="AA33" i="2"/>
  <c r="S8" i="2"/>
  <c r="S54" i="2"/>
  <c r="AA34" i="2"/>
  <c r="S9" i="2"/>
  <c r="S55" i="2"/>
  <c r="AA35" i="2"/>
  <c r="S10" i="2"/>
  <c r="S56" i="2"/>
  <c r="AA36" i="2"/>
  <c r="S11" i="2"/>
  <c r="S57" i="2"/>
  <c r="AA37" i="2"/>
  <c r="S12" i="2"/>
  <c r="S58" i="2"/>
  <c r="AA38" i="2"/>
  <c r="S13" i="2"/>
  <c r="S59" i="2"/>
  <c r="AA39" i="2"/>
  <c r="S14" i="2"/>
  <c r="S60" i="2"/>
  <c r="AA40" i="2"/>
  <c r="S15" i="2"/>
  <c r="S61" i="2"/>
  <c r="AA41" i="2"/>
  <c r="S16" i="2"/>
  <c r="S62" i="2"/>
  <c r="AA42" i="2"/>
  <c r="S17" i="2"/>
  <c r="S63" i="2"/>
  <c r="AA43" i="2"/>
  <c r="S18" i="2"/>
  <c r="S64" i="2"/>
  <c r="AA44" i="2"/>
  <c r="S19" i="2"/>
  <c r="S65" i="2"/>
  <c r="AA45" i="2"/>
  <c r="S20" i="2"/>
  <c r="S66" i="2"/>
  <c r="AA46" i="2"/>
  <c r="S21" i="2"/>
  <c r="S67" i="2"/>
  <c r="AA47" i="2"/>
  <c r="S22" i="2"/>
  <c r="S68" i="2"/>
  <c r="AA48" i="2"/>
  <c r="S23" i="2"/>
  <c r="S69" i="2"/>
  <c r="AA49" i="2"/>
  <c r="S24" i="2"/>
  <c r="S70" i="2"/>
  <c r="AA50" i="2"/>
  <c r="S25" i="2"/>
  <c r="S71" i="2"/>
  <c r="AA51" i="2"/>
  <c r="S26" i="2"/>
  <c r="S72" i="2"/>
  <c r="AA52" i="2"/>
  <c r="S27" i="2"/>
  <c r="S73" i="2"/>
  <c r="AA53" i="2"/>
  <c r="S28" i="2"/>
  <c r="S74" i="2"/>
  <c r="AA54" i="2"/>
  <c r="S29" i="2"/>
  <c r="S75" i="2"/>
  <c r="AA55" i="2"/>
  <c r="S30" i="2"/>
  <c r="S76" i="2"/>
  <c r="AA56" i="2"/>
  <c r="S31" i="2"/>
  <c r="S77" i="2"/>
  <c r="AA57" i="2"/>
  <c r="S32" i="2"/>
  <c r="S78" i="2"/>
  <c r="AA58" i="2"/>
  <c r="S33" i="2"/>
  <c r="S79" i="2"/>
  <c r="AA59" i="2"/>
  <c r="S34" i="2"/>
  <c r="S80" i="2"/>
  <c r="AA60" i="2"/>
  <c r="S35" i="2"/>
  <c r="S81" i="2"/>
  <c r="AA61" i="2"/>
  <c r="S36" i="2"/>
  <c r="S82" i="2"/>
  <c r="AA62" i="2"/>
  <c r="S37" i="2"/>
  <c r="S83" i="2"/>
  <c r="AA63" i="2"/>
  <c r="S38" i="2"/>
  <c r="S84" i="2"/>
  <c r="AA64" i="2"/>
  <c r="S39" i="2"/>
  <c r="S85" i="2"/>
  <c r="AA65" i="2"/>
  <c r="S40" i="2"/>
  <c r="S86" i="2"/>
  <c r="AA66" i="2"/>
  <c r="S41" i="2"/>
  <c r="S87" i="2"/>
  <c r="AA67" i="2"/>
  <c r="S42" i="2"/>
  <c r="S88" i="2"/>
  <c r="AA68" i="2"/>
  <c r="S43" i="2"/>
  <c r="S89" i="2"/>
  <c r="AA69" i="2"/>
  <c r="S5" i="2"/>
  <c r="S51" i="2"/>
  <c r="AA3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51" i="2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51" i="3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51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5" i="3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5" i="4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5" i="2"/>
</calcChain>
</file>

<file path=xl/sharedStrings.xml><?xml version="1.0" encoding="utf-8"?>
<sst xmlns="http://schemas.openxmlformats.org/spreadsheetml/2006/main" count="2165" uniqueCount="84">
  <si>
    <t>RMT ID</t>
  </si>
  <si>
    <t>Number</t>
  </si>
  <si>
    <t>City</t>
  </si>
  <si>
    <t>Address</t>
  </si>
  <si>
    <t>Events &gt;= 65 db</t>
  </si>
  <si>
    <t>Events &gt;= 80 db</t>
  </si>
  <si>
    <t>Events &gt;= 90 db</t>
  </si>
  <si>
    <t>Events &gt;= 100 db</t>
  </si>
  <si>
    <t>Minneapolis</t>
  </si>
  <si>
    <t>Xerxes Ave. &amp; 41st St.</t>
  </si>
  <si>
    <t>Fremont Ave. &amp; 43rd St.</t>
  </si>
  <si>
    <t>West Elmwood St. &amp; Belmont Ave.</t>
  </si>
  <si>
    <t>Park Ave. &amp; 48th St.</t>
  </si>
  <si>
    <t>12th Ave. &amp; 58th St.</t>
  </si>
  <si>
    <t>25th Ave. &amp; 57th St.</t>
  </si>
  <si>
    <t>Richfield</t>
  </si>
  <si>
    <t>Wentworth Ave. &amp; 64th St.</t>
  </si>
  <si>
    <t>Longfellow Ave. &amp; 43rd St.</t>
  </si>
  <si>
    <t>St. Paul</t>
  </si>
  <si>
    <t>Saratoga St. &amp; Hartford Ave.</t>
  </si>
  <si>
    <t>Itasca Ave. &amp; Bowdoin St.</t>
  </si>
  <si>
    <t>Finn St. &amp; Scheffer Ave.</t>
  </si>
  <si>
    <t>Alton St. &amp; Rockwood Ave.</t>
  </si>
  <si>
    <t>Mendota Heights</t>
  </si>
  <si>
    <t>Southeast end of Mohican Court</t>
  </si>
  <si>
    <t>Eagan</t>
  </si>
  <si>
    <t>1st St. &amp; McKee St.</t>
  </si>
  <si>
    <t>Cullon St. &amp; Lexington Ave.</t>
  </si>
  <si>
    <t>Avalon Ave. &amp; Vilas Ln.</t>
  </si>
  <si>
    <t>Bloomington</t>
  </si>
  <si>
    <t>84th St. &amp; 4th Ave.</t>
  </si>
  <si>
    <t>75th St. &amp; 17th Ave.</t>
  </si>
  <si>
    <t>16th Ave. &amp; 84th St.</t>
  </si>
  <si>
    <t>75th St. &amp; 3rd Ave.</t>
  </si>
  <si>
    <t>Inver Grove Heights</t>
  </si>
  <si>
    <t>Barbara Ave. &amp; 67th St.</t>
  </si>
  <si>
    <t>Anne Marie Trail</t>
  </si>
  <si>
    <t>End of Kenndon Ave.</t>
  </si>
  <si>
    <t>Chapel Ln. &amp; Wren Ln.</t>
  </si>
  <si>
    <t>Moonshine Park 1321 Jurdy Rd.</t>
  </si>
  <si>
    <t>6796 Arkansas Ave. W.</t>
  </si>
  <si>
    <t>Anthony School 5757 Irving Ave. S.</t>
  </si>
  <si>
    <t>6645 16th Ave. S.</t>
  </si>
  <si>
    <t>Ericsson Elem. School 4315 31st Ave. S.</t>
  </si>
  <si>
    <t>8715 River Ridge Rd.</t>
  </si>
  <si>
    <t>9501 12th Ave. S.</t>
  </si>
  <si>
    <t>10325 Pleasant Ave. S.</t>
  </si>
  <si>
    <t>Burnsville</t>
  </si>
  <si>
    <t>North River Hills Park</t>
  </si>
  <si>
    <t>Red Oak Park</t>
  </si>
  <si>
    <t>2100 Garnet Ln.</t>
  </si>
  <si>
    <t>Apple Valley</t>
  </si>
  <si>
    <t>Briar Oaks &amp; Scout Pond</t>
  </si>
  <si>
    <t>4399 Woodgate Ln. N.</t>
  </si>
  <si>
    <t>3957 Turquoise Cir.</t>
  </si>
  <si>
    <t>3477 St. Charles Pl.</t>
  </si>
  <si>
    <t>Total</t>
  </si>
  <si>
    <t>Arrival Related Noise Events</t>
  </si>
  <si>
    <t>Departure Related Noise Events</t>
  </si>
  <si>
    <t>Time &gt;= 65 db</t>
  </si>
  <si>
    <t>Time &gt;= 80 db</t>
  </si>
  <si>
    <t>Time &gt;= 90 db</t>
  </si>
  <si>
    <t>Time &gt;= 100 db</t>
  </si>
  <si>
    <t>Time Above Threshold for Arrival Related Noise Events (reported in seconds)</t>
  </si>
  <si>
    <t>Time Above Threshold for Arrival Related Noise Events</t>
  </si>
  <si>
    <t>Time Above Threshold for Departure Related Noise Events</t>
  </si>
  <si>
    <t xml:space="preserve">Time Above Threshold for Departure Related Noise Events </t>
  </si>
  <si>
    <t>July 1, 2011 - June 30, 2012 (total arrivals = 211,925)</t>
  </si>
  <si>
    <t>July 1, 2011 - June 30, 2012  (total arrivals = 211,925)</t>
  </si>
  <si>
    <t>July 1, 2011 - June 30, 2012 (total departures = 211,595)</t>
  </si>
  <si>
    <t>July 1, 2011 - June 30, 2012  (total departures = 211,595)</t>
  </si>
  <si>
    <t>July 1, 2015 - June 30, 2016 (total departures = 202,902)</t>
  </si>
  <si>
    <t>Total Departure Count Difference = -8693</t>
  </si>
  <si>
    <t>July 1, 2015 - June 30, 2016 (total arrivals = 203,183)</t>
  </si>
  <si>
    <t>Total Arrival Count Difference = -8742</t>
  </si>
  <si>
    <t>July 1, 2006 - June 30, 2007  (total arrivals = 230,334)</t>
  </si>
  <si>
    <t>July 1, 2006 - June 30, 2007 (total departures = 228,208)</t>
  </si>
  <si>
    <t>Total Departure Count Difference = -25306</t>
  </si>
  <si>
    <t>Total Arrival Count Difference = -27151</t>
  </si>
  <si>
    <t>2006 - 2016 Events change</t>
  </si>
  <si>
    <t>2006 - 2016 Time change</t>
  </si>
  <si>
    <t>2011 - 2016 Events change</t>
  </si>
  <si>
    <t>2011 - 2016 Time change</t>
  </si>
  <si>
    <t>Source: MSP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</si>
</sst>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color rgb="FF444444"/>
      <name val="Inherit"/>
    </font>
    <font>
      <sz val="10"/>
      <color rgb="FF444444"/>
      <name val="Inherit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 style="medium">
        <color rgb="FF444444"/>
      </right>
      <top/>
      <bottom style="medium">
        <color rgb="FF44444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444444"/>
      </left>
      <right style="medium">
        <color rgb="FF444444"/>
      </right>
      <top style="medium">
        <color auto="1"/>
      </top>
      <bottom/>
      <diagonal/>
    </border>
    <border>
      <left style="medium">
        <color rgb="FF44444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444444"/>
      </left>
      <right style="medium">
        <color auto="1"/>
      </right>
      <top/>
      <bottom style="medium">
        <color rgb="FF44444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Fill="1" applyBorder="1" applyAlignment="1">
      <alignment vertical="top" wrapText="1"/>
    </xf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3" borderId="8" xfId="0" applyFill="1" applyBorder="1"/>
    <xf numFmtId="0" fontId="0" fillId="3" borderId="0" xfId="0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/>
    <xf numFmtId="0" fontId="0" fillId="0" borderId="14" xfId="0" applyBorder="1"/>
    <xf numFmtId="164" fontId="0" fillId="0" borderId="0" xfId="2" applyFont="1"/>
    <xf numFmtId="164" fontId="0" fillId="0" borderId="12" xfId="2" applyFont="1" applyBorder="1"/>
    <xf numFmtId="164" fontId="0" fillId="0" borderId="13" xfId="2" applyFont="1" applyBorder="1"/>
    <xf numFmtId="0" fontId="5" fillId="0" borderId="8" xfId="0" applyFont="1" applyBorder="1"/>
    <xf numFmtId="164" fontId="2" fillId="2" borderId="1" xfId="2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34"/>
  <sheetViews>
    <sheetView topLeftCell="J49" zoomScale="85" zoomScaleNormal="85" zoomScalePageLayoutView="85" workbookViewId="0">
      <selection activeCell="AD69" sqref="X28:AD69"/>
    </sheetView>
  </sheetViews>
  <sheetFormatPr baseColWidth="10" defaultColWidth="8.83203125" defaultRowHeight="14" x14ac:dyDescent="0"/>
  <cols>
    <col min="1" max="1" width="13.5" customWidth="1"/>
    <col min="2" max="2" width="18.6640625" customWidth="1"/>
    <col min="3" max="3" width="36.33203125" customWidth="1"/>
    <col min="7" max="7" width="12.33203125" customWidth="1"/>
    <col min="8" max="8" width="4" customWidth="1"/>
    <col min="9" max="9" width="3.6640625" customWidth="1"/>
    <col min="11" max="11" width="18.5" customWidth="1"/>
    <col min="12" max="12" width="38" customWidth="1"/>
    <col min="16" max="16" width="10.5" customWidth="1"/>
    <col min="17" max="17" width="2.83203125" customWidth="1"/>
    <col min="18" max="18" width="3.5" customWidth="1"/>
    <col min="19" max="19" width="10.83203125" customWidth="1"/>
    <col min="20" max="20" width="11.6640625" customWidth="1"/>
    <col min="21" max="21" width="10.5" customWidth="1"/>
    <col min="22" max="22" width="11.6640625" customWidth="1"/>
  </cols>
  <sheetData>
    <row r="1" spans="1:22" s="6" customFormat="1" ht="23">
      <c r="A1" s="5" t="s">
        <v>57</v>
      </c>
      <c r="J1" s="5" t="s">
        <v>57</v>
      </c>
    </row>
    <row r="2" spans="1:22" ht="24" thickBot="1">
      <c r="A2" s="2" t="s">
        <v>68</v>
      </c>
      <c r="J2" s="2" t="s">
        <v>73</v>
      </c>
      <c r="S2" t="s">
        <v>74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40512</v>
      </c>
      <c r="E5" s="1">
        <v>98</v>
      </c>
      <c r="F5" s="1">
        <v>6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S5">
        <f>M5-D5</f>
        <v>8229</v>
      </c>
      <c r="T5">
        <f t="shared" ref="T5:V5" si="0">N5-E5</f>
        <v>29</v>
      </c>
      <c r="U5">
        <f t="shared" si="0"/>
        <v>-1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38113</v>
      </c>
      <c r="E6" s="1">
        <v>803</v>
      </c>
      <c r="F6" s="1">
        <v>6</v>
      </c>
      <c r="G6" s="1">
        <v>2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S6">
        <f t="shared" ref="S6:S44" si="1">M6-D6</f>
        <v>10226</v>
      </c>
      <c r="T6">
        <f t="shared" ref="T6:T44" si="2">N6-E6</f>
        <v>732</v>
      </c>
      <c r="U6">
        <f t="shared" ref="U6:U44" si="3">O6-F6</f>
        <v>3</v>
      </c>
      <c r="V6">
        <f t="shared" ref="V6:V44" si="4">P6-G6</f>
        <v>-2</v>
      </c>
    </row>
    <row r="7" spans="1:22" ht="15" thickBot="1">
      <c r="A7" s="1">
        <v>3</v>
      </c>
      <c r="B7" s="1" t="s">
        <v>8</v>
      </c>
      <c r="C7" s="1" t="s">
        <v>11</v>
      </c>
      <c r="D7" s="1">
        <v>39958</v>
      </c>
      <c r="E7" s="1">
        <v>4697</v>
      </c>
      <c r="F7" s="1">
        <v>39</v>
      </c>
      <c r="G7" s="1">
        <v>2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S7">
        <f t="shared" si="1"/>
        <v>16082</v>
      </c>
      <c r="T7">
        <f t="shared" si="2"/>
        <v>3175</v>
      </c>
      <c r="U7">
        <f t="shared" si="3"/>
        <v>45</v>
      </c>
      <c r="V7">
        <f t="shared" si="4"/>
        <v>4</v>
      </c>
    </row>
    <row r="8" spans="1:22" ht="15" thickBot="1">
      <c r="A8" s="1">
        <v>4</v>
      </c>
      <c r="B8" s="1" t="s">
        <v>8</v>
      </c>
      <c r="C8" s="1" t="s">
        <v>12</v>
      </c>
      <c r="D8" s="1">
        <v>39324</v>
      </c>
      <c r="E8" s="1">
        <v>1108</v>
      </c>
      <c r="F8" s="1">
        <v>11</v>
      </c>
      <c r="G8" s="1">
        <v>2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S8">
        <f t="shared" si="1"/>
        <v>9878</v>
      </c>
      <c r="T8">
        <f t="shared" si="2"/>
        <v>558</v>
      </c>
      <c r="U8">
        <f t="shared" si="3"/>
        <v>2</v>
      </c>
      <c r="V8">
        <f t="shared" si="4"/>
        <v>-2</v>
      </c>
    </row>
    <row r="9" spans="1:22" ht="15" thickBot="1">
      <c r="A9" s="1">
        <v>5</v>
      </c>
      <c r="B9" s="1" t="s">
        <v>8</v>
      </c>
      <c r="C9" s="1" t="s">
        <v>13</v>
      </c>
      <c r="D9" s="1">
        <v>41412</v>
      </c>
      <c r="E9" s="1">
        <v>29636</v>
      </c>
      <c r="F9" s="1">
        <v>242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S9">
        <f t="shared" si="1"/>
        <v>16612</v>
      </c>
      <c r="T9">
        <f t="shared" si="2"/>
        <v>17192</v>
      </c>
      <c r="U9">
        <f t="shared" si="3"/>
        <v>263</v>
      </c>
      <c r="V9">
        <f t="shared" si="4"/>
        <v>3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40814</v>
      </c>
      <c r="E10" s="1">
        <v>30560</v>
      </c>
      <c r="F10" s="1">
        <v>342</v>
      </c>
      <c r="G10" s="1">
        <v>7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S10">
        <f t="shared" si="1"/>
        <v>10504</v>
      </c>
      <c r="T10">
        <f t="shared" si="2"/>
        <v>13522</v>
      </c>
      <c r="U10">
        <f t="shared" si="3"/>
        <v>256</v>
      </c>
      <c r="V10">
        <f t="shared" si="4"/>
        <v>5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1062</v>
      </c>
      <c r="E11" s="1">
        <v>45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S11">
        <f t="shared" si="1"/>
        <v>59</v>
      </c>
      <c r="T11">
        <f t="shared" si="2"/>
        <v>4</v>
      </c>
      <c r="U11">
        <f t="shared" si="3"/>
        <v>0</v>
      </c>
      <c r="V11">
        <f t="shared" si="4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425</v>
      </c>
      <c r="E12" s="1">
        <v>22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S12">
        <f t="shared" si="1"/>
        <v>-162</v>
      </c>
      <c r="T12">
        <f t="shared" si="2"/>
        <v>-2</v>
      </c>
      <c r="U12">
        <f t="shared" si="3"/>
        <v>0</v>
      </c>
      <c r="V12">
        <f t="shared" si="4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333</v>
      </c>
      <c r="E13" s="1">
        <v>97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S13">
        <f t="shared" si="1"/>
        <v>-173</v>
      </c>
      <c r="T13">
        <f t="shared" si="2"/>
        <v>-34</v>
      </c>
      <c r="U13">
        <f t="shared" si="3"/>
        <v>0</v>
      </c>
      <c r="V13">
        <f t="shared" si="4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379</v>
      </c>
      <c r="E14" s="1">
        <v>261</v>
      </c>
      <c r="F14" s="1">
        <v>6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S14">
        <f t="shared" si="1"/>
        <v>-187</v>
      </c>
      <c r="T14">
        <f t="shared" si="2"/>
        <v>-126</v>
      </c>
      <c r="U14">
        <f t="shared" si="3"/>
        <v>-4</v>
      </c>
      <c r="V14">
        <f t="shared" si="4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45</v>
      </c>
      <c r="E15" s="1">
        <v>1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S15">
        <f t="shared" si="1"/>
        <v>-23</v>
      </c>
      <c r="T15">
        <f t="shared" si="2"/>
        <v>-1</v>
      </c>
      <c r="U15">
        <f t="shared" si="3"/>
        <v>0</v>
      </c>
      <c r="V15">
        <f t="shared" si="4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49</v>
      </c>
      <c r="E16" s="1">
        <v>2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S16">
        <f t="shared" si="1"/>
        <v>-5</v>
      </c>
      <c r="T16">
        <f t="shared" si="2"/>
        <v>-2</v>
      </c>
      <c r="U16">
        <f t="shared" si="3"/>
        <v>0</v>
      </c>
      <c r="V16">
        <f t="shared" si="4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382</v>
      </c>
      <c r="E17" s="1">
        <v>2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S17">
        <f t="shared" si="1"/>
        <v>-144</v>
      </c>
      <c r="T17">
        <f t="shared" si="2"/>
        <v>-1</v>
      </c>
      <c r="U17">
        <f t="shared" si="3"/>
        <v>1</v>
      </c>
      <c r="V17">
        <f t="shared" si="4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48158</v>
      </c>
      <c r="E18" s="1">
        <v>147</v>
      </c>
      <c r="F18" s="1">
        <v>6</v>
      </c>
      <c r="G18" s="1">
        <v>1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S18">
        <f t="shared" si="1"/>
        <v>-5695</v>
      </c>
      <c r="T18">
        <f t="shared" si="2"/>
        <v>8</v>
      </c>
      <c r="U18">
        <f t="shared" si="3"/>
        <v>-4</v>
      </c>
      <c r="V18">
        <f t="shared" si="4"/>
        <v>-1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922</v>
      </c>
      <c r="E19" s="1">
        <v>59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S19">
        <f t="shared" si="1"/>
        <v>-570</v>
      </c>
      <c r="T19">
        <f t="shared" si="2"/>
        <v>-27</v>
      </c>
      <c r="U19">
        <f t="shared" si="3"/>
        <v>1</v>
      </c>
      <c r="V19">
        <f t="shared" si="4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41813</v>
      </c>
      <c r="E20" s="1">
        <v>4431</v>
      </c>
      <c r="F20" s="1">
        <v>38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S20">
        <f t="shared" si="1"/>
        <v>1904</v>
      </c>
      <c r="T20">
        <f t="shared" si="2"/>
        <v>2280</v>
      </c>
      <c r="U20">
        <f t="shared" si="3"/>
        <v>18</v>
      </c>
      <c r="V20">
        <f t="shared" si="4"/>
        <v>-1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58</v>
      </c>
      <c r="E21" s="1">
        <v>2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S21">
        <f t="shared" si="1"/>
        <v>-19</v>
      </c>
      <c r="T21">
        <f t="shared" si="2"/>
        <v>2</v>
      </c>
      <c r="U21">
        <f t="shared" si="3"/>
        <v>-1</v>
      </c>
      <c r="V21">
        <f t="shared" si="4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2549</v>
      </c>
      <c r="E22" s="1">
        <v>55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S22">
        <f t="shared" si="1"/>
        <v>268</v>
      </c>
      <c r="T22">
        <f t="shared" si="2"/>
        <v>11</v>
      </c>
      <c r="U22">
        <f t="shared" si="3"/>
        <v>0</v>
      </c>
      <c r="V22">
        <f t="shared" si="4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661</v>
      </c>
      <c r="E23" s="1">
        <v>43</v>
      </c>
      <c r="F23" s="1">
        <v>1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S23">
        <f t="shared" si="1"/>
        <v>-522</v>
      </c>
      <c r="T23">
        <f t="shared" si="2"/>
        <v>-41</v>
      </c>
      <c r="U23">
        <f t="shared" si="3"/>
        <v>-1</v>
      </c>
      <c r="V23">
        <f t="shared" si="4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47</v>
      </c>
      <c r="E24" s="1">
        <v>2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S24">
        <f t="shared" si="1"/>
        <v>-27</v>
      </c>
      <c r="T24">
        <f t="shared" si="2"/>
        <v>-2</v>
      </c>
      <c r="U24">
        <f t="shared" si="3"/>
        <v>0</v>
      </c>
      <c r="V24">
        <f t="shared" si="4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618</v>
      </c>
      <c r="E25" s="1">
        <v>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S25">
        <f t="shared" si="1"/>
        <v>-455</v>
      </c>
      <c r="T25">
        <f t="shared" si="2"/>
        <v>-6</v>
      </c>
      <c r="U25">
        <f t="shared" si="3"/>
        <v>0</v>
      </c>
      <c r="V25">
        <f t="shared" si="4"/>
        <v>0</v>
      </c>
    </row>
    <row r="26" spans="1:30" ht="15" thickBot="1">
      <c r="A26" s="1">
        <v>22</v>
      </c>
      <c r="B26" s="1" t="s">
        <v>34</v>
      </c>
      <c r="C26" s="1" t="s">
        <v>36</v>
      </c>
      <c r="D26" s="1">
        <v>30967</v>
      </c>
      <c r="E26" s="1">
        <v>46</v>
      </c>
      <c r="F26" s="1">
        <v>2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S26">
        <f t="shared" si="1"/>
        <v>-1215</v>
      </c>
      <c r="T26">
        <f t="shared" si="2"/>
        <v>-26</v>
      </c>
      <c r="U26">
        <f t="shared" si="3"/>
        <v>-2</v>
      </c>
      <c r="V26">
        <f t="shared" si="4"/>
        <v>0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4267</v>
      </c>
      <c r="E27" s="1">
        <v>100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S27">
        <f t="shared" si="1"/>
        <v>-2428</v>
      </c>
      <c r="T27">
        <f t="shared" si="2"/>
        <v>-27</v>
      </c>
      <c r="U27">
        <f t="shared" si="3"/>
        <v>1</v>
      </c>
      <c r="V27">
        <f t="shared" si="4"/>
        <v>0</v>
      </c>
    </row>
    <row r="28" spans="1:30" ht="15" thickBot="1">
      <c r="A28" s="1">
        <v>24</v>
      </c>
      <c r="B28" s="1" t="s">
        <v>25</v>
      </c>
      <c r="C28" s="1" t="s">
        <v>38</v>
      </c>
      <c r="D28" s="1">
        <v>54488</v>
      </c>
      <c r="E28" s="1">
        <v>232</v>
      </c>
      <c r="F28" s="1">
        <v>2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S28">
        <f t="shared" si="1"/>
        <v>-8879</v>
      </c>
      <c r="T28">
        <f t="shared" si="2"/>
        <v>-23</v>
      </c>
      <c r="U28">
        <f t="shared" si="3"/>
        <v>-1</v>
      </c>
      <c r="V28">
        <f t="shared" si="4"/>
        <v>0</v>
      </c>
      <c r="X28" s="13" t="s">
        <v>0</v>
      </c>
      <c r="Y28" s="14" t="s">
        <v>2</v>
      </c>
      <c r="Z28" s="14" t="s">
        <v>3</v>
      </c>
      <c r="AA28" s="14" t="s">
        <v>4</v>
      </c>
      <c r="AB28" s="14" t="s">
        <v>5</v>
      </c>
      <c r="AC28" s="14" t="s">
        <v>6</v>
      </c>
      <c r="AD28" s="25" t="s">
        <v>7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2190</v>
      </c>
      <c r="E29" s="1">
        <v>18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S29">
        <f t="shared" si="1"/>
        <v>-1167</v>
      </c>
      <c r="T29">
        <f t="shared" si="2"/>
        <v>-14</v>
      </c>
      <c r="U29">
        <f t="shared" si="3"/>
        <v>-1</v>
      </c>
      <c r="V29">
        <f t="shared" si="4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" thickBot="1">
      <c r="A30" s="1">
        <v>26</v>
      </c>
      <c r="B30" s="1" t="s">
        <v>34</v>
      </c>
      <c r="C30" s="1" t="s">
        <v>40</v>
      </c>
      <c r="D30" s="1">
        <v>4083</v>
      </c>
      <c r="E30" s="1">
        <v>46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S30">
        <f t="shared" si="1"/>
        <v>-2316</v>
      </c>
      <c r="T30">
        <f t="shared" si="2"/>
        <v>-40</v>
      </c>
      <c r="U30">
        <f t="shared" si="3"/>
        <v>-4</v>
      </c>
      <c r="V30">
        <f t="shared" si="4"/>
        <v>0</v>
      </c>
      <c r="X30" s="15">
        <v>1</v>
      </c>
      <c r="Y30" s="9" t="s">
        <v>8</v>
      </c>
      <c r="Z30" s="9" t="s">
        <v>9</v>
      </c>
      <c r="AA30" s="9">
        <f>S5+S51</f>
        <v>6644</v>
      </c>
      <c r="AB30" s="9">
        <f t="shared" ref="AB30:AD45" si="5">T5+T51</f>
        <v>0</v>
      </c>
      <c r="AC30" s="9">
        <f t="shared" si="5"/>
        <v>-1</v>
      </c>
      <c r="AD30" s="16">
        <f t="shared" si="5"/>
        <v>0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630</v>
      </c>
      <c r="E31" s="1">
        <v>12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S31">
        <f t="shared" si="1"/>
        <v>-51</v>
      </c>
      <c r="T31">
        <f t="shared" si="2"/>
        <v>0</v>
      </c>
      <c r="U31">
        <f t="shared" si="3"/>
        <v>0</v>
      </c>
      <c r="V31">
        <f t="shared" si="4"/>
        <v>0</v>
      </c>
      <c r="X31" s="15">
        <v>2</v>
      </c>
      <c r="Y31" s="9" t="s">
        <v>8</v>
      </c>
      <c r="Z31" s="9" t="s">
        <v>10</v>
      </c>
      <c r="AA31" s="9">
        <f t="shared" ref="AA31:AA69" si="6">S6+S52</f>
        <v>7170</v>
      </c>
      <c r="AB31" s="9">
        <f t="shared" si="5"/>
        <v>767</v>
      </c>
      <c r="AC31" s="9">
        <f t="shared" si="5"/>
        <v>1</v>
      </c>
      <c r="AD31" s="16">
        <f t="shared" si="5"/>
        <v>-2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5423</v>
      </c>
      <c r="E32" s="1">
        <v>133</v>
      </c>
      <c r="F32" s="1">
        <v>1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S32">
        <f t="shared" si="1"/>
        <v>-537</v>
      </c>
      <c r="T32">
        <f t="shared" si="2"/>
        <v>9</v>
      </c>
      <c r="U32">
        <f t="shared" si="3"/>
        <v>-1</v>
      </c>
      <c r="V32">
        <f t="shared" si="4"/>
        <v>0</v>
      </c>
      <c r="X32" s="15">
        <v>3</v>
      </c>
      <c r="Y32" s="9" t="s">
        <v>8</v>
      </c>
      <c r="Z32" s="9" t="s">
        <v>11</v>
      </c>
      <c r="AA32" s="9">
        <f t="shared" si="6"/>
        <v>8702</v>
      </c>
      <c r="AB32" s="9">
        <f t="shared" si="5"/>
        <v>3415</v>
      </c>
      <c r="AC32" s="9">
        <f t="shared" si="5"/>
        <v>33</v>
      </c>
      <c r="AD32" s="16">
        <f t="shared" si="5"/>
        <v>4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57</v>
      </c>
      <c r="E33" s="1">
        <v>1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S33">
        <f t="shared" si="1"/>
        <v>3</v>
      </c>
      <c r="T33">
        <f t="shared" si="2"/>
        <v>2</v>
      </c>
      <c r="U33">
        <f t="shared" si="3"/>
        <v>0</v>
      </c>
      <c r="V33">
        <f t="shared" si="4"/>
        <v>0</v>
      </c>
      <c r="X33" s="15">
        <v>4</v>
      </c>
      <c r="Y33" s="9" t="s">
        <v>8</v>
      </c>
      <c r="Z33" s="9" t="s">
        <v>12</v>
      </c>
      <c r="AA33" s="9">
        <f t="shared" si="6"/>
        <v>91</v>
      </c>
      <c r="AB33" s="9">
        <f t="shared" si="5"/>
        <v>83</v>
      </c>
      <c r="AC33" s="9">
        <f t="shared" si="5"/>
        <v>-54</v>
      </c>
      <c r="AD33" s="16">
        <f t="shared" si="5"/>
        <v>-2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13340</v>
      </c>
      <c r="E34" s="1">
        <v>47</v>
      </c>
      <c r="F34" s="1">
        <v>3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S34">
        <f t="shared" si="1"/>
        <v>-10126</v>
      </c>
      <c r="T34">
        <f t="shared" si="2"/>
        <v>-27</v>
      </c>
      <c r="U34">
        <f t="shared" si="3"/>
        <v>-3</v>
      </c>
      <c r="V34">
        <f t="shared" si="4"/>
        <v>0</v>
      </c>
      <c r="X34" s="15">
        <v>5</v>
      </c>
      <c r="Y34" s="9" t="s">
        <v>8</v>
      </c>
      <c r="Z34" s="9" t="s">
        <v>13</v>
      </c>
      <c r="AA34" s="9">
        <f t="shared" si="6"/>
        <v>-5226</v>
      </c>
      <c r="AB34" s="9">
        <f t="shared" si="5"/>
        <v>15124</v>
      </c>
      <c r="AC34" s="9">
        <f t="shared" si="5"/>
        <v>-324</v>
      </c>
      <c r="AD34" s="16">
        <f t="shared" si="5"/>
        <v>-1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89</v>
      </c>
      <c r="E35" s="1">
        <v>2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S35">
        <f t="shared" si="1"/>
        <v>-57</v>
      </c>
      <c r="T35">
        <f t="shared" si="2"/>
        <v>-2</v>
      </c>
      <c r="U35">
        <f t="shared" si="3"/>
        <v>0</v>
      </c>
      <c r="V35">
        <f t="shared" si="4"/>
        <v>0</v>
      </c>
      <c r="X35" s="15">
        <v>6</v>
      </c>
      <c r="Y35" s="9" t="s">
        <v>8</v>
      </c>
      <c r="Z35" s="9" t="s">
        <v>14</v>
      </c>
      <c r="AA35" s="9">
        <f t="shared" si="6"/>
        <v>-14060</v>
      </c>
      <c r="AB35" s="9">
        <f t="shared" si="5"/>
        <v>6246</v>
      </c>
      <c r="AC35" s="9">
        <f t="shared" si="5"/>
        <v>-482</v>
      </c>
      <c r="AD35" s="16">
        <f t="shared" si="5"/>
        <v>-81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62</v>
      </c>
      <c r="E36" s="1">
        <v>3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S36">
        <f t="shared" si="1"/>
        <v>-44</v>
      </c>
      <c r="T36">
        <f t="shared" si="2"/>
        <v>-3</v>
      </c>
      <c r="U36">
        <f t="shared" si="3"/>
        <v>0</v>
      </c>
      <c r="V36">
        <f t="shared" si="4"/>
        <v>0</v>
      </c>
      <c r="X36" s="15">
        <v>7</v>
      </c>
      <c r="Y36" s="9" t="s">
        <v>15</v>
      </c>
      <c r="Z36" s="9" t="s">
        <v>16</v>
      </c>
      <c r="AA36" s="9">
        <f t="shared" si="6"/>
        <v>-11428</v>
      </c>
      <c r="AB36" s="9">
        <f t="shared" si="5"/>
        <v>821</v>
      </c>
      <c r="AC36" s="9">
        <f t="shared" si="5"/>
        <v>-11</v>
      </c>
      <c r="AD36" s="16">
        <f t="shared" si="5"/>
        <v>0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112</v>
      </c>
      <c r="E37" s="1">
        <v>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S37">
        <f t="shared" si="1"/>
        <v>-93</v>
      </c>
      <c r="T37">
        <f t="shared" si="2"/>
        <v>-1</v>
      </c>
      <c r="U37">
        <f t="shared" si="3"/>
        <v>0</v>
      </c>
      <c r="V37">
        <f t="shared" si="4"/>
        <v>0</v>
      </c>
      <c r="X37" s="15">
        <v>8</v>
      </c>
      <c r="Y37" s="9" t="s">
        <v>8</v>
      </c>
      <c r="Z37" s="9" t="s">
        <v>17</v>
      </c>
      <c r="AA37" s="9">
        <f t="shared" si="6"/>
        <v>-14036</v>
      </c>
      <c r="AB37" s="9">
        <f t="shared" si="5"/>
        <v>-834</v>
      </c>
      <c r="AC37" s="9">
        <f t="shared" si="5"/>
        <v>-22</v>
      </c>
      <c r="AD37" s="16">
        <f t="shared" si="5"/>
        <v>-1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593</v>
      </c>
      <c r="E38" s="1">
        <v>5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S38">
        <f t="shared" si="1"/>
        <v>-487</v>
      </c>
      <c r="T38">
        <f t="shared" si="2"/>
        <v>-5</v>
      </c>
      <c r="U38">
        <f t="shared" si="3"/>
        <v>0</v>
      </c>
      <c r="V38">
        <f t="shared" si="4"/>
        <v>0</v>
      </c>
      <c r="X38" s="15">
        <v>9</v>
      </c>
      <c r="Y38" s="9" t="s">
        <v>18</v>
      </c>
      <c r="Z38" s="9" t="s">
        <v>19</v>
      </c>
      <c r="AA38" s="9">
        <f t="shared" si="6"/>
        <v>-239</v>
      </c>
      <c r="AB38" s="9">
        <f t="shared" si="5"/>
        <v>-51</v>
      </c>
      <c r="AC38" s="9">
        <f t="shared" si="5"/>
        <v>-4</v>
      </c>
      <c r="AD38" s="16">
        <f t="shared" si="5"/>
        <v>0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24891</v>
      </c>
      <c r="E39" s="1">
        <v>111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S39">
        <f t="shared" si="1"/>
        <v>-19154</v>
      </c>
      <c r="T39">
        <f t="shared" si="2"/>
        <v>-101</v>
      </c>
      <c r="U39">
        <f t="shared" si="3"/>
        <v>0</v>
      </c>
      <c r="V39">
        <f t="shared" si="4"/>
        <v>0</v>
      </c>
      <c r="X39" s="15">
        <v>10</v>
      </c>
      <c r="Y39" s="9" t="s">
        <v>18</v>
      </c>
      <c r="Z39" s="9" t="s">
        <v>20</v>
      </c>
      <c r="AA39" s="9">
        <f t="shared" si="6"/>
        <v>-101</v>
      </c>
      <c r="AB39" s="9">
        <f t="shared" si="5"/>
        <v>-140</v>
      </c>
      <c r="AC39" s="9">
        <f t="shared" si="5"/>
        <v>-25</v>
      </c>
      <c r="AD39" s="16">
        <f t="shared" si="5"/>
        <v>-1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32858</v>
      </c>
      <c r="E40" s="1">
        <v>101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S40">
        <f t="shared" si="1"/>
        <v>-22257</v>
      </c>
      <c r="T40">
        <f t="shared" si="2"/>
        <v>-89</v>
      </c>
      <c r="U40">
        <f t="shared" si="3"/>
        <v>0</v>
      </c>
      <c r="V40">
        <f t="shared" si="4"/>
        <v>0</v>
      </c>
      <c r="X40" s="15">
        <v>11</v>
      </c>
      <c r="Y40" s="9" t="s">
        <v>18</v>
      </c>
      <c r="Z40" s="9" t="s">
        <v>21</v>
      </c>
      <c r="AA40" s="9">
        <f t="shared" si="6"/>
        <v>-56</v>
      </c>
      <c r="AB40" s="9">
        <f t="shared" si="5"/>
        <v>-26</v>
      </c>
      <c r="AC40" s="9">
        <f t="shared" si="5"/>
        <v>-7</v>
      </c>
      <c r="AD40" s="16">
        <f t="shared" si="5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151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S41">
        <f t="shared" si="1"/>
        <v>-92</v>
      </c>
      <c r="T41">
        <f t="shared" si="2"/>
        <v>1</v>
      </c>
      <c r="U41">
        <f t="shared" si="3"/>
        <v>0</v>
      </c>
      <c r="V41">
        <f t="shared" si="4"/>
        <v>0</v>
      </c>
      <c r="X41" s="15">
        <v>12</v>
      </c>
      <c r="Y41" s="9" t="s">
        <v>18</v>
      </c>
      <c r="Z41" s="9" t="s">
        <v>22</v>
      </c>
      <c r="AA41" s="9">
        <f t="shared" si="6"/>
        <v>15</v>
      </c>
      <c r="AB41" s="9">
        <f t="shared" si="5"/>
        <v>-3</v>
      </c>
      <c r="AC41" s="9">
        <f t="shared" si="5"/>
        <v>0</v>
      </c>
      <c r="AD41" s="16">
        <f t="shared" si="5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28</v>
      </c>
      <c r="E42" s="1">
        <v>2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S42">
        <f t="shared" si="1"/>
        <v>6</v>
      </c>
      <c r="T42">
        <f t="shared" si="2"/>
        <v>1</v>
      </c>
      <c r="U42">
        <f t="shared" si="3"/>
        <v>0</v>
      </c>
      <c r="V42">
        <f t="shared" si="4"/>
        <v>0</v>
      </c>
      <c r="X42" s="15">
        <v>13</v>
      </c>
      <c r="Y42" s="9" t="s">
        <v>23</v>
      </c>
      <c r="Z42" s="9" t="s">
        <v>24</v>
      </c>
      <c r="AA42" s="9">
        <f t="shared" si="6"/>
        <v>3863</v>
      </c>
      <c r="AB42" s="9">
        <f t="shared" si="5"/>
        <v>185</v>
      </c>
      <c r="AC42" s="9">
        <f t="shared" si="5"/>
        <v>3</v>
      </c>
      <c r="AD42" s="16">
        <f t="shared" si="5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24</v>
      </c>
      <c r="E43" s="1">
        <v>1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S43">
        <f t="shared" si="1"/>
        <v>7</v>
      </c>
      <c r="T43">
        <f t="shared" si="2"/>
        <v>-1</v>
      </c>
      <c r="U43">
        <f t="shared" si="3"/>
        <v>0</v>
      </c>
      <c r="V43">
        <f t="shared" si="4"/>
        <v>0</v>
      </c>
      <c r="X43" s="15">
        <v>14</v>
      </c>
      <c r="Y43" s="9" t="s">
        <v>25</v>
      </c>
      <c r="Z43" s="9" t="s">
        <v>26</v>
      </c>
      <c r="AA43" s="9">
        <f t="shared" si="6"/>
        <v>-2518</v>
      </c>
      <c r="AB43" s="9">
        <f t="shared" si="5"/>
        <v>557</v>
      </c>
      <c r="AC43" s="9">
        <f t="shared" si="5"/>
        <v>-4</v>
      </c>
      <c r="AD43" s="16">
        <f t="shared" si="5"/>
        <v>-2</v>
      </c>
    </row>
    <row r="44" spans="1:30" ht="15" thickBot="1">
      <c r="A44" s="1" t="s">
        <v>56</v>
      </c>
      <c r="B44" s="1"/>
      <c r="C44" s="1"/>
      <c r="D44" s="1">
        <v>511887</v>
      </c>
      <c r="E44" s="1">
        <v>72941</v>
      </c>
      <c r="F44" s="1">
        <v>712</v>
      </c>
      <c r="G44" s="1">
        <v>18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S44">
        <f t="shared" si="1"/>
        <v>-3107</v>
      </c>
      <c r="T44">
        <f t="shared" si="2"/>
        <v>36925</v>
      </c>
      <c r="U44">
        <f t="shared" si="3"/>
        <v>567</v>
      </c>
      <c r="V44">
        <f t="shared" si="4"/>
        <v>6</v>
      </c>
      <c r="X44" s="15">
        <v>15</v>
      </c>
      <c r="Y44" s="9" t="s">
        <v>23</v>
      </c>
      <c r="Z44" s="9" t="s">
        <v>27</v>
      </c>
      <c r="AA44" s="9">
        <f t="shared" si="6"/>
        <v>1343</v>
      </c>
      <c r="AB44" s="9">
        <f t="shared" si="5"/>
        <v>324</v>
      </c>
      <c r="AC44" s="9">
        <f t="shared" si="5"/>
        <v>-3</v>
      </c>
      <c r="AD44" s="16">
        <f t="shared" si="5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6"/>
        <v>4156</v>
      </c>
      <c r="AB45" s="9">
        <f t="shared" si="5"/>
        <v>3301</v>
      </c>
      <c r="AC45" s="9">
        <f t="shared" si="5"/>
        <v>-48</v>
      </c>
      <c r="AD45" s="16">
        <f t="shared" si="5"/>
        <v>-2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6"/>
        <v>-38</v>
      </c>
      <c r="AB46" s="9">
        <f t="shared" ref="AB46:AB69" si="7">T21+T67</f>
        <v>-38</v>
      </c>
      <c r="AC46" s="9">
        <f t="shared" ref="AC46:AC69" si="8">U21+U67</f>
        <v>-22</v>
      </c>
      <c r="AD46" s="16">
        <f t="shared" ref="AD46:AD69" si="9">V21+V67</f>
        <v>0</v>
      </c>
    </row>
    <row r="47" spans="1:30" s="4" customFormat="1" ht="23">
      <c r="A47" s="3" t="s">
        <v>58</v>
      </c>
      <c r="J47" s="3" t="s">
        <v>58</v>
      </c>
      <c r="X47" s="17">
        <v>18</v>
      </c>
      <c r="Y47" s="18" t="s">
        <v>15</v>
      </c>
      <c r="Z47" s="18" t="s">
        <v>31</v>
      </c>
      <c r="AA47" s="9">
        <f t="shared" si="6"/>
        <v>1291</v>
      </c>
      <c r="AB47" s="9">
        <f t="shared" si="7"/>
        <v>98</v>
      </c>
      <c r="AC47" s="9">
        <f t="shared" si="8"/>
        <v>-70</v>
      </c>
      <c r="AD47" s="16">
        <f t="shared" si="9"/>
        <v>-2</v>
      </c>
    </row>
    <row r="48" spans="1:30" ht="24" thickBot="1">
      <c r="A48" s="2" t="s">
        <v>69</v>
      </c>
      <c r="J48" s="2" t="s">
        <v>71</v>
      </c>
      <c r="S48" t="s">
        <v>72</v>
      </c>
      <c r="X48" s="15">
        <v>19</v>
      </c>
      <c r="Y48" s="9" t="s">
        <v>29</v>
      </c>
      <c r="Z48" s="9" t="s">
        <v>32</v>
      </c>
      <c r="AA48" s="9">
        <f t="shared" si="6"/>
        <v>407</v>
      </c>
      <c r="AB48" s="9">
        <f t="shared" si="7"/>
        <v>-87</v>
      </c>
      <c r="AC48" s="9">
        <f t="shared" si="8"/>
        <v>-11</v>
      </c>
      <c r="AD48" s="16">
        <f t="shared" si="9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20</v>
      </c>
      <c r="Y49" s="9" t="s">
        <v>15</v>
      </c>
      <c r="Z49" s="9" t="s">
        <v>33</v>
      </c>
      <c r="AA49" s="9">
        <f t="shared" si="6"/>
        <v>-587</v>
      </c>
      <c r="AB49" s="9">
        <f t="shared" si="7"/>
        <v>-23</v>
      </c>
      <c r="AC49" s="9">
        <f t="shared" si="8"/>
        <v>-2</v>
      </c>
      <c r="AD49" s="16">
        <f t="shared" si="9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6"/>
        <v>-1136</v>
      </c>
      <c r="AB50" s="9">
        <f t="shared" si="7"/>
        <v>1</v>
      </c>
      <c r="AC50" s="9">
        <f t="shared" si="8"/>
        <v>-1</v>
      </c>
      <c r="AD50" s="16">
        <f t="shared" si="9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1">
        <v>7641</v>
      </c>
      <c r="E51" s="1">
        <v>68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6056</v>
      </c>
      <c r="N51" s="1">
        <v>39</v>
      </c>
      <c r="O51" s="1">
        <v>0</v>
      </c>
      <c r="P51" s="1">
        <v>0</v>
      </c>
      <c r="S51">
        <f>M51-D51</f>
        <v>-1585</v>
      </c>
      <c r="T51">
        <f t="shared" ref="T51:T90" si="10">N51-E51</f>
        <v>-29</v>
      </c>
      <c r="U51">
        <f t="shared" ref="U51:U90" si="11">O51-F51</f>
        <v>0</v>
      </c>
      <c r="V51">
        <f t="shared" ref="V51:V90" si="12">P51-G51</f>
        <v>0</v>
      </c>
      <c r="X51" s="15">
        <v>22</v>
      </c>
      <c r="Y51" s="9" t="s">
        <v>34</v>
      </c>
      <c r="Z51" s="9" t="s">
        <v>36</v>
      </c>
      <c r="AA51" s="9">
        <f t="shared" si="6"/>
        <v>-1082</v>
      </c>
      <c r="AB51" s="9">
        <f t="shared" si="7"/>
        <v>-8</v>
      </c>
      <c r="AC51" s="9">
        <f t="shared" si="8"/>
        <v>-3</v>
      </c>
      <c r="AD51" s="16">
        <f t="shared" si="9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1">
        <v>10470</v>
      </c>
      <c r="E52" s="1">
        <v>173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7414</v>
      </c>
      <c r="N52" s="1">
        <v>208</v>
      </c>
      <c r="O52" s="1">
        <v>0</v>
      </c>
      <c r="P52" s="1">
        <v>0</v>
      </c>
      <c r="S52">
        <f t="shared" ref="S52:S90" si="13">M52-D52</f>
        <v>-3056</v>
      </c>
      <c r="T52">
        <f t="shared" si="10"/>
        <v>35</v>
      </c>
      <c r="U52">
        <f t="shared" si="11"/>
        <v>-2</v>
      </c>
      <c r="V52">
        <f t="shared" si="12"/>
        <v>0</v>
      </c>
      <c r="X52" s="15">
        <v>23</v>
      </c>
      <c r="Y52" s="9" t="s">
        <v>23</v>
      </c>
      <c r="Z52" s="9" t="s">
        <v>37</v>
      </c>
      <c r="AA52" s="9">
        <f t="shared" si="6"/>
        <v>4722</v>
      </c>
      <c r="AB52" s="9">
        <f t="shared" si="7"/>
        <v>2805</v>
      </c>
      <c r="AC52" s="9">
        <f t="shared" si="8"/>
        <v>9</v>
      </c>
      <c r="AD52" s="16">
        <f t="shared" si="9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1">
        <v>20777</v>
      </c>
      <c r="E53" s="1">
        <v>823</v>
      </c>
      <c r="F53" s="1">
        <v>17</v>
      </c>
      <c r="G53" s="1">
        <v>0</v>
      </c>
      <c r="J53" s="1">
        <v>3</v>
      </c>
      <c r="K53" s="1" t="s">
        <v>8</v>
      </c>
      <c r="L53" s="1" t="s">
        <v>11</v>
      </c>
      <c r="M53" s="1">
        <v>13397</v>
      </c>
      <c r="N53" s="1">
        <v>1063</v>
      </c>
      <c r="O53" s="1">
        <v>5</v>
      </c>
      <c r="P53" s="1">
        <v>0</v>
      </c>
      <c r="S53">
        <f t="shared" si="13"/>
        <v>-7380</v>
      </c>
      <c r="T53">
        <f t="shared" si="10"/>
        <v>240</v>
      </c>
      <c r="U53">
        <f t="shared" si="11"/>
        <v>-12</v>
      </c>
      <c r="V53">
        <f t="shared" si="12"/>
        <v>0</v>
      </c>
      <c r="X53" s="15">
        <v>24</v>
      </c>
      <c r="Y53" s="9" t="s">
        <v>25</v>
      </c>
      <c r="Z53" s="9" t="s">
        <v>38</v>
      </c>
      <c r="AA53" s="9">
        <f t="shared" si="6"/>
        <v>-7757</v>
      </c>
      <c r="AB53" s="9">
        <f t="shared" si="7"/>
        <v>78</v>
      </c>
      <c r="AC53" s="9">
        <f t="shared" si="8"/>
        <v>-1</v>
      </c>
      <c r="AD53" s="16">
        <f t="shared" si="9"/>
        <v>-1</v>
      </c>
    </row>
    <row r="54" spans="1:30" ht="15" thickBot="1">
      <c r="A54" s="1">
        <v>4</v>
      </c>
      <c r="B54" s="1" t="s">
        <v>8</v>
      </c>
      <c r="C54" s="1" t="s">
        <v>12</v>
      </c>
      <c r="D54" s="1">
        <v>26231</v>
      </c>
      <c r="E54" s="1">
        <v>1886</v>
      </c>
      <c r="F54" s="1">
        <v>61</v>
      </c>
      <c r="G54" s="1">
        <v>0</v>
      </c>
      <c r="J54" s="1">
        <v>4</v>
      </c>
      <c r="K54" s="1" t="s">
        <v>8</v>
      </c>
      <c r="L54" s="1" t="s">
        <v>12</v>
      </c>
      <c r="M54" s="1">
        <v>16444</v>
      </c>
      <c r="N54" s="1">
        <v>1411</v>
      </c>
      <c r="O54" s="1">
        <v>5</v>
      </c>
      <c r="P54" s="1">
        <v>0</v>
      </c>
      <c r="S54">
        <f t="shared" si="13"/>
        <v>-9787</v>
      </c>
      <c r="T54">
        <f t="shared" si="10"/>
        <v>-475</v>
      </c>
      <c r="U54">
        <f t="shared" si="11"/>
        <v>-56</v>
      </c>
      <c r="V54">
        <f t="shared" si="12"/>
        <v>0</v>
      </c>
      <c r="X54" s="15">
        <v>25</v>
      </c>
      <c r="Y54" s="9" t="s">
        <v>25</v>
      </c>
      <c r="Z54" s="9" t="s">
        <v>39</v>
      </c>
      <c r="AA54" s="9">
        <f t="shared" si="6"/>
        <v>224</v>
      </c>
      <c r="AB54" s="9">
        <f t="shared" si="7"/>
        <v>-3</v>
      </c>
      <c r="AC54" s="9">
        <f t="shared" si="8"/>
        <v>-1</v>
      </c>
      <c r="AD54" s="16">
        <f t="shared" si="9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1">
        <v>70460</v>
      </c>
      <c r="E55" s="1">
        <v>14485</v>
      </c>
      <c r="F55" s="1">
        <v>1129</v>
      </c>
      <c r="G55" s="1">
        <v>6</v>
      </c>
      <c r="J55" s="1">
        <v>5</v>
      </c>
      <c r="K55" s="1" t="s">
        <v>8</v>
      </c>
      <c r="L55" s="1" t="s">
        <v>13</v>
      </c>
      <c r="M55" s="1">
        <v>48622</v>
      </c>
      <c r="N55" s="1">
        <v>12417</v>
      </c>
      <c r="O55" s="1">
        <v>542</v>
      </c>
      <c r="P55" s="1">
        <v>2</v>
      </c>
      <c r="S55">
        <f t="shared" si="13"/>
        <v>-21838</v>
      </c>
      <c r="T55">
        <f t="shared" si="10"/>
        <v>-2068</v>
      </c>
      <c r="U55">
        <f t="shared" si="11"/>
        <v>-587</v>
      </c>
      <c r="V55">
        <f t="shared" si="12"/>
        <v>-4</v>
      </c>
      <c r="X55" s="15">
        <v>26</v>
      </c>
      <c r="Y55" s="9" t="s">
        <v>34</v>
      </c>
      <c r="Z55" s="9" t="s">
        <v>40</v>
      </c>
      <c r="AA55" s="9">
        <f t="shared" si="6"/>
        <v>-2268</v>
      </c>
      <c r="AB55" s="9">
        <f t="shared" si="7"/>
        <v>16</v>
      </c>
      <c r="AC55" s="9">
        <f t="shared" si="8"/>
        <v>-11</v>
      </c>
      <c r="AD55" s="16">
        <f t="shared" si="9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1">
        <v>83304</v>
      </c>
      <c r="E56" s="1">
        <v>29783</v>
      </c>
      <c r="F56" s="1">
        <v>2531</v>
      </c>
      <c r="G56" s="1">
        <v>96</v>
      </c>
      <c r="J56" s="1">
        <v>6</v>
      </c>
      <c r="K56" s="1" t="s">
        <v>8</v>
      </c>
      <c r="L56" s="1" t="s">
        <v>14</v>
      </c>
      <c r="M56" s="1">
        <v>58740</v>
      </c>
      <c r="N56" s="1">
        <v>22507</v>
      </c>
      <c r="O56" s="1">
        <v>1793</v>
      </c>
      <c r="P56" s="1">
        <v>10</v>
      </c>
      <c r="S56">
        <f t="shared" si="13"/>
        <v>-24564</v>
      </c>
      <c r="T56">
        <f t="shared" si="10"/>
        <v>-7276</v>
      </c>
      <c r="U56">
        <f t="shared" si="11"/>
        <v>-738</v>
      </c>
      <c r="V56">
        <f t="shared" si="12"/>
        <v>-86</v>
      </c>
      <c r="X56" s="15">
        <v>27</v>
      </c>
      <c r="Y56" s="9" t="s">
        <v>8</v>
      </c>
      <c r="Z56" s="9" t="s">
        <v>41</v>
      </c>
      <c r="AA56" s="9">
        <f t="shared" si="6"/>
        <v>-12321</v>
      </c>
      <c r="AB56" s="9">
        <f t="shared" si="7"/>
        <v>-222</v>
      </c>
      <c r="AC56" s="9">
        <f t="shared" si="8"/>
        <v>-1</v>
      </c>
      <c r="AD56" s="16">
        <f t="shared" si="9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1">
        <v>45429</v>
      </c>
      <c r="E57" s="1">
        <v>2666</v>
      </c>
      <c r="F57" s="1">
        <v>36</v>
      </c>
      <c r="G57" s="1">
        <v>0</v>
      </c>
      <c r="J57" s="1">
        <v>7</v>
      </c>
      <c r="K57" s="1" t="s">
        <v>15</v>
      </c>
      <c r="L57" s="1" t="s">
        <v>16</v>
      </c>
      <c r="M57" s="1">
        <v>33942</v>
      </c>
      <c r="N57" s="1">
        <v>3483</v>
      </c>
      <c r="O57" s="1">
        <v>25</v>
      </c>
      <c r="P57" s="1">
        <v>0</v>
      </c>
      <c r="S57">
        <f t="shared" si="13"/>
        <v>-11487</v>
      </c>
      <c r="T57">
        <f t="shared" si="10"/>
        <v>817</v>
      </c>
      <c r="U57">
        <f t="shared" si="11"/>
        <v>-11</v>
      </c>
      <c r="V57">
        <f t="shared" si="12"/>
        <v>0</v>
      </c>
      <c r="X57" s="15">
        <v>28</v>
      </c>
      <c r="Y57" s="9" t="s">
        <v>15</v>
      </c>
      <c r="Z57" s="9" t="s">
        <v>42</v>
      </c>
      <c r="AA57" s="9">
        <f t="shared" si="6"/>
        <v>-7490</v>
      </c>
      <c r="AB57" s="9">
        <f t="shared" si="7"/>
        <v>537</v>
      </c>
      <c r="AC57" s="9">
        <f t="shared" si="8"/>
        <v>-1</v>
      </c>
      <c r="AD57" s="16">
        <f t="shared" si="9"/>
        <v>1</v>
      </c>
    </row>
    <row r="58" spans="1:30" ht="15" thickBot="1">
      <c r="A58" s="1">
        <v>8</v>
      </c>
      <c r="B58" s="1" t="s">
        <v>8</v>
      </c>
      <c r="C58" s="1" t="s">
        <v>17</v>
      </c>
      <c r="D58" s="1">
        <v>29969</v>
      </c>
      <c r="E58" s="1">
        <v>2115</v>
      </c>
      <c r="F58" s="1">
        <v>68</v>
      </c>
      <c r="G58" s="1">
        <v>1</v>
      </c>
      <c r="J58" s="1">
        <v>8</v>
      </c>
      <c r="K58" s="1" t="s">
        <v>8</v>
      </c>
      <c r="L58" s="1" t="s">
        <v>17</v>
      </c>
      <c r="M58" s="1">
        <v>16095</v>
      </c>
      <c r="N58" s="1">
        <v>1283</v>
      </c>
      <c r="O58" s="1">
        <v>46</v>
      </c>
      <c r="P58" s="1">
        <v>0</v>
      </c>
      <c r="S58">
        <f t="shared" si="13"/>
        <v>-13874</v>
      </c>
      <c r="T58">
        <f t="shared" si="10"/>
        <v>-832</v>
      </c>
      <c r="U58">
        <f t="shared" si="11"/>
        <v>-22</v>
      </c>
      <c r="V58">
        <f t="shared" si="12"/>
        <v>-1</v>
      </c>
      <c r="X58" s="15">
        <v>29</v>
      </c>
      <c r="Y58" s="9" t="s">
        <v>8</v>
      </c>
      <c r="Z58" s="9" t="s">
        <v>43</v>
      </c>
      <c r="AA58" s="9">
        <f t="shared" si="6"/>
        <v>-4844</v>
      </c>
      <c r="AB58" s="9">
        <f t="shared" si="7"/>
        <v>-23</v>
      </c>
      <c r="AC58" s="9">
        <f t="shared" si="8"/>
        <v>-2</v>
      </c>
      <c r="AD58" s="16">
        <f t="shared" si="9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1">
        <v>211</v>
      </c>
      <c r="E59" s="1">
        <v>19</v>
      </c>
      <c r="F59" s="1">
        <v>4</v>
      </c>
      <c r="G59" s="1">
        <v>0</v>
      </c>
      <c r="J59" s="1">
        <v>9</v>
      </c>
      <c r="K59" s="1" t="s">
        <v>18</v>
      </c>
      <c r="L59" s="1" t="s">
        <v>19</v>
      </c>
      <c r="M59" s="1">
        <v>145</v>
      </c>
      <c r="N59" s="1">
        <v>2</v>
      </c>
      <c r="O59" s="1">
        <v>0</v>
      </c>
      <c r="P59" s="1">
        <v>0</v>
      </c>
      <c r="S59">
        <f t="shared" si="13"/>
        <v>-66</v>
      </c>
      <c r="T59">
        <f t="shared" si="10"/>
        <v>-17</v>
      </c>
      <c r="U59">
        <f t="shared" si="11"/>
        <v>-4</v>
      </c>
      <c r="V59">
        <f t="shared" si="12"/>
        <v>0</v>
      </c>
      <c r="X59" s="15">
        <v>30</v>
      </c>
      <c r="Y59" s="9" t="s">
        <v>29</v>
      </c>
      <c r="Z59" s="9" t="s">
        <v>44</v>
      </c>
      <c r="AA59" s="9">
        <f t="shared" si="6"/>
        <v>4091</v>
      </c>
      <c r="AB59" s="9">
        <f t="shared" si="7"/>
        <v>3702</v>
      </c>
      <c r="AC59" s="9">
        <f t="shared" si="8"/>
        <v>-3</v>
      </c>
      <c r="AD59" s="16">
        <f t="shared" si="9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1">
        <v>156</v>
      </c>
      <c r="E60" s="1">
        <v>39</v>
      </c>
      <c r="F60" s="1">
        <v>21</v>
      </c>
      <c r="G60" s="1">
        <v>1</v>
      </c>
      <c r="J60" s="1">
        <v>10</v>
      </c>
      <c r="K60" s="1" t="s">
        <v>18</v>
      </c>
      <c r="L60" s="1" t="s">
        <v>20</v>
      </c>
      <c r="M60" s="1">
        <v>242</v>
      </c>
      <c r="N60" s="1">
        <v>25</v>
      </c>
      <c r="O60" s="1">
        <v>0</v>
      </c>
      <c r="P60" s="1">
        <v>0</v>
      </c>
      <c r="S60">
        <f t="shared" si="13"/>
        <v>86</v>
      </c>
      <c r="T60">
        <f t="shared" si="10"/>
        <v>-14</v>
      </c>
      <c r="U60">
        <f t="shared" si="11"/>
        <v>-21</v>
      </c>
      <c r="V60">
        <f t="shared" si="12"/>
        <v>-1</v>
      </c>
      <c r="X60" s="15">
        <v>31</v>
      </c>
      <c r="Y60" s="9" t="s">
        <v>29</v>
      </c>
      <c r="Z60" s="9" t="s">
        <v>45</v>
      </c>
      <c r="AA60" s="9">
        <f t="shared" si="6"/>
        <v>1416</v>
      </c>
      <c r="AB60" s="9">
        <f t="shared" si="7"/>
        <v>8</v>
      </c>
      <c r="AC60" s="9">
        <f t="shared" si="8"/>
        <v>-1</v>
      </c>
      <c r="AD60" s="16">
        <f t="shared" si="9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1">
        <v>183</v>
      </c>
      <c r="E61" s="1">
        <v>36</v>
      </c>
      <c r="F61" s="1">
        <v>8</v>
      </c>
      <c r="G61" s="1">
        <v>0</v>
      </c>
      <c r="J61" s="1">
        <v>11</v>
      </c>
      <c r="K61" s="1" t="s">
        <v>18</v>
      </c>
      <c r="L61" s="1" t="s">
        <v>21</v>
      </c>
      <c r="M61" s="1">
        <v>150</v>
      </c>
      <c r="N61" s="1">
        <v>11</v>
      </c>
      <c r="O61" s="1">
        <v>1</v>
      </c>
      <c r="P61" s="1">
        <v>0</v>
      </c>
      <c r="S61">
        <f t="shared" si="13"/>
        <v>-33</v>
      </c>
      <c r="T61">
        <f t="shared" si="10"/>
        <v>-25</v>
      </c>
      <c r="U61">
        <f t="shared" si="11"/>
        <v>-7</v>
      </c>
      <c r="V61">
        <f t="shared" si="12"/>
        <v>0</v>
      </c>
      <c r="X61" s="15">
        <v>32</v>
      </c>
      <c r="Y61" s="9" t="s">
        <v>29</v>
      </c>
      <c r="Z61" s="9" t="s">
        <v>46</v>
      </c>
      <c r="AA61" s="9">
        <f t="shared" si="6"/>
        <v>6</v>
      </c>
      <c r="AB61" s="9">
        <f t="shared" si="7"/>
        <v>1</v>
      </c>
      <c r="AC61" s="9">
        <f t="shared" si="8"/>
        <v>0</v>
      </c>
      <c r="AD61" s="16">
        <f t="shared" si="9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1">
        <v>175</v>
      </c>
      <c r="E62" s="1">
        <v>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195</v>
      </c>
      <c r="N62" s="1">
        <v>7</v>
      </c>
      <c r="O62" s="1">
        <v>0</v>
      </c>
      <c r="P62" s="1">
        <v>0</v>
      </c>
      <c r="S62">
        <f t="shared" si="13"/>
        <v>20</v>
      </c>
      <c r="T62">
        <f t="shared" si="10"/>
        <v>-1</v>
      </c>
      <c r="U62">
        <f t="shared" si="11"/>
        <v>0</v>
      </c>
      <c r="V62">
        <f t="shared" si="12"/>
        <v>0</v>
      </c>
      <c r="X62" s="15">
        <v>33</v>
      </c>
      <c r="Y62" s="9" t="s">
        <v>47</v>
      </c>
      <c r="Z62" s="9" t="s">
        <v>48</v>
      </c>
      <c r="AA62" s="9">
        <f t="shared" si="6"/>
        <v>1486</v>
      </c>
      <c r="AB62" s="9">
        <f t="shared" si="7"/>
        <v>71</v>
      </c>
      <c r="AC62" s="9">
        <f t="shared" si="8"/>
        <v>-1</v>
      </c>
      <c r="AD62" s="16">
        <f t="shared" si="9"/>
        <v>-1</v>
      </c>
    </row>
    <row r="63" spans="1:30" ht="15" thickBot="1">
      <c r="A63" s="1">
        <v>13</v>
      </c>
      <c r="B63" s="1" t="s">
        <v>23</v>
      </c>
      <c r="C63" s="1" t="s">
        <v>24</v>
      </c>
      <c r="D63" s="1">
        <v>15331</v>
      </c>
      <c r="E63" s="1">
        <v>257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1">
        <v>19338</v>
      </c>
      <c r="N63" s="1">
        <v>443</v>
      </c>
      <c r="O63" s="1">
        <v>3</v>
      </c>
      <c r="P63" s="1">
        <v>0</v>
      </c>
      <c r="S63">
        <f t="shared" si="13"/>
        <v>4007</v>
      </c>
      <c r="T63">
        <f t="shared" si="10"/>
        <v>186</v>
      </c>
      <c r="U63">
        <f t="shared" si="11"/>
        <v>2</v>
      </c>
      <c r="V63">
        <f t="shared" si="12"/>
        <v>0</v>
      </c>
      <c r="X63" s="15">
        <v>34</v>
      </c>
      <c r="Y63" s="9" t="s">
        <v>47</v>
      </c>
      <c r="Z63" s="9" t="s">
        <v>49</v>
      </c>
      <c r="AA63" s="9">
        <f t="shared" si="6"/>
        <v>343</v>
      </c>
      <c r="AB63" s="9">
        <f t="shared" si="7"/>
        <v>46</v>
      </c>
      <c r="AC63" s="9">
        <f t="shared" si="8"/>
        <v>0</v>
      </c>
      <c r="AD63" s="16">
        <f t="shared" si="9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1">
        <v>13692</v>
      </c>
      <c r="E64" s="1">
        <v>758</v>
      </c>
      <c r="F64" s="1">
        <v>6</v>
      </c>
      <c r="G64" s="1">
        <v>1</v>
      </c>
      <c r="J64" s="1">
        <v>14</v>
      </c>
      <c r="K64" s="1" t="s">
        <v>25</v>
      </c>
      <c r="L64" s="1" t="s">
        <v>26</v>
      </c>
      <c r="M64" s="1">
        <v>16869</v>
      </c>
      <c r="N64" s="1">
        <v>1307</v>
      </c>
      <c r="O64" s="1">
        <v>6</v>
      </c>
      <c r="P64" s="1">
        <v>0</v>
      </c>
      <c r="S64">
        <f t="shared" si="13"/>
        <v>3177</v>
      </c>
      <c r="T64">
        <f t="shared" si="10"/>
        <v>549</v>
      </c>
      <c r="U64">
        <f t="shared" si="11"/>
        <v>0</v>
      </c>
      <c r="V64">
        <f t="shared" si="12"/>
        <v>-1</v>
      </c>
      <c r="X64" s="15">
        <v>35</v>
      </c>
      <c r="Y64" s="9" t="s">
        <v>25</v>
      </c>
      <c r="Z64" s="9" t="s">
        <v>50</v>
      </c>
      <c r="AA64" s="9">
        <f t="shared" si="6"/>
        <v>-19064</v>
      </c>
      <c r="AB64" s="9">
        <f t="shared" si="7"/>
        <v>-6</v>
      </c>
      <c r="AC64" s="9">
        <f t="shared" si="8"/>
        <v>-4</v>
      </c>
      <c r="AD64" s="16">
        <f t="shared" si="9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1">
        <v>19987</v>
      </c>
      <c r="E65" s="1">
        <v>1069</v>
      </c>
      <c r="F65" s="1">
        <v>8</v>
      </c>
      <c r="G65" s="1">
        <v>0</v>
      </c>
      <c r="J65" s="1">
        <v>15</v>
      </c>
      <c r="K65" s="1" t="s">
        <v>23</v>
      </c>
      <c r="L65" s="1" t="s">
        <v>27</v>
      </c>
      <c r="M65" s="1">
        <v>21900</v>
      </c>
      <c r="N65" s="1">
        <v>1420</v>
      </c>
      <c r="O65" s="1">
        <v>4</v>
      </c>
      <c r="P65" s="1">
        <v>0</v>
      </c>
      <c r="S65">
        <f t="shared" si="13"/>
        <v>1913</v>
      </c>
      <c r="T65">
        <f t="shared" si="10"/>
        <v>351</v>
      </c>
      <c r="U65">
        <f t="shared" si="11"/>
        <v>-4</v>
      </c>
      <c r="V65">
        <f t="shared" si="12"/>
        <v>0</v>
      </c>
      <c r="X65" s="15">
        <v>36</v>
      </c>
      <c r="Y65" s="9" t="s">
        <v>51</v>
      </c>
      <c r="Z65" s="9" t="s">
        <v>52</v>
      </c>
      <c r="AA65" s="9">
        <f t="shared" si="6"/>
        <v>-22466</v>
      </c>
      <c r="AB65" s="9">
        <f t="shared" si="7"/>
        <v>-68</v>
      </c>
      <c r="AC65" s="9">
        <f t="shared" si="8"/>
        <v>0</v>
      </c>
      <c r="AD65" s="16">
        <f t="shared" si="9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1">
        <v>13185</v>
      </c>
      <c r="E66" s="1">
        <v>2133</v>
      </c>
      <c r="F66" s="1">
        <v>120</v>
      </c>
      <c r="G66" s="1">
        <v>1</v>
      </c>
      <c r="J66" s="1">
        <v>16</v>
      </c>
      <c r="K66" s="1" t="s">
        <v>25</v>
      </c>
      <c r="L66" s="1" t="s">
        <v>28</v>
      </c>
      <c r="M66" s="1">
        <v>15437</v>
      </c>
      <c r="N66" s="1">
        <v>3154</v>
      </c>
      <c r="O66" s="1">
        <v>54</v>
      </c>
      <c r="P66" s="1">
        <v>0</v>
      </c>
      <c r="S66">
        <f t="shared" si="13"/>
        <v>2252</v>
      </c>
      <c r="T66">
        <f t="shared" si="10"/>
        <v>1021</v>
      </c>
      <c r="U66">
        <f t="shared" si="11"/>
        <v>-66</v>
      </c>
      <c r="V66">
        <f t="shared" si="12"/>
        <v>-1</v>
      </c>
      <c r="X66" s="15">
        <v>37</v>
      </c>
      <c r="Y66" s="9" t="s">
        <v>25</v>
      </c>
      <c r="Z66" s="9" t="s">
        <v>53</v>
      </c>
      <c r="AA66" s="9">
        <f t="shared" si="6"/>
        <v>1402</v>
      </c>
      <c r="AB66" s="9">
        <f t="shared" si="7"/>
        <v>124</v>
      </c>
      <c r="AC66" s="9">
        <f t="shared" si="8"/>
        <v>0</v>
      </c>
      <c r="AD66" s="16">
        <f t="shared" si="9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1">
        <v>498</v>
      </c>
      <c r="E67" s="1">
        <v>65</v>
      </c>
      <c r="F67" s="1">
        <v>21</v>
      </c>
      <c r="G67" s="1">
        <v>0</v>
      </c>
      <c r="J67" s="1">
        <v>17</v>
      </c>
      <c r="K67" s="1" t="s">
        <v>29</v>
      </c>
      <c r="L67" s="1" t="s">
        <v>30</v>
      </c>
      <c r="M67" s="1">
        <v>479</v>
      </c>
      <c r="N67" s="1">
        <v>25</v>
      </c>
      <c r="O67" s="1">
        <v>0</v>
      </c>
      <c r="P67" s="1">
        <v>0</v>
      </c>
      <c r="S67">
        <f t="shared" si="13"/>
        <v>-19</v>
      </c>
      <c r="T67">
        <f t="shared" si="10"/>
        <v>-40</v>
      </c>
      <c r="U67">
        <f t="shared" si="11"/>
        <v>-21</v>
      </c>
      <c r="V67">
        <f t="shared" si="12"/>
        <v>0</v>
      </c>
      <c r="X67" s="15">
        <v>38</v>
      </c>
      <c r="Y67" s="9" t="s">
        <v>25</v>
      </c>
      <c r="Z67" s="9" t="s">
        <v>54</v>
      </c>
      <c r="AA67" s="9">
        <f t="shared" si="6"/>
        <v>4241</v>
      </c>
      <c r="AB67" s="9">
        <f t="shared" si="7"/>
        <v>422</v>
      </c>
      <c r="AC67" s="9">
        <f t="shared" si="8"/>
        <v>0</v>
      </c>
      <c r="AD67" s="16">
        <f t="shared" si="9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1">
        <v>27922</v>
      </c>
      <c r="E68" s="1">
        <v>636</v>
      </c>
      <c r="F68" s="1">
        <v>78</v>
      </c>
      <c r="G68" s="1">
        <v>2</v>
      </c>
      <c r="J68" s="1">
        <v>18</v>
      </c>
      <c r="K68" s="1" t="s">
        <v>15</v>
      </c>
      <c r="L68" s="1" t="s">
        <v>31</v>
      </c>
      <c r="M68" s="1">
        <v>28945</v>
      </c>
      <c r="N68" s="1">
        <v>723</v>
      </c>
      <c r="O68" s="1">
        <v>8</v>
      </c>
      <c r="P68" s="1">
        <v>0</v>
      </c>
      <c r="S68">
        <f t="shared" si="13"/>
        <v>1023</v>
      </c>
      <c r="T68">
        <f t="shared" si="10"/>
        <v>87</v>
      </c>
      <c r="U68">
        <f t="shared" si="11"/>
        <v>-70</v>
      </c>
      <c r="V68">
        <f t="shared" si="12"/>
        <v>-2</v>
      </c>
      <c r="X68" s="15">
        <v>39</v>
      </c>
      <c r="Y68" s="9" t="s">
        <v>25</v>
      </c>
      <c r="Z68" s="9" t="s">
        <v>55</v>
      </c>
      <c r="AA68" s="9">
        <f t="shared" si="6"/>
        <v>2124</v>
      </c>
      <c r="AB68" s="9">
        <f t="shared" si="7"/>
        <v>108</v>
      </c>
      <c r="AC68" s="9">
        <f t="shared" si="8"/>
        <v>1</v>
      </c>
      <c r="AD68" s="16">
        <f t="shared" si="9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1">
        <v>12029</v>
      </c>
      <c r="E69" s="1">
        <v>230</v>
      </c>
      <c r="F69" s="1">
        <v>11</v>
      </c>
      <c r="G69" s="1">
        <v>0</v>
      </c>
      <c r="J69" s="1">
        <v>19</v>
      </c>
      <c r="K69" s="1" t="s">
        <v>29</v>
      </c>
      <c r="L69" s="1" t="s">
        <v>32</v>
      </c>
      <c r="M69" s="1">
        <v>12958</v>
      </c>
      <c r="N69" s="1">
        <v>184</v>
      </c>
      <c r="O69" s="1">
        <v>1</v>
      </c>
      <c r="P69" s="1">
        <v>0</v>
      </c>
      <c r="S69">
        <f t="shared" si="13"/>
        <v>929</v>
      </c>
      <c r="T69">
        <f t="shared" si="10"/>
        <v>-46</v>
      </c>
      <c r="U69">
        <f t="shared" si="11"/>
        <v>-10</v>
      </c>
      <c r="V69">
        <f t="shared" si="12"/>
        <v>0</v>
      </c>
      <c r="X69" s="24" t="s">
        <v>56</v>
      </c>
      <c r="Y69" s="20"/>
      <c r="Z69" s="20"/>
      <c r="AA69" s="20">
        <f t="shared" si="6"/>
        <v>-72980</v>
      </c>
      <c r="AB69" s="20">
        <f t="shared" si="7"/>
        <v>37308</v>
      </c>
      <c r="AC69" s="20">
        <f t="shared" si="8"/>
        <v>-1073</v>
      </c>
      <c r="AD69" s="21">
        <f t="shared" si="9"/>
        <v>-91</v>
      </c>
    </row>
    <row r="70" spans="1:30" ht="15" thickBot="1">
      <c r="A70" s="1">
        <v>20</v>
      </c>
      <c r="B70" s="1" t="s">
        <v>15</v>
      </c>
      <c r="C70" s="1" t="s">
        <v>33</v>
      </c>
      <c r="D70" s="1">
        <v>1423</v>
      </c>
      <c r="E70" s="1">
        <v>60</v>
      </c>
      <c r="F70" s="1">
        <v>2</v>
      </c>
      <c r="G70" s="1">
        <v>0</v>
      </c>
      <c r="J70" s="1">
        <v>20</v>
      </c>
      <c r="K70" s="1" t="s">
        <v>15</v>
      </c>
      <c r="L70" s="1" t="s">
        <v>33</v>
      </c>
      <c r="M70" s="1">
        <v>863</v>
      </c>
      <c r="N70" s="1">
        <v>39</v>
      </c>
      <c r="O70" s="1">
        <v>0</v>
      </c>
      <c r="P70" s="1">
        <v>0</v>
      </c>
      <c r="S70">
        <f t="shared" si="13"/>
        <v>-560</v>
      </c>
      <c r="T70">
        <f t="shared" si="10"/>
        <v>-21</v>
      </c>
      <c r="U70">
        <f t="shared" si="11"/>
        <v>-2</v>
      </c>
      <c r="V70">
        <f t="shared" si="12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1">
        <v>4814</v>
      </c>
      <c r="E71" s="1">
        <v>44</v>
      </c>
      <c r="F71" s="1">
        <v>1</v>
      </c>
      <c r="G71" s="1">
        <v>0</v>
      </c>
      <c r="J71" s="1">
        <v>21</v>
      </c>
      <c r="K71" s="1" t="s">
        <v>34</v>
      </c>
      <c r="L71" s="1" t="s">
        <v>35</v>
      </c>
      <c r="M71" s="1">
        <v>4133</v>
      </c>
      <c r="N71" s="1">
        <v>51</v>
      </c>
      <c r="O71" s="1">
        <v>0</v>
      </c>
      <c r="P71" s="1">
        <v>0</v>
      </c>
      <c r="S71">
        <f t="shared" si="13"/>
        <v>-681</v>
      </c>
      <c r="T71">
        <f t="shared" si="10"/>
        <v>7</v>
      </c>
      <c r="U71">
        <f t="shared" si="11"/>
        <v>-1</v>
      </c>
      <c r="V71">
        <f t="shared" si="12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1">
        <v>3210</v>
      </c>
      <c r="E72" s="1">
        <v>17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1">
        <v>3343</v>
      </c>
      <c r="N72" s="1">
        <v>35</v>
      </c>
      <c r="O72" s="1">
        <v>0</v>
      </c>
      <c r="P72" s="1">
        <v>0</v>
      </c>
      <c r="S72">
        <f t="shared" si="13"/>
        <v>133</v>
      </c>
      <c r="T72">
        <f t="shared" si="10"/>
        <v>18</v>
      </c>
      <c r="U72">
        <f t="shared" si="11"/>
        <v>-1</v>
      </c>
      <c r="V72">
        <f t="shared" si="12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1">
        <v>28249</v>
      </c>
      <c r="E73" s="1">
        <v>3841</v>
      </c>
      <c r="F73" s="1">
        <v>105</v>
      </c>
      <c r="G73" s="1">
        <v>0</v>
      </c>
      <c r="J73" s="1">
        <v>23</v>
      </c>
      <c r="K73" s="1" t="s">
        <v>23</v>
      </c>
      <c r="L73" s="1" t="s">
        <v>37</v>
      </c>
      <c r="M73" s="1">
        <v>35399</v>
      </c>
      <c r="N73" s="1">
        <v>6673</v>
      </c>
      <c r="O73" s="1">
        <v>113</v>
      </c>
      <c r="P73" s="1">
        <v>0</v>
      </c>
      <c r="S73">
        <f t="shared" si="13"/>
        <v>7150</v>
      </c>
      <c r="T73">
        <f t="shared" si="10"/>
        <v>2832</v>
      </c>
      <c r="U73">
        <f t="shared" si="11"/>
        <v>8</v>
      </c>
      <c r="V73">
        <f t="shared" si="12"/>
        <v>0</v>
      </c>
    </row>
    <row r="74" spans="1:30" ht="15" thickBot="1">
      <c r="A74" s="1">
        <v>24</v>
      </c>
      <c r="B74" s="1" t="s">
        <v>25</v>
      </c>
      <c r="C74" s="1" t="s">
        <v>38</v>
      </c>
      <c r="D74" s="1">
        <v>10089</v>
      </c>
      <c r="E74" s="1">
        <v>329</v>
      </c>
      <c r="F74" s="1">
        <v>1</v>
      </c>
      <c r="G74" s="1">
        <v>1</v>
      </c>
      <c r="J74" s="1">
        <v>24</v>
      </c>
      <c r="K74" s="1" t="s">
        <v>25</v>
      </c>
      <c r="L74" s="1" t="s">
        <v>38</v>
      </c>
      <c r="M74" s="1">
        <v>11211</v>
      </c>
      <c r="N74" s="1">
        <v>430</v>
      </c>
      <c r="O74" s="1">
        <v>1</v>
      </c>
      <c r="P74" s="1">
        <v>0</v>
      </c>
      <c r="S74">
        <f t="shared" si="13"/>
        <v>1122</v>
      </c>
      <c r="T74">
        <f t="shared" si="10"/>
        <v>101</v>
      </c>
      <c r="U74">
        <f t="shared" si="11"/>
        <v>0</v>
      </c>
      <c r="V74">
        <f t="shared" si="12"/>
        <v>-1</v>
      </c>
    </row>
    <row r="75" spans="1:30" ht="15" thickBot="1">
      <c r="A75" s="1">
        <v>25</v>
      </c>
      <c r="B75" s="1" t="s">
        <v>25</v>
      </c>
      <c r="C75" s="1" t="s">
        <v>39</v>
      </c>
      <c r="D75" s="1">
        <v>11455</v>
      </c>
      <c r="E75" s="1">
        <v>36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12846</v>
      </c>
      <c r="N75" s="1">
        <v>47</v>
      </c>
      <c r="O75" s="1">
        <v>0</v>
      </c>
      <c r="P75" s="1">
        <v>0</v>
      </c>
      <c r="S75">
        <f t="shared" si="13"/>
        <v>1391</v>
      </c>
      <c r="T75">
        <f t="shared" si="10"/>
        <v>11</v>
      </c>
      <c r="U75">
        <f t="shared" si="11"/>
        <v>0</v>
      </c>
      <c r="V75">
        <f t="shared" si="12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1">
        <v>8559</v>
      </c>
      <c r="E76" s="1">
        <v>93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1">
        <v>8607</v>
      </c>
      <c r="N76" s="1">
        <v>149</v>
      </c>
      <c r="O76" s="1">
        <v>0</v>
      </c>
      <c r="P76" s="1">
        <v>0</v>
      </c>
      <c r="S76">
        <f t="shared" si="13"/>
        <v>48</v>
      </c>
      <c r="T76">
        <f t="shared" si="10"/>
        <v>56</v>
      </c>
      <c r="U76">
        <f t="shared" si="11"/>
        <v>-7</v>
      </c>
      <c r="V76">
        <f t="shared" si="12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1">
        <v>30923</v>
      </c>
      <c r="E77" s="1">
        <v>1321</v>
      </c>
      <c r="F77" s="1">
        <v>4</v>
      </c>
      <c r="G77" s="1">
        <v>0</v>
      </c>
      <c r="J77" s="1">
        <v>27</v>
      </c>
      <c r="K77" s="1" t="s">
        <v>8</v>
      </c>
      <c r="L77" s="1" t="s">
        <v>41</v>
      </c>
      <c r="M77" s="1">
        <v>18653</v>
      </c>
      <c r="N77" s="1">
        <v>1099</v>
      </c>
      <c r="O77" s="1">
        <v>3</v>
      </c>
      <c r="P77" s="1">
        <v>0</v>
      </c>
      <c r="S77">
        <f t="shared" si="13"/>
        <v>-12270</v>
      </c>
      <c r="T77">
        <f t="shared" si="10"/>
        <v>-222</v>
      </c>
      <c r="U77">
        <f t="shared" si="11"/>
        <v>-1</v>
      </c>
      <c r="V77">
        <f t="shared" si="12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1">
        <v>38931</v>
      </c>
      <c r="E78" s="1">
        <v>960</v>
      </c>
      <c r="F78" s="1">
        <v>7</v>
      </c>
      <c r="G78" s="1">
        <v>0</v>
      </c>
      <c r="J78" s="1">
        <v>28</v>
      </c>
      <c r="K78" s="1" t="s">
        <v>15</v>
      </c>
      <c r="L78" s="1" t="s">
        <v>42</v>
      </c>
      <c r="M78" s="1">
        <v>31978</v>
      </c>
      <c r="N78" s="1">
        <v>1488</v>
      </c>
      <c r="O78" s="1">
        <v>7</v>
      </c>
      <c r="P78" s="1">
        <v>1</v>
      </c>
      <c r="S78">
        <f t="shared" si="13"/>
        <v>-6953</v>
      </c>
      <c r="T78">
        <f t="shared" si="10"/>
        <v>528</v>
      </c>
      <c r="U78">
        <f t="shared" si="11"/>
        <v>0</v>
      </c>
      <c r="V78">
        <f t="shared" si="12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1">
        <v>15348</v>
      </c>
      <c r="E79" s="1">
        <v>481</v>
      </c>
      <c r="F79" s="1">
        <v>3</v>
      </c>
      <c r="G79" s="1">
        <v>0</v>
      </c>
      <c r="J79" s="1">
        <v>29</v>
      </c>
      <c r="K79" s="1" t="s">
        <v>8</v>
      </c>
      <c r="L79" s="1" t="s">
        <v>43</v>
      </c>
      <c r="M79" s="1">
        <v>10501</v>
      </c>
      <c r="N79" s="1">
        <v>456</v>
      </c>
      <c r="O79" s="1">
        <v>1</v>
      </c>
      <c r="P79" s="1">
        <v>0</v>
      </c>
      <c r="S79">
        <f t="shared" si="13"/>
        <v>-4847</v>
      </c>
      <c r="T79">
        <f t="shared" si="10"/>
        <v>-25</v>
      </c>
      <c r="U79">
        <f t="shared" si="11"/>
        <v>-2</v>
      </c>
      <c r="V79">
        <f t="shared" si="12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1">
        <v>37050</v>
      </c>
      <c r="E80" s="1">
        <v>2555</v>
      </c>
      <c r="F80" s="1">
        <v>60</v>
      </c>
      <c r="G80" s="1">
        <v>0</v>
      </c>
      <c r="J80" s="1">
        <v>30</v>
      </c>
      <c r="K80" s="1" t="s">
        <v>29</v>
      </c>
      <c r="L80" s="1" t="s">
        <v>44</v>
      </c>
      <c r="M80" s="1">
        <v>51267</v>
      </c>
      <c r="N80" s="1">
        <v>6284</v>
      </c>
      <c r="O80" s="1">
        <v>60</v>
      </c>
      <c r="P80" s="1">
        <v>0</v>
      </c>
      <c r="S80">
        <f t="shared" si="13"/>
        <v>14217</v>
      </c>
      <c r="T80">
        <f t="shared" si="10"/>
        <v>3729</v>
      </c>
      <c r="U80">
        <f t="shared" si="11"/>
        <v>0</v>
      </c>
      <c r="V80">
        <f t="shared" si="12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1">
        <v>4434</v>
      </c>
      <c r="E81" s="1">
        <v>56</v>
      </c>
      <c r="F81" s="1">
        <v>3</v>
      </c>
      <c r="G81" s="1">
        <v>0</v>
      </c>
      <c r="J81" s="1">
        <v>31</v>
      </c>
      <c r="K81" s="1" t="s">
        <v>29</v>
      </c>
      <c r="L81" s="1" t="s">
        <v>45</v>
      </c>
      <c r="M81" s="1">
        <v>5907</v>
      </c>
      <c r="N81" s="1">
        <v>66</v>
      </c>
      <c r="O81" s="1">
        <v>2</v>
      </c>
      <c r="P81" s="1">
        <v>0</v>
      </c>
      <c r="S81">
        <f t="shared" si="13"/>
        <v>1473</v>
      </c>
      <c r="T81">
        <f t="shared" si="10"/>
        <v>10</v>
      </c>
      <c r="U81">
        <f t="shared" si="11"/>
        <v>-1</v>
      </c>
      <c r="V81">
        <f t="shared" si="12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1">
        <v>1550</v>
      </c>
      <c r="E82" s="1">
        <v>8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1600</v>
      </c>
      <c r="N82" s="1">
        <v>12</v>
      </c>
      <c r="O82" s="1">
        <v>0</v>
      </c>
      <c r="P82" s="1">
        <v>0</v>
      </c>
      <c r="S82">
        <f t="shared" si="13"/>
        <v>50</v>
      </c>
      <c r="T82">
        <f t="shared" si="10"/>
        <v>4</v>
      </c>
      <c r="U82">
        <f t="shared" si="11"/>
        <v>0</v>
      </c>
      <c r="V82">
        <f t="shared" si="12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1">
        <v>4846</v>
      </c>
      <c r="E83" s="1">
        <v>49</v>
      </c>
      <c r="F83" s="1">
        <v>1</v>
      </c>
      <c r="G83" s="1">
        <v>1</v>
      </c>
      <c r="J83" s="1">
        <v>33</v>
      </c>
      <c r="K83" s="1" t="s">
        <v>47</v>
      </c>
      <c r="L83" s="1" t="s">
        <v>48</v>
      </c>
      <c r="M83" s="1">
        <v>6425</v>
      </c>
      <c r="N83" s="1">
        <v>121</v>
      </c>
      <c r="O83" s="1">
        <v>0</v>
      </c>
      <c r="P83" s="1">
        <v>0</v>
      </c>
      <c r="S83">
        <f t="shared" si="13"/>
        <v>1579</v>
      </c>
      <c r="T83">
        <f t="shared" si="10"/>
        <v>72</v>
      </c>
      <c r="U83">
        <f t="shared" si="11"/>
        <v>-1</v>
      </c>
      <c r="V83">
        <f t="shared" si="12"/>
        <v>-1</v>
      </c>
    </row>
    <row r="84" spans="1:22" ht="15" thickBot="1">
      <c r="A84" s="1">
        <v>34</v>
      </c>
      <c r="B84" s="1" t="s">
        <v>47</v>
      </c>
      <c r="C84" s="1" t="s">
        <v>49</v>
      </c>
      <c r="D84" s="1">
        <v>1734</v>
      </c>
      <c r="E84" s="1">
        <v>14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2564</v>
      </c>
      <c r="N84" s="1">
        <v>65</v>
      </c>
      <c r="O84" s="1">
        <v>0</v>
      </c>
      <c r="P84" s="1">
        <v>0</v>
      </c>
      <c r="S84">
        <f t="shared" si="13"/>
        <v>830</v>
      </c>
      <c r="T84">
        <f t="shared" si="10"/>
        <v>51</v>
      </c>
      <c r="U84">
        <f t="shared" si="11"/>
        <v>0</v>
      </c>
      <c r="V84">
        <f t="shared" si="12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1">
        <v>7385</v>
      </c>
      <c r="E85" s="1">
        <v>217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7475</v>
      </c>
      <c r="N85" s="1">
        <v>312</v>
      </c>
      <c r="O85" s="1">
        <v>0</v>
      </c>
      <c r="P85" s="1">
        <v>0</v>
      </c>
      <c r="S85">
        <f t="shared" si="13"/>
        <v>90</v>
      </c>
      <c r="T85">
        <f t="shared" si="10"/>
        <v>95</v>
      </c>
      <c r="U85">
        <f t="shared" si="11"/>
        <v>-4</v>
      </c>
      <c r="V85">
        <f t="shared" si="12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1">
        <v>2685</v>
      </c>
      <c r="E86" s="1">
        <v>46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2476</v>
      </c>
      <c r="N86" s="1">
        <v>67</v>
      </c>
      <c r="O86" s="1">
        <v>0</v>
      </c>
      <c r="P86" s="1">
        <v>0</v>
      </c>
      <c r="S86">
        <f t="shared" si="13"/>
        <v>-209</v>
      </c>
      <c r="T86">
        <f t="shared" si="10"/>
        <v>21</v>
      </c>
      <c r="U86">
        <f t="shared" si="11"/>
        <v>0</v>
      </c>
      <c r="V86">
        <f t="shared" si="12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1">
        <v>5142</v>
      </c>
      <c r="E87" s="1">
        <v>128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6636</v>
      </c>
      <c r="N87" s="1">
        <v>251</v>
      </c>
      <c r="O87" s="1">
        <v>0</v>
      </c>
      <c r="P87" s="1">
        <v>0</v>
      </c>
      <c r="S87">
        <f t="shared" si="13"/>
        <v>1494</v>
      </c>
      <c r="T87">
        <f t="shared" si="10"/>
        <v>123</v>
      </c>
      <c r="U87">
        <f t="shared" si="11"/>
        <v>0</v>
      </c>
      <c r="V87">
        <f t="shared" si="12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1">
        <v>8907</v>
      </c>
      <c r="E88" s="1">
        <v>337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13142</v>
      </c>
      <c r="N88" s="1">
        <v>758</v>
      </c>
      <c r="O88" s="1">
        <v>0</v>
      </c>
      <c r="P88" s="1">
        <v>0</v>
      </c>
      <c r="S88">
        <f t="shared" si="13"/>
        <v>4235</v>
      </c>
      <c r="T88">
        <f t="shared" si="10"/>
        <v>421</v>
      </c>
      <c r="U88">
        <f t="shared" si="11"/>
        <v>0</v>
      </c>
      <c r="V88">
        <f t="shared" si="12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1">
        <v>13074</v>
      </c>
      <c r="E89" s="1">
        <v>700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15191</v>
      </c>
      <c r="N89" s="1">
        <v>809</v>
      </c>
      <c r="O89" s="1">
        <v>1</v>
      </c>
      <c r="P89" s="1">
        <v>0</v>
      </c>
      <c r="S89">
        <f t="shared" si="13"/>
        <v>2117</v>
      </c>
      <c r="T89">
        <f t="shared" si="10"/>
        <v>109</v>
      </c>
      <c r="U89">
        <f t="shared" si="11"/>
        <v>1</v>
      </c>
      <c r="V89">
        <f t="shared" si="12"/>
        <v>0</v>
      </c>
    </row>
    <row r="90" spans="1:22" ht="15" thickBot="1">
      <c r="A90" s="1" t="s">
        <v>56</v>
      </c>
      <c r="B90" s="1"/>
      <c r="C90" s="1"/>
      <c r="D90" s="1">
        <v>637458</v>
      </c>
      <c r="E90" s="1">
        <v>68541</v>
      </c>
      <c r="F90" s="1">
        <v>4321</v>
      </c>
      <c r="G90" s="1">
        <v>110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S90">
        <f t="shared" si="13"/>
        <v>-69873</v>
      </c>
      <c r="T90">
        <f t="shared" si="10"/>
        <v>383</v>
      </c>
      <c r="U90">
        <f t="shared" si="11"/>
        <v>-1640</v>
      </c>
      <c r="V90">
        <f t="shared" si="12"/>
        <v>-97</v>
      </c>
    </row>
    <row r="92" spans="1:22">
      <c r="R92" s="10"/>
      <c r="S92" s="10"/>
      <c r="T92" s="10"/>
      <c r="U92" s="10"/>
      <c r="V92" s="10"/>
    </row>
    <row r="93" spans="1:22">
      <c r="R93" s="10"/>
      <c r="S93" s="10"/>
      <c r="T93" s="10"/>
      <c r="U93" s="10"/>
      <c r="V93" s="10"/>
    </row>
    <row r="94" spans="1:22">
      <c r="R94" s="10"/>
      <c r="S94" s="10"/>
      <c r="T94" s="10"/>
      <c r="U94" s="10"/>
      <c r="V94" s="10"/>
    </row>
    <row r="95" spans="1:22">
      <c r="R95" s="10"/>
      <c r="S95" s="10"/>
      <c r="T95" s="10"/>
      <c r="U95" s="10"/>
      <c r="V95" s="10"/>
    </row>
    <row r="96" spans="1:22">
      <c r="R96" s="10"/>
      <c r="S96" s="10"/>
      <c r="T96" s="10"/>
      <c r="U96" s="10"/>
      <c r="V96" s="10"/>
    </row>
    <row r="97" spans="18:22">
      <c r="R97" s="10"/>
      <c r="S97" s="10"/>
      <c r="T97" s="10"/>
      <c r="U97" s="10"/>
      <c r="V97" s="10"/>
    </row>
    <row r="98" spans="18:22">
      <c r="R98" s="10"/>
      <c r="S98" s="10"/>
      <c r="T98" s="10"/>
      <c r="U98" s="10"/>
      <c r="V98" s="10"/>
    </row>
    <row r="99" spans="18:22">
      <c r="R99" s="10"/>
      <c r="S99" s="10"/>
      <c r="T99" s="10"/>
      <c r="U99" s="10"/>
      <c r="V99" s="10"/>
    </row>
    <row r="100" spans="18:22">
      <c r="R100" s="10"/>
      <c r="S100" s="10"/>
      <c r="T100" s="10"/>
      <c r="U100" s="10"/>
      <c r="V100" s="10"/>
    </row>
    <row r="101" spans="18:22">
      <c r="R101" s="10"/>
      <c r="S101" s="10"/>
      <c r="T101" s="10"/>
      <c r="U101" s="10"/>
      <c r="V101" s="10"/>
    </row>
    <row r="102" spans="18:22">
      <c r="R102" s="10"/>
      <c r="S102" s="10"/>
      <c r="T102" s="10"/>
      <c r="U102" s="10"/>
      <c r="V102" s="10"/>
    </row>
    <row r="103" spans="18:22">
      <c r="R103" s="10"/>
      <c r="S103" s="10"/>
      <c r="T103" s="10"/>
      <c r="U103" s="10"/>
      <c r="V103" s="10"/>
    </row>
    <row r="104" spans="18:22">
      <c r="R104" s="10"/>
      <c r="S104" s="10"/>
      <c r="T104" s="10"/>
      <c r="U104" s="10"/>
      <c r="V104" s="10"/>
    </row>
    <row r="105" spans="18:22">
      <c r="R105" s="10"/>
      <c r="S105" s="10"/>
      <c r="T105" s="10"/>
      <c r="U105" s="10"/>
      <c r="V105" s="10"/>
    </row>
    <row r="106" spans="18:22">
      <c r="R106" s="10"/>
      <c r="S106" s="10"/>
      <c r="T106" s="10"/>
      <c r="U106" s="10"/>
      <c r="V106" s="10"/>
    </row>
    <row r="107" spans="18:22">
      <c r="R107" s="10"/>
      <c r="S107" s="10"/>
      <c r="T107" s="10"/>
      <c r="U107" s="10"/>
      <c r="V107" s="10"/>
    </row>
    <row r="108" spans="18:22">
      <c r="R108" s="10"/>
      <c r="S108" s="10"/>
      <c r="T108" s="10"/>
      <c r="U108" s="10"/>
      <c r="V108" s="10"/>
    </row>
    <row r="109" spans="18:22">
      <c r="R109" s="10"/>
      <c r="S109" s="10"/>
      <c r="T109" s="10"/>
      <c r="U109" s="10"/>
      <c r="V109" s="10"/>
    </row>
    <row r="110" spans="18:22">
      <c r="R110" s="10"/>
      <c r="S110" s="10"/>
      <c r="T110" s="10"/>
      <c r="U110" s="10"/>
      <c r="V110" s="10"/>
    </row>
    <row r="111" spans="18:22">
      <c r="R111" s="10"/>
      <c r="S111" s="10"/>
      <c r="T111" s="10"/>
      <c r="U111" s="10"/>
      <c r="V111" s="10"/>
    </row>
    <row r="112" spans="18:22">
      <c r="R112" s="10"/>
      <c r="S112" s="10"/>
      <c r="T112" s="10"/>
      <c r="U112" s="10"/>
      <c r="V112" s="10"/>
    </row>
    <row r="113" spans="18:22">
      <c r="R113" s="10"/>
      <c r="S113" s="10"/>
      <c r="T113" s="10"/>
      <c r="U113" s="10"/>
      <c r="V113" s="10"/>
    </row>
    <row r="114" spans="18:22">
      <c r="R114" s="10"/>
      <c r="S114" s="10"/>
      <c r="T114" s="10"/>
      <c r="U114" s="10"/>
      <c r="V114" s="10"/>
    </row>
    <row r="115" spans="18:22">
      <c r="R115" s="10"/>
      <c r="S115" s="10"/>
      <c r="T115" s="10"/>
      <c r="U115" s="10"/>
      <c r="V115" s="10"/>
    </row>
    <row r="116" spans="18:22">
      <c r="R116" s="10"/>
      <c r="S116" s="10"/>
      <c r="T116" s="10"/>
      <c r="U116" s="10"/>
      <c r="V116" s="10"/>
    </row>
    <row r="117" spans="18:22">
      <c r="R117" s="10"/>
      <c r="S117" s="10"/>
      <c r="T117" s="10"/>
      <c r="U117" s="10"/>
      <c r="V117" s="10"/>
    </row>
    <row r="118" spans="18:22">
      <c r="R118" s="10"/>
      <c r="S118" s="10"/>
      <c r="T118" s="10"/>
      <c r="U118" s="10"/>
      <c r="V118" s="10"/>
    </row>
    <row r="119" spans="18:22">
      <c r="R119" s="10"/>
      <c r="S119" s="10"/>
      <c r="T119" s="10"/>
      <c r="U119" s="10"/>
      <c r="V119" s="10"/>
    </row>
    <row r="120" spans="18:22">
      <c r="R120" s="10"/>
      <c r="S120" s="10"/>
      <c r="T120" s="10"/>
      <c r="U120" s="10"/>
      <c r="V120" s="10"/>
    </row>
    <row r="121" spans="18:22">
      <c r="R121" s="10"/>
      <c r="S121" s="10"/>
      <c r="T121" s="10"/>
      <c r="U121" s="10"/>
      <c r="V121" s="10"/>
    </row>
    <row r="122" spans="18:22">
      <c r="R122" s="10"/>
      <c r="S122" s="10"/>
      <c r="T122" s="10"/>
      <c r="U122" s="10"/>
      <c r="V122" s="10"/>
    </row>
    <row r="123" spans="18:22">
      <c r="R123" s="10"/>
      <c r="S123" s="10"/>
      <c r="T123" s="10"/>
      <c r="U123" s="10"/>
      <c r="V123" s="10"/>
    </row>
    <row r="124" spans="18:22">
      <c r="R124" s="10"/>
      <c r="S124" s="10"/>
      <c r="T124" s="10"/>
      <c r="U124" s="10"/>
      <c r="V124" s="10"/>
    </row>
    <row r="125" spans="18:22">
      <c r="R125" s="10"/>
      <c r="S125" s="10"/>
      <c r="T125" s="10"/>
      <c r="U125" s="10"/>
      <c r="V125" s="10"/>
    </row>
    <row r="126" spans="18:22">
      <c r="R126" s="10"/>
      <c r="S126" s="10"/>
      <c r="T126" s="10"/>
      <c r="U126" s="10"/>
      <c r="V126" s="10"/>
    </row>
    <row r="127" spans="18:22">
      <c r="R127" s="10"/>
      <c r="S127" s="10"/>
      <c r="T127" s="10"/>
      <c r="U127" s="10"/>
      <c r="V127" s="10"/>
    </row>
    <row r="128" spans="18:22">
      <c r="R128" s="10"/>
      <c r="S128" s="10"/>
      <c r="T128" s="10"/>
      <c r="U128" s="10"/>
      <c r="V128" s="10"/>
    </row>
    <row r="129" spans="18:22">
      <c r="R129" s="10"/>
      <c r="S129" s="10"/>
      <c r="T129" s="10"/>
      <c r="U129" s="10"/>
      <c r="V129" s="10"/>
    </row>
    <row r="130" spans="18:22">
      <c r="R130" s="10"/>
      <c r="S130" s="10"/>
      <c r="T130" s="10"/>
      <c r="U130" s="10"/>
      <c r="V130" s="10"/>
    </row>
    <row r="131" spans="18:22">
      <c r="R131" s="10"/>
      <c r="S131" s="10"/>
      <c r="T131" s="10"/>
      <c r="U131" s="10"/>
      <c r="V131" s="10"/>
    </row>
    <row r="132" spans="18:22">
      <c r="R132" s="10"/>
      <c r="S132" s="10"/>
      <c r="T132" s="10"/>
      <c r="U132" s="10"/>
      <c r="V132" s="10"/>
    </row>
    <row r="133" spans="18:22">
      <c r="R133" s="10"/>
      <c r="S133" s="10"/>
      <c r="T133" s="10"/>
      <c r="U133" s="10"/>
      <c r="V133" s="10"/>
    </row>
    <row r="134" spans="18:22">
      <c r="R134" s="10"/>
      <c r="S134" s="10"/>
      <c r="T134" s="10"/>
      <c r="U134" s="10"/>
      <c r="V134" s="10"/>
    </row>
  </sheetData>
  <mergeCells count="32">
    <mergeCell ref="G3:G4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K49:K50"/>
    <mergeCell ref="L49:L50"/>
    <mergeCell ref="M49:M50"/>
    <mergeCell ref="N49:N50"/>
    <mergeCell ref="O49:O50"/>
    <mergeCell ref="P49:P50"/>
    <mergeCell ref="K3:K4"/>
    <mergeCell ref="L3:L4"/>
    <mergeCell ref="M3:M4"/>
    <mergeCell ref="N3:N4"/>
    <mergeCell ref="O3:O4"/>
    <mergeCell ref="P3:P4"/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</mergeCells>
  <conditionalFormatting sqref="S5:V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/>
  <rowBreaks count="2" manualBreakCount="2">
    <brk id="45" max="22" man="1"/>
    <brk id="91" max="2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4"/>
  <sheetViews>
    <sheetView topLeftCell="G47" zoomScale="85" zoomScaleNormal="85" zoomScalePageLayoutView="85" workbookViewId="0">
      <selection activeCell="R90" sqref="R90"/>
    </sheetView>
  </sheetViews>
  <sheetFormatPr baseColWidth="10" defaultColWidth="8.83203125" defaultRowHeight="14" x14ac:dyDescent="0"/>
  <cols>
    <col min="2" max="2" width="18.5" customWidth="1"/>
    <col min="3" max="3" width="37" customWidth="1"/>
    <col min="8" max="8" width="5" customWidth="1"/>
    <col min="9" max="9" width="4.6640625" customWidth="1"/>
    <col min="11" max="11" width="18.5" customWidth="1"/>
    <col min="12" max="12" width="38.5" customWidth="1"/>
    <col min="17" max="17" width="6.5" customWidth="1"/>
    <col min="18" max="18" width="6.1640625" customWidth="1"/>
    <col min="25" max="25" width="14.33203125" bestFit="1" customWidth="1"/>
    <col min="26" max="26" width="36.83203125" bestFit="1" customWidth="1"/>
    <col min="27" max="27" width="8.83203125" customWidth="1"/>
  </cols>
  <sheetData>
    <row r="1" spans="1:22" s="6" customFormat="1" ht="23">
      <c r="A1" s="5" t="s">
        <v>63</v>
      </c>
      <c r="J1" s="5" t="s">
        <v>64</v>
      </c>
    </row>
    <row r="2" spans="1:22" ht="24" thickBot="1">
      <c r="A2" s="2" t="s">
        <v>67</v>
      </c>
      <c r="J2" s="2" t="s">
        <v>73</v>
      </c>
      <c r="S2" t="s">
        <v>74</v>
      </c>
    </row>
    <row r="3" spans="1:22" ht="16.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6.5" customHeight="1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6.5" customHeight="1" thickBot="1">
      <c r="A5" s="1">
        <v>1</v>
      </c>
      <c r="B5" s="1" t="s">
        <v>8</v>
      </c>
      <c r="C5" s="1" t="s">
        <v>9</v>
      </c>
      <c r="D5" s="1">
        <v>563048</v>
      </c>
      <c r="E5" s="1">
        <v>473</v>
      </c>
      <c r="F5" s="1">
        <v>20</v>
      </c>
      <c r="G5" s="1">
        <v>0</v>
      </c>
      <c r="J5" s="1">
        <v>1</v>
      </c>
      <c r="K5" s="1" t="s">
        <v>8</v>
      </c>
      <c r="L5" s="1" t="s">
        <v>9</v>
      </c>
      <c r="M5" s="1">
        <v>751950</v>
      </c>
      <c r="N5" s="1">
        <v>677</v>
      </c>
      <c r="O5" s="1">
        <v>14</v>
      </c>
      <c r="P5" s="1">
        <v>0</v>
      </c>
      <c r="R5" s="12">
        <f>M5/D5</f>
        <v>1.3354989272673023</v>
      </c>
      <c r="S5">
        <f>M5-D5</f>
        <v>188902</v>
      </c>
      <c r="T5">
        <f t="shared" ref="T5:V20" si="0">N5-E5</f>
        <v>204</v>
      </c>
      <c r="U5">
        <f t="shared" si="0"/>
        <v>-6</v>
      </c>
      <c r="V5">
        <f t="shared" si="0"/>
        <v>0</v>
      </c>
    </row>
    <row r="6" spans="1:22" ht="16.5" customHeight="1" thickBot="1">
      <c r="A6" s="1">
        <v>2</v>
      </c>
      <c r="B6" s="1" t="s">
        <v>8</v>
      </c>
      <c r="C6" s="1" t="s">
        <v>10</v>
      </c>
      <c r="D6" s="1">
        <v>630340</v>
      </c>
      <c r="E6" s="1">
        <v>2859</v>
      </c>
      <c r="F6" s="1">
        <v>45</v>
      </c>
      <c r="G6" s="1">
        <v>9</v>
      </c>
      <c r="J6" s="1">
        <v>2</v>
      </c>
      <c r="K6" s="1" t="s">
        <v>8</v>
      </c>
      <c r="L6" s="1" t="s">
        <v>10</v>
      </c>
      <c r="M6" s="1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1.2698559507567344</v>
      </c>
      <c r="S6">
        <f t="shared" ref="S6:V44" si="2">M6-D6</f>
        <v>170101</v>
      </c>
      <c r="T6">
        <f t="shared" si="0"/>
        <v>2809</v>
      </c>
      <c r="U6">
        <f t="shared" si="0"/>
        <v>-7</v>
      </c>
      <c r="V6">
        <f t="shared" si="0"/>
        <v>-9</v>
      </c>
    </row>
    <row r="7" spans="1:22" ht="16.5" customHeight="1" thickBot="1">
      <c r="A7" s="1">
        <v>3</v>
      </c>
      <c r="B7" s="1" t="s">
        <v>8</v>
      </c>
      <c r="C7" s="1" t="s">
        <v>11</v>
      </c>
      <c r="D7" s="1">
        <v>723909</v>
      </c>
      <c r="E7" s="1">
        <v>18833</v>
      </c>
      <c r="F7" s="1">
        <v>152</v>
      </c>
      <c r="G7" s="1">
        <v>7</v>
      </c>
      <c r="J7" s="1">
        <v>3</v>
      </c>
      <c r="K7" s="1" t="s">
        <v>8</v>
      </c>
      <c r="L7" s="1" t="s">
        <v>11</v>
      </c>
      <c r="M7" s="1">
        <v>1017855</v>
      </c>
      <c r="N7" s="1">
        <v>32785</v>
      </c>
      <c r="O7" s="1">
        <v>497</v>
      </c>
      <c r="P7" s="1">
        <v>12</v>
      </c>
      <c r="R7" s="12">
        <f t="shared" si="1"/>
        <v>1.4060537995797815</v>
      </c>
      <c r="S7">
        <f t="shared" si="2"/>
        <v>293946</v>
      </c>
      <c r="T7">
        <f t="shared" si="0"/>
        <v>13952</v>
      </c>
      <c r="U7">
        <f t="shared" si="0"/>
        <v>345</v>
      </c>
      <c r="V7">
        <f t="shared" si="0"/>
        <v>5</v>
      </c>
    </row>
    <row r="8" spans="1:22" ht="16.5" customHeight="1" thickBot="1">
      <c r="A8" s="1">
        <v>4</v>
      </c>
      <c r="B8" s="1" t="s">
        <v>8</v>
      </c>
      <c r="C8" s="1" t="s">
        <v>12</v>
      </c>
      <c r="D8" s="1">
        <v>640738</v>
      </c>
      <c r="E8" s="1">
        <v>4013</v>
      </c>
      <c r="F8" s="1">
        <v>65</v>
      </c>
      <c r="G8" s="1">
        <v>5</v>
      </c>
      <c r="J8" s="1">
        <v>4</v>
      </c>
      <c r="K8" s="1" t="s">
        <v>8</v>
      </c>
      <c r="L8" s="1" t="s">
        <v>12</v>
      </c>
      <c r="M8" s="1">
        <v>798498</v>
      </c>
      <c r="N8" s="1">
        <v>6335</v>
      </c>
      <c r="O8" s="1">
        <v>61</v>
      </c>
      <c r="P8" s="1">
        <v>0</v>
      </c>
      <c r="R8" s="12">
        <f t="shared" si="1"/>
        <v>1.2462160820803512</v>
      </c>
      <c r="S8">
        <f t="shared" si="2"/>
        <v>157760</v>
      </c>
      <c r="T8">
        <f t="shared" si="0"/>
        <v>2322</v>
      </c>
      <c r="U8">
        <f t="shared" si="0"/>
        <v>-4</v>
      </c>
      <c r="V8">
        <f t="shared" si="0"/>
        <v>-5</v>
      </c>
    </row>
    <row r="9" spans="1:22" ht="16.5" customHeight="1" thickBot="1">
      <c r="A9" s="1">
        <v>5</v>
      </c>
      <c r="B9" s="1" t="s">
        <v>8</v>
      </c>
      <c r="C9" s="1" t="s">
        <v>13</v>
      </c>
      <c r="D9" s="1">
        <v>713475</v>
      </c>
      <c r="E9" s="1">
        <v>136190</v>
      </c>
      <c r="F9" s="1">
        <v>602</v>
      </c>
      <c r="G9" s="1">
        <v>20</v>
      </c>
      <c r="J9" s="1">
        <v>5</v>
      </c>
      <c r="K9" s="1" t="s">
        <v>8</v>
      </c>
      <c r="L9" s="1" t="s">
        <v>13</v>
      </c>
      <c r="M9" s="1">
        <v>1006391</v>
      </c>
      <c r="N9" s="1">
        <v>223614</v>
      </c>
      <c r="O9" s="1">
        <v>1551</v>
      </c>
      <c r="P9" s="1">
        <v>27</v>
      </c>
      <c r="R9" s="12">
        <f t="shared" si="1"/>
        <v>1.4105483724026771</v>
      </c>
      <c r="S9">
        <f t="shared" si="2"/>
        <v>292916</v>
      </c>
      <c r="T9">
        <f t="shared" si="0"/>
        <v>87424</v>
      </c>
      <c r="U9">
        <f t="shared" si="0"/>
        <v>949</v>
      </c>
      <c r="V9">
        <f t="shared" si="0"/>
        <v>7</v>
      </c>
    </row>
    <row r="10" spans="1:22" ht="16.5" customHeight="1" thickBot="1">
      <c r="A10" s="1">
        <v>6</v>
      </c>
      <c r="B10" s="1" t="s">
        <v>8</v>
      </c>
      <c r="C10" s="1" t="s">
        <v>14</v>
      </c>
      <c r="D10" s="1">
        <v>672787</v>
      </c>
      <c r="E10" s="1">
        <v>102977</v>
      </c>
      <c r="F10" s="1">
        <v>669</v>
      </c>
      <c r="G10" s="1">
        <v>25</v>
      </c>
      <c r="J10" s="1">
        <v>6</v>
      </c>
      <c r="K10" s="1" t="s">
        <v>8</v>
      </c>
      <c r="L10" s="1" t="s">
        <v>14</v>
      </c>
      <c r="M10" s="1">
        <v>842783</v>
      </c>
      <c r="N10" s="1">
        <v>164935</v>
      </c>
      <c r="O10" s="1">
        <v>1113</v>
      </c>
      <c r="P10" s="1">
        <v>33</v>
      </c>
      <c r="R10" s="12">
        <f t="shared" si="1"/>
        <v>1.2526743233742625</v>
      </c>
      <c r="S10">
        <f t="shared" si="2"/>
        <v>169996</v>
      </c>
      <c r="T10">
        <f t="shared" si="0"/>
        <v>61958</v>
      </c>
      <c r="U10">
        <f t="shared" si="0"/>
        <v>444</v>
      </c>
      <c r="V10">
        <f t="shared" si="0"/>
        <v>8</v>
      </c>
    </row>
    <row r="11" spans="1:22" ht="16.5" customHeight="1" thickBot="1">
      <c r="A11" s="1">
        <v>7</v>
      </c>
      <c r="B11" s="1" t="s">
        <v>15</v>
      </c>
      <c r="C11" s="1" t="s">
        <v>16</v>
      </c>
      <c r="D11" s="1">
        <v>16139</v>
      </c>
      <c r="E11" s="1">
        <v>111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21254</v>
      </c>
      <c r="N11" s="1">
        <v>194</v>
      </c>
      <c r="O11" s="1">
        <v>0</v>
      </c>
      <c r="P11" s="1">
        <v>0</v>
      </c>
      <c r="R11" s="12">
        <f t="shared" si="1"/>
        <v>1.3169341347047525</v>
      </c>
      <c r="S11">
        <f t="shared" si="2"/>
        <v>5115</v>
      </c>
      <c r="T11">
        <f t="shared" si="0"/>
        <v>83</v>
      </c>
      <c r="U11">
        <f t="shared" si="0"/>
        <v>0</v>
      </c>
      <c r="V11">
        <f t="shared" si="0"/>
        <v>0</v>
      </c>
    </row>
    <row r="12" spans="1:22" ht="16.5" customHeight="1" thickBot="1">
      <c r="A12" s="1">
        <v>8</v>
      </c>
      <c r="B12" s="1" t="s">
        <v>8</v>
      </c>
      <c r="C12" s="1" t="s">
        <v>17</v>
      </c>
      <c r="D12" s="1">
        <v>7208</v>
      </c>
      <c r="E12" s="1">
        <v>89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5481</v>
      </c>
      <c r="N12" s="1">
        <v>96</v>
      </c>
      <c r="O12" s="1">
        <v>0</v>
      </c>
      <c r="P12" s="1">
        <v>0</v>
      </c>
      <c r="R12" s="12">
        <f t="shared" si="1"/>
        <v>0.76040510543840178</v>
      </c>
      <c r="S12">
        <f t="shared" si="2"/>
        <v>-1727</v>
      </c>
      <c r="T12">
        <f t="shared" si="0"/>
        <v>7</v>
      </c>
      <c r="U12">
        <f t="shared" si="0"/>
        <v>0</v>
      </c>
      <c r="V12">
        <f t="shared" si="0"/>
        <v>0</v>
      </c>
    </row>
    <row r="13" spans="1:22" ht="16.5" customHeight="1" thickBot="1">
      <c r="A13" s="1">
        <v>9</v>
      </c>
      <c r="B13" s="1" t="s">
        <v>18</v>
      </c>
      <c r="C13" s="1" t="s">
        <v>19</v>
      </c>
      <c r="D13" s="1">
        <v>6049</v>
      </c>
      <c r="E13" s="1">
        <v>482</v>
      </c>
      <c r="F13" s="1">
        <v>3</v>
      </c>
      <c r="G13" s="1">
        <v>0</v>
      </c>
      <c r="J13" s="1">
        <v>9</v>
      </c>
      <c r="K13" s="1" t="s">
        <v>18</v>
      </c>
      <c r="L13" s="1" t="s">
        <v>19</v>
      </c>
      <c r="M13" s="1">
        <v>3036</v>
      </c>
      <c r="N13" s="1">
        <v>286</v>
      </c>
      <c r="O13" s="1">
        <v>1</v>
      </c>
      <c r="P13" s="1">
        <v>0</v>
      </c>
      <c r="R13" s="12">
        <f t="shared" si="1"/>
        <v>0.50190114068441061</v>
      </c>
      <c r="S13">
        <f t="shared" si="2"/>
        <v>-3013</v>
      </c>
      <c r="T13">
        <f t="shared" si="0"/>
        <v>-196</v>
      </c>
      <c r="U13">
        <f t="shared" si="0"/>
        <v>-2</v>
      </c>
      <c r="V13">
        <f t="shared" si="0"/>
        <v>0</v>
      </c>
    </row>
    <row r="14" spans="1:22" ht="16.5" customHeight="1" thickBot="1">
      <c r="A14" s="1">
        <v>10</v>
      </c>
      <c r="B14" s="1" t="s">
        <v>18</v>
      </c>
      <c r="C14" s="1" t="s">
        <v>20</v>
      </c>
      <c r="D14" s="1">
        <v>6573</v>
      </c>
      <c r="E14" s="1">
        <v>1195</v>
      </c>
      <c r="F14" s="1">
        <v>8</v>
      </c>
      <c r="G14" s="1">
        <v>0</v>
      </c>
      <c r="J14" s="1">
        <v>10</v>
      </c>
      <c r="K14" s="1" t="s">
        <v>18</v>
      </c>
      <c r="L14" s="1" t="s">
        <v>20</v>
      </c>
      <c r="M14" s="1">
        <v>3329</v>
      </c>
      <c r="N14" s="1">
        <v>700</v>
      </c>
      <c r="O14" s="1">
        <v>8</v>
      </c>
      <c r="P14" s="1">
        <v>0</v>
      </c>
      <c r="R14" s="12">
        <f t="shared" si="1"/>
        <v>0.50646584512399206</v>
      </c>
      <c r="S14">
        <f t="shared" si="2"/>
        <v>-3244</v>
      </c>
      <c r="T14">
        <f t="shared" si="0"/>
        <v>-495</v>
      </c>
      <c r="U14">
        <f t="shared" si="0"/>
        <v>0</v>
      </c>
      <c r="V14">
        <f t="shared" si="0"/>
        <v>0</v>
      </c>
    </row>
    <row r="15" spans="1:22" ht="16.5" customHeight="1" thickBot="1">
      <c r="A15" s="1">
        <v>11</v>
      </c>
      <c r="B15" s="1" t="s">
        <v>18</v>
      </c>
      <c r="C15" s="1" t="s">
        <v>21</v>
      </c>
      <c r="D15" s="1">
        <v>740</v>
      </c>
      <c r="E15" s="1">
        <v>5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363</v>
      </c>
      <c r="N15" s="1">
        <v>0</v>
      </c>
      <c r="O15" s="1">
        <v>0</v>
      </c>
      <c r="P15" s="1">
        <v>0</v>
      </c>
      <c r="R15" s="12">
        <f t="shared" si="1"/>
        <v>0.49054054054054053</v>
      </c>
      <c r="S15">
        <f t="shared" si="2"/>
        <v>-377</v>
      </c>
      <c r="T15">
        <f t="shared" si="0"/>
        <v>-5</v>
      </c>
      <c r="U15">
        <f t="shared" si="0"/>
        <v>0</v>
      </c>
      <c r="V15">
        <f t="shared" si="0"/>
        <v>0</v>
      </c>
    </row>
    <row r="16" spans="1:22" ht="16.5" customHeight="1" thickBot="1">
      <c r="A16" s="1">
        <v>12</v>
      </c>
      <c r="B16" s="1" t="s">
        <v>18</v>
      </c>
      <c r="C16" s="1" t="s">
        <v>22</v>
      </c>
      <c r="D16" s="1">
        <v>792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776</v>
      </c>
      <c r="N16" s="1">
        <v>1</v>
      </c>
      <c r="O16" s="1">
        <v>0</v>
      </c>
      <c r="P16" s="1">
        <v>0</v>
      </c>
      <c r="R16" s="12">
        <f t="shared" si="1"/>
        <v>0.97979797979797978</v>
      </c>
      <c r="S16">
        <f t="shared" si="2"/>
        <v>-16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6.5" customHeight="1" thickBot="1">
      <c r="A17" s="1">
        <v>13</v>
      </c>
      <c r="B17" s="1" t="s">
        <v>23</v>
      </c>
      <c r="C17" s="1" t="s">
        <v>24</v>
      </c>
      <c r="D17" s="1">
        <v>5843</v>
      </c>
      <c r="E17" s="1">
        <v>13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4478</v>
      </c>
      <c r="N17" s="1">
        <v>33</v>
      </c>
      <c r="O17" s="1">
        <v>6</v>
      </c>
      <c r="P17" s="1">
        <v>0</v>
      </c>
      <c r="R17" s="12">
        <f t="shared" si="1"/>
        <v>0.76638712989902447</v>
      </c>
      <c r="S17">
        <f t="shared" si="2"/>
        <v>-1365</v>
      </c>
      <c r="T17">
        <f t="shared" si="0"/>
        <v>20</v>
      </c>
      <c r="U17">
        <f t="shared" si="0"/>
        <v>6</v>
      </c>
      <c r="V17">
        <f t="shared" si="0"/>
        <v>0</v>
      </c>
    </row>
    <row r="18" spans="1:30" ht="16.5" customHeight="1" thickBot="1">
      <c r="A18" s="1">
        <v>14</v>
      </c>
      <c r="B18" s="1" t="s">
        <v>25</v>
      </c>
      <c r="C18" s="1" t="s">
        <v>26</v>
      </c>
      <c r="D18" s="1">
        <v>697698</v>
      </c>
      <c r="E18" s="1">
        <v>522</v>
      </c>
      <c r="F18" s="1">
        <v>21</v>
      </c>
      <c r="G18" s="1">
        <v>6</v>
      </c>
      <c r="J18" s="1">
        <v>14</v>
      </c>
      <c r="K18" s="1" t="s">
        <v>25</v>
      </c>
      <c r="L18" s="1" t="s">
        <v>26</v>
      </c>
      <c r="M18" s="1">
        <v>704307</v>
      </c>
      <c r="N18" s="1">
        <v>454</v>
      </c>
      <c r="O18" s="1">
        <v>6</v>
      </c>
      <c r="P18" s="1">
        <v>0</v>
      </c>
      <c r="R18" s="12">
        <f t="shared" si="1"/>
        <v>1.0094725798268018</v>
      </c>
      <c r="S18">
        <f t="shared" si="2"/>
        <v>6609</v>
      </c>
      <c r="T18">
        <f t="shared" si="0"/>
        <v>-68</v>
      </c>
      <c r="U18">
        <f t="shared" si="0"/>
        <v>-15</v>
      </c>
      <c r="V18">
        <f t="shared" si="0"/>
        <v>-6</v>
      </c>
    </row>
    <row r="19" spans="1:30" ht="16.5" customHeight="1" thickBot="1">
      <c r="A19" s="1">
        <v>15</v>
      </c>
      <c r="B19" s="1" t="s">
        <v>23</v>
      </c>
      <c r="C19" s="1" t="s">
        <v>27</v>
      </c>
      <c r="D19" s="1">
        <v>16425</v>
      </c>
      <c r="E19" s="1">
        <v>173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6091</v>
      </c>
      <c r="N19" s="1">
        <v>123</v>
      </c>
      <c r="O19" s="1">
        <v>3</v>
      </c>
      <c r="P19" s="1">
        <v>0</v>
      </c>
      <c r="R19" s="12">
        <f t="shared" si="1"/>
        <v>0.37083713850837141</v>
      </c>
      <c r="S19">
        <f t="shared" si="2"/>
        <v>-10334</v>
      </c>
      <c r="T19">
        <f t="shared" si="0"/>
        <v>-50</v>
      </c>
      <c r="U19">
        <f t="shared" si="0"/>
        <v>3</v>
      </c>
      <c r="V19">
        <f t="shared" si="0"/>
        <v>0</v>
      </c>
    </row>
    <row r="20" spans="1:30" ht="16.5" customHeight="1" thickBot="1">
      <c r="A20" s="1">
        <v>16</v>
      </c>
      <c r="B20" s="1" t="s">
        <v>25</v>
      </c>
      <c r="C20" s="1" t="s">
        <v>28</v>
      </c>
      <c r="D20" s="1">
        <v>711651</v>
      </c>
      <c r="E20" s="1">
        <v>18984</v>
      </c>
      <c r="F20" s="1">
        <v>179</v>
      </c>
      <c r="G20" s="1">
        <v>6</v>
      </c>
      <c r="J20" s="1">
        <v>16</v>
      </c>
      <c r="K20" s="1" t="s">
        <v>25</v>
      </c>
      <c r="L20" s="1" t="s">
        <v>28</v>
      </c>
      <c r="M20" s="1">
        <v>755591</v>
      </c>
      <c r="N20" s="1">
        <v>28232</v>
      </c>
      <c r="O20" s="1">
        <v>263</v>
      </c>
      <c r="P20" s="1">
        <v>0</v>
      </c>
      <c r="R20" s="12">
        <f t="shared" si="1"/>
        <v>1.0617437479888316</v>
      </c>
      <c r="S20">
        <f t="shared" si="2"/>
        <v>43940</v>
      </c>
      <c r="T20">
        <f t="shared" si="0"/>
        <v>9248</v>
      </c>
      <c r="U20">
        <f t="shared" si="0"/>
        <v>84</v>
      </c>
      <c r="V20">
        <f t="shared" si="0"/>
        <v>-6</v>
      </c>
    </row>
    <row r="21" spans="1:30" ht="16.5" customHeight="1" thickBot="1">
      <c r="A21" s="1">
        <v>17</v>
      </c>
      <c r="B21" s="1" t="s">
        <v>29</v>
      </c>
      <c r="C21" s="1" t="s">
        <v>30</v>
      </c>
      <c r="D21" s="1">
        <v>794</v>
      </c>
      <c r="E21" s="1">
        <v>25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661</v>
      </c>
      <c r="N21" s="1">
        <v>17</v>
      </c>
      <c r="O21" s="1">
        <v>0</v>
      </c>
      <c r="P21" s="1">
        <v>0</v>
      </c>
      <c r="R21" s="12">
        <f t="shared" si="1"/>
        <v>0.83249370277078083</v>
      </c>
      <c r="S21">
        <f t="shared" si="2"/>
        <v>-133</v>
      </c>
      <c r="T21">
        <f t="shared" si="2"/>
        <v>-8</v>
      </c>
      <c r="U21">
        <f t="shared" si="2"/>
        <v>-1</v>
      </c>
      <c r="V21">
        <f t="shared" si="2"/>
        <v>0</v>
      </c>
    </row>
    <row r="22" spans="1:30" ht="16.5" customHeight="1" thickBot="1">
      <c r="A22" s="1">
        <v>18</v>
      </c>
      <c r="B22" s="1" t="s">
        <v>15</v>
      </c>
      <c r="C22" s="1" t="s">
        <v>31</v>
      </c>
      <c r="D22" s="1">
        <v>36169</v>
      </c>
      <c r="E22" s="1">
        <v>183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46978</v>
      </c>
      <c r="N22" s="1">
        <v>316</v>
      </c>
      <c r="O22" s="1">
        <v>0</v>
      </c>
      <c r="P22" s="1">
        <v>0</v>
      </c>
      <c r="R22" s="12">
        <f t="shared" si="1"/>
        <v>1.2988470789902955</v>
      </c>
      <c r="S22">
        <f t="shared" si="2"/>
        <v>10809</v>
      </c>
      <c r="T22">
        <f t="shared" si="2"/>
        <v>133</v>
      </c>
      <c r="U22">
        <f t="shared" si="2"/>
        <v>0</v>
      </c>
      <c r="V22">
        <f t="shared" si="2"/>
        <v>0</v>
      </c>
    </row>
    <row r="23" spans="1:30" ht="16.5" customHeight="1" thickBot="1">
      <c r="A23" s="1">
        <v>19</v>
      </c>
      <c r="B23" s="1" t="s">
        <v>29</v>
      </c>
      <c r="C23" s="1" t="s">
        <v>32</v>
      </c>
      <c r="D23" s="1">
        <v>10925</v>
      </c>
      <c r="E23" s="1">
        <v>124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2754</v>
      </c>
      <c r="N23" s="1">
        <v>18</v>
      </c>
      <c r="O23" s="1">
        <v>0</v>
      </c>
      <c r="P23" s="1">
        <v>0</v>
      </c>
      <c r="R23" s="12">
        <f t="shared" si="1"/>
        <v>0.25208237986270021</v>
      </c>
      <c r="S23">
        <f t="shared" si="2"/>
        <v>-8171</v>
      </c>
      <c r="T23">
        <f t="shared" si="2"/>
        <v>-106</v>
      </c>
      <c r="U23">
        <f t="shared" si="2"/>
        <v>0</v>
      </c>
      <c r="V23">
        <f t="shared" si="2"/>
        <v>0</v>
      </c>
    </row>
    <row r="24" spans="1:30" ht="16.5" customHeight="1" thickBot="1">
      <c r="A24" s="1">
        <v>20</v>
      </c>
      <c r="B24" s="1" t="s">
        <v>15</v>
      </c>
      <c r="C24" s="1" t="s">
        <v>33</v>
      </c>
      <c r="D24" s="1">
        <v>716</v>
      </c>
      <c r="E24" s="1">
        <v>13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333</v>
      </c>
      <c r="N24" s="1">
        <v>0</v>
      </c>
      <c r="O24" s="1">
        <v>0</v>
      </c>
      <c r="P24" s="1">
        <v>0</v>
      </c>
      <c r="R24" s="12">
        <f t="shared" si="1"/>
        <v>0.46508379888268159</v>
      </c>
      <c r="S24">
        <f t="shared" si="2"/>
        <v>-383</v>
      </c>
      <c r="T24">
        <f t="shared" si="2"/>
        <v>-13</v>
      </c>
      <c r="U24">
        <f t="shared" si="2"/>
        <v>0</v>
      </c>
      <c r="V24">
        <f t="shared" si="2"/>
        <v>0</v>
      </c>
    </row>
    <row r="25" spans="1:30" ht="16.5" customHeight="1" thickBot="1">
      <c r="A25" s="1">
        <v>21</v>
      </c>
      <c r="B25" s="1" t="s">
        <v>34</v>
      </c>
      <c r="C25" s="1" t="s">
        <v>35</v>
      </c>
      <c r="D25" s="1">
        <v>9444</v>
      </c>
      <c r="E25" s="1">
        <v>18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2486</v>
      </c>
      <c r="N25" s="1">
        <v>25</v>
      </c>
      <c r="O25" s="1">
        <v>0</v>
      </c>
      <c r="P25" s="1">
        <v>0</v>
      </c>
      <c r="R25" s="12">
        <f t="shared" si="1"/>
        <v>0.26323591698432869</v>
      </c>
      <c r="S25">
        <f t="shared" si="2"/>
        <v>-6958</v>
      </c>
      <c r="T25">
        <f t="shared" si="2"/>
        <v>7</v>
      </c>
      <c r="U25">
        <f t="shared" si="2"/>
        <v>0</v>
      </c>
      <c r="V25">
        <f t="shared" si="2"/>
        <v>0</v>
      </c>
    </row>
    <row r="26" spans="1:30" ht="16.5" customHeight="1" thickBot="1">
      <c r="A26" s="1">
        <v>22</v>
      </c>
      <c r="B26" s="1" t="s">
        <v>34</v>
      </c>
      <c r="C26" s="1" t="s">
        <v>36</v>
      </c>
      <c r="D26" s="1">
        <v>448876</v>
      </c>
      <c r="E26" s="1">
        <v>210</v>
      </c>
      <c r="F26" s="1">
        <v>6</v>
      </c>
      <c r="G26" s="1">
        <v>0</v>
      </c>
      <c r="J26" s="1">
        <v>22</v>
      </c>
      <c r="K26" s="1" t="s">
        <v>34</v>
      </c>
      <c r="L26" s="1" t="s">
        <v>36</v>
      </c>
      <c r="M26" s="1">
        <v>471434</v>
      </c>
      <c r="N26" s="1">
        <v>103</v>
      </c>
      <c r="O26" s="1">
        <v>0</v>
      </c>
      <c r="P26" s="1">
        <v>0</v>
      </c>
      <c r="R26" s="12">
        <f t="shared" si="1"/>
        <v>1.0502544132455289</v>
      </c>
      <c r="S26">
        <f t="shared" si="2"/>
        <v>22558</v>
      </c>
      <c r="T26">
        <f t="shared" si="2"/>
        <v>-107</v>
      </c>
      <c r="U26">
        <f t="shared" si="2"/>
        <v>-6</v>
      </c>
      <c r="V26">
        <f t="shared" si="2"/>
        <v>0</v>
      </c>
    </row>
    <row r="27" spans="1:30" ht="16.5" customHeight="1" thickBot="1">
      <c r="A27" s="1">
        <v>23</v>
      </c>
      <c r="B27" s="1" t="s">
        <v>23</v>
      </c>
      <c r="C27" s="1" t="s">
        <v>37</v>
      </c>
      <c r="D27" s="1">
        <v>60868</v>
      </c>
      <c r="E27" s="1">
        <v>480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31787</v>
      </c>
      <c r="N27" s="1">
        <v>357</v>
      </c>
      <c r="O27" s="1">
        <v>11</v>
      </c>
      <c r="P27" s="1">
        <v>0</v>
      </c>
      <c r="R27" s="12">
        <f t="shared" si="1"/>
        <v>0.52222842873102449</v>
      </c>
      <c r="S27">
        <f t="shared" si="2"/>
        <v>-29081</v>
      </c>
      <c r="T27">
        <f t="shared" si="2"/>
        <v>-123</v>
      </c>
      <c r="U27">
        <f t="shared" si="2"/>
        <v>11</v>
      </c>
      <c r="V27">
        <f t="shared" si="2"/>
        <v>0</v>
      </c>
    </row>
    <row r="28" spans="1:30" ht="16.5" customHeight="1" thickBot="1">
      <c r="A28" s="1">
        <v>24</v>
      </c>
      <c r="B28" s="1" t="s">
        <v>25</v>
      </c>
      <c r="C28" s="1" t="s">
        <v>38</v>
      </c>
      <c r="D28" s="1">
        <v>833214</v>
      </c>
      <c r="E28" s="1">
        <v>645</v>
      </c>
      <c r="F28" s="1">
        <v>14</v>
      </c>
      <c r="G28" s="1">
        <v>0</v>
      </c>
      <c r="J28" s="1">
        <v>24</v>
      </c>
      <c r="K28" s="1" t="s">
        <v>25</v>
      </c>
      <c r="L28" s="1" t="s">
        <v>38</v>
      </c>
      <c r="M28" s="1">
        <v>757584</v>
      </c>
      <c r="N28" s="1">
        <v>592</v>
      </c>
      <c r="O28" s="1">
        <v>1</v>
      </c>
      <c r="P28" s="1">
        <v>0</v>
      </c>
      <c r="R28" s="12">
        <f t="shared" si="1"/>
        <v>0.90923100187946915</v>
      </c>
      <c r="S28">
        <f t="shared" si="2"/>
        <v>-75630</v>
      </c>
      <c r="T28">
        <f t="shared" si="2"/>
        <v>-53</v>
      </c>
      <c r="U28">
        <f t="shared" si="2"/>
        <v>-13</v>
      </c>
      <c r="V28">
        <f t="shared" si="2"/>
        <v>0</v>
      </c>
    </row>
    <row r="29" spans="1:30" ht="16.5" customHeight="1" thickBot="1">
      <c r="A29" s="1">
        <v>25</v>
      </c>
      <c r="B29" s="1" t="s">
        <v>25</v>
      </c>
      <c r="C29" s="1" t="s">
        <v>39</v>
      </c>
      <c r="D29" s="1">
        <v>33050</v>
      </c>
      <c r="E29" s="1">
        <v>58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20957</v>
      </c>
      <c r="N29" s="1">
        <v>10</v>
      </c>
      <c r="O29" s="1">
        <v>0</v>
      </c>
      <c r="P29" s="1">
        <v>0</v>
      </c>
      <c r="R29" s="12">
        <f t="shared" si="1"/>
        <v>0.63409984871406955</v>
      </c>
      <c r="S29">
        <f t="shared" si="2"/>
        <v>-12093</v>
      </c>
      <c r="T29">
        <f t="shared" si="2"/>
        <v>-48</v>
      </c>
      <c r="U29">
        <f t="shared" si="2"/>
        <v>-1</v>
      </c>
      <c r="V29">
        <f t="shared" si="2"/>
        <v>0</v>
      </c>
      <c r="X29" s="13" t="s">
        <v>0</v>
      </c>
      <c r="Y29" s="14" t="s">
        <v>2</v>
      </c>
      <c r="Z29" s="14" t="s">
        <v>3</v>
      </c>
      <c r="AA29" s="35" t="s">
        <v>59</v>
      </c>
      <c r="AB29" s="35" t="s">
        <v>60</v>
      </c>
      <c r="AC29" s="35" t="s">
        <v>61</v>
      </c>
      <c r="AD29" s="33" t="s">
        <v>62</v>
      </c>
    </row>
    <row r="30" spans="1:30" ht="16.5" customHeight="1" thickBot="1">
      <c r="A30" s="1">
        <v>26</v>
      </c>
      <c r="B30" s="1" t="s">
        <v>34</v>
      </c>
      <c r="C30" s="1" t="s">
        <v>40</v>
      </c>
      <c r="D30" s="1">
        <v>57958</v>
      </c>
      <c r="E30" s="1">
        <v>253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31415</v>
      </c>
      <c r="N30" s="1">
        <v>43</v>
      </c>
      <c r="O30" s="1">
        <v>0</v>
      </c>
      <c r="P30" s="1">
        <v>0</v>
      </c>
      <c r="R30" s="12">
        <f t="shared" si="1"/>
        <v>0.54203043583284449</v>
      </c>
      <c r="S30">
        <f t="shared" si="2"/>
        <v>-26543</v>
      </c>
      <c r="T30">
        <f t="shared" si="2"/>
        <v>-210</v>
      </c>
      <c r="U30">
        <f t="shared" si="2"/>
        <v>-4</v>
      </c>
      <c r="V30">
        <f t="shared" si="2"/>
        <v>0</v>
      </c>
      <c r="X30" s="15" t="s">
        <v>1</v>
      </c>
      <c r="Y30" s="9"/>
      <c r="Z30" s="9"/>
      <c r="AA30" s="32"/>
      <c r="AB30" s="32"/>
      <c r="AC30" s="32"/>
      <c r="AD30" s="34"/>
    </row>
    <row r="31" spans="1:30" ht="16.5" customHeight="1" thickBot="1">
      <c r="A31" s="1">
        <v>27</v>
      </c>
      <c r="B31" s="1" t="s">
        <v>8</v>
      </c>
      <c r="C31" s="1" t="s">
        <v>41</v>
      </c>
      <c r="D31" s="1">
        <v>9956</v>
      </c>
      <c r="E31" s="1">
        <v>49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12548</v>
      </c>
      <c r="N31" s="1">
        <v>29</v>
      </c>
      <c r="O31" s="1">
        <v>0</v>
      </c>
      <c r="P31" s="1">
        <v>0</v>
      </c>
      <c r="R31" s="12">
        <f t="shared" si="1"/>
        <v>1.2603455202892728</v>
      </c>
      <c r="S31">
        <f t="shared" si="2"/>
        <v>2592</v>
      </c>
      <c r="T31">
        <f t="shared" si="2"/>
        <v>-20</v>
      </c>
      <c r="U31">
        <f t="shared" si="2"/>
        <v>0</v>
      </c>
      <c r="V31">
        <f t="shared" si="2"/>
        <v>0</v>
      </c>
      <c r="X31" s="15">
        <v>1</v>
      </c>
      <c r="Y31" s="9" t="s">
        <v>8</v>
      </c>
      <c r="Z31" s="9" t="s">
        <v>9</v>
      </c>
      <c r="AA31" s="9">
        <f>S5+S51</f>
        <v>169724</v>
      </c>
      <c r="AB31" s="9">
        <f t="shared" ref="AB31:AD46" si="3">T5+T51</f>
        <v>-10</v>
      </c>
      <c r="AC31" s="9">
        <f t="shared" si="3"/>
        <v>-6</v>
      </c>
      <c r="AD31" s="16">
        <f t="shared" si="3"/>
        <v>0</v>
      </c>
    </row>
    <row r="32" spans="1:30" ht="16.5" customHeight="1" thickBot="1">
      <c r="A32" s="1">
        <v>28</v>
      </c>
      <c r="B32" s="1" t="s">
        <v>15</v>
      </c>
      <c r="C32" s="1" t="s">
        <v>42</v>
      </c>
      <c r="D32" s="1">
        <v>82947</v>
      </c>
      <c r="E32" s="1">
        <v>389</v>
      </c>
      <c r="F32" s="1">
        <v>3</v>
      </c>
      <c r="G32" s="1">
        <v>0</v>
      </c>
      <c r="J32" s="1">
        <v>28</v>
      </c>
      <c r="K32" s="1" t="s">
        <v>15</v>
      </c>
      <c r="L32" s="1" t="s">
        <v>42</v>
      </c>
      <c r="M32" s="1">
        <v>90695</v>
      </c>
      <c r="N32" s="1">
        <v>340</v>
      </c>
      <c r="O32" s="1">
        <v>0</v>
      </c>
      <c r="P32" s="1">
        <v>0</v>
      </c>
      <c r="R32" s="12">
        <f t="shared" si="1"/>
        <v>1.0934090443295117</v>
      </c>
      <c r="S32">
        <f t="shared" si="2"/>
        <v>7748</v>
      </c>
      <c r="T32">
        <f t="shared" si="2"/>
        <v>-49</v>
      </c>
      <c r="U32">
        <f t="shared" si="2"/>
        <v>-3</v>
      </c>
      <c r="V32">
        <f t="shared" si="2"/>
        <v>0</v>
      </c>
      <c r="X32" s="15">
        <v>2</v>
      </c>
      <c r="Y32" s="9" t="s">
        <v>8</v>
      </c>
      <c r="Z32" s="9" t="s">
        <v>10</v>
      </c>
      <c r="AA32" s="9">
        <f t="shared" ref="AA32:AA70" si="4">S6+S52</f>
        <v>122403</v>
      </c>
      <c r="AB32" s="9">
        <f t="shared" si="3"/>
        <v>2783</v>
      </c>
      <c r="AC32" s="9">
        <f t="shared" si="3"/>
        <v>-9</v>
      </c>
      <c r="AD32" s="16">
        <f t="shared" si="3"/>
        <v>-9</v>
      </c>
    </row>
    <row r="33" spans="1:30" ht="16.5" customHeight="1" thickBot="1">
      <c r="A33" s="1">
        <v>29</v>
      </c>
      <c r="B33" s="1" t="s">
        <v>8</v>
      </c>
      <c r="C33" s="1" t="s">
        <v>43</v>
      </c>
      <c r="D33" s="1">
        <v>887</v>
      </c>
      <c r="E33" s="1">
        <v>10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1152</v>
      </c>
      <c r="N33" s="1">
        <v>10</v>
      </c>
      <c r="O33" s="1">
        <v>0</v>
      </c>
      <c r="P33" s="1">
        <v>0</v>
      </c>
      <c r="R33" s="12">
        <f t="shared" si="1"/>
        <v>1.298759864712514</v>
      </c>
      <c r="S33">
        <f t="shared" si="2"/>
        <v>265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3</v>
      </c>
      <c r="Y33" s="9" t="s">
        <v>8</v>
      </c>
      <c r="Z33" s="9" t="s">
        <v>11</v>
      </c>
      <c r="AA33" s="9">
        <f t="shared" si="4"/>
        <v>184596</v>
      </c>
      <c r="AB33" s="9">
        <f t="shared" si="3"/>
        <v>14491</v>
      </c>
      <c r="AC33" s="9">
        <f t="shared" si="3"/>
        <v>287</v>
      </c>
      <c r="AD33" s="16">
        <f t="shared" si="3"/>
        <v>5</v>
      </c>
    </row>
    <row r="34" spans="1:30" ht="16.5" customHeight="1" thickBot="1">
      <c r="A34" s="1">
        <v>30</v>
      </c>
      <c r="B34" s="1" t="s">
        <v>29</v>
      </c>
      <c r="C34" s="1" t="s">
        <v>44</v>
      </c>
      <c r="D34" s="1">
        <v>161669</v>
      </c>
      <c r="E34" s="1">
        <v>232</v>
      </c>
      <c r="F34" s="1">
        <v>11</v>
      </c>
      <c r="G34" s="1">
        <v>0</v>
      </c>
      <c r="J34" s="1">
        <v>30</v>
      </c>
      <c r="K34" s="1" t="s">
        <v>29</v>
      </c>
      <c r="L34" s="1" t="s">
        <v>44</v>
      </c>
      <c r="M34" s="1">
        <v>46222</v>
      </c>
      <c r="N34" s="1">
        <v>136</v>
      </c>
      <c r="O34" s="1">
        <v>0</v>
      </c>
      <c r="P34" s="1">
        <v>0</v>
      </c>
      <c r="R34" s="12">
        <f t="shared" si="1"/>
        <v>0.28590515188440579</v>
      </c>
      <c r="S34">
        <f t="shared" si="2"/>
        <v>-115447</v>
      </c>
      <c r="T34">
        <f t="shared" si="2"/>
        <v>-96</v>
      </c>
      <c r="U34">
        <f t="shared" si="2"/>
        <v>-11</v>
      </c>
      <c r="V34">
        <f t="shared" si="2"/>
        <v>0</v>
      </c>
      <c r="X34" s="15">
        <v>4</v>
      </c>
      <c r="Y34" s="9" t="s">
        <v>8</v>
      </c>
      <c r="Z34" s="9" t="s">
        <v>12</v>
      </c>
      <c r="AA34" s="9">
        <f t="shared" si="4"/>
        <v>-2844</v>
      </c>
      <c r="AB34" s="9">
        <f t="shared" si="3"/>
        <v>-2019</v>
      </c>
      <c r="AC34" s="9">
        <f t="shared" si="3"/>
        <v>-235</v>
      </c>
      <c r="AD34" s="16">
        <f t="shared" si="3"/>
        <v>-5</v>
      </c>
    </row>
    <row r="35" spans="1:30" ht="16.5" customHeight="1" thickBot="1">
      <c r="A35" s="1">
        <v>31</v>
      </c>
      <c r="B35" s="1" t="s">
        <v>29</v>
      </c>
      <c r="C35" s="1" t="s">
        <v>45</v>
      </c>
      <c r="D35" s="1">
        <v>1161</v>
      </c>
      <c r="E35" s="1">
        <v>7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574</v>
      </c>
      <c r="N35" s="1">
        <v>0</v>
      </c>
      <c r="O35" s="1">
        <v>0</v>
      </c>
      <c r="P35" s="1">
        <v>0</v>
      </c>
      <c r="R35" s="12">
        <f t="shared" si="1"/>
        <v>0.49440137812230833</v>
      </c>
      <c r="S35">
        <f t="shared" si="2"/>
        <v>-587</v>
      </c>
      <c r="T35">
        <f t="shared" si="2"/>
        <v>-7</v>
      </c>
      <c r="U35">
        <f t="shared" si="2"/>
        <v>0</v>
      </c>
      <c r="V35">
        <f t="shared" si="2"/>
        <v>0</v>
      </c>
      <c r="X35" s="15">
        <v>5</v>
      </c>
      <c r="Y35" s="9" t="s">
        <v>8</v>
      </c>
      <c r="Z35" s="9" t="s">
        <v>13</v>
      </c>
      <c r="AA35" s="9">
        <f t="shared" si="4"/>
        <v>-128863</v>
      </c>
      <c r="AB35" s="9">
        <f t="shared" si="3"/>
        <v>75951</v>
      </c>
      <c r="AC35" s="9">
        <f t="shared" si="3"/>
        <v>-2778</v>
      </c>
      <c r="AD35" s="16">
        <f t="shared" si="3"/>
        <v>-4</v>
      </c>
    </row>
    <row r="36" spans="1:30" ht="16.5" customHeight="1" thickBot="1">
      <c r="A36" s="1">
        <v>32</v>
      </c>
      <c r="B36" s="1" t="s">
        <v>29</v>
      </c>
      <c r="C36" s="1" t="s">
        <v>46</v>
      </c>
      <c r="D36" s="1">
        <v>766</v>
      </c>
      <c r="E36" s="1">
        <v>14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369</v>
      </c>
      <c r="N36" s="1">
        <v>0</v>
      </c>
      <c r="O36" s="1">
        <v>0</v>
      </c>
      <c r="P36" s="1">
        <v>0</v>
      </c>
      <c r="R36" s="12">
        <f t="shared" si="1"/>
        <v>0.48172323759791125</v>
      </c>
      <c r="S36">
        <f t="shared" si="2"/>
        <v>-397</v>
      </c>
      <c r="T36">
        <f t="shared" si="2"/>
        <v>-14</v>
      </c>
      <c r="U36">
        <f t="shared" si="2"/>
        <v>0</v>
      </c>
      <c r="V36">
        <f t="shared" si="2"/>
        <v>0</v>
      </c>
      <c r="X36" s="15">
        <v>6</v>
      </c>
      <c r="Y36" s="9" t="s">
        <v>8</v>
      </c>
      <c r="Z36" s="9" t="s">
        <v>14</v>
      </c>
      <c r="AA36" s="9">
        <f t="shared" si="4"/>
        <v>-301512</v>
      </c>
      <c r="AB36" s="9">
        <f t="shared" si="3"/>
        <v>10456</v>
      </c>
      <c r="AC36" s="9">
        <f t="shared" si="3"/>
        <v>-5676</v>
      </c>
      <c r="AD36" s="16">
        <f t="shared" si="3"/>
        <v>-158</v>
      </c>
    </row>
    <row r="37" spans="1:30" ht="16.5" customHeight="1" thickBot="1">
      <c r="A37" s="1">
        <v>33</v>
      </c>
      <c r="B37" s="1" t="s">
        <v>47</v>
      </c>
      <c r="C37" s="1" t="s">
        <v>48</v>
      </c>
      <c r="D37" s="1">
        <v>1398</v>
      </c>
      <c r="E37" s="1">
        <v>3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237</v>
      </c>
      <c r="N37" s="1">
        <v>0</v>
      </c>
      <c r="O37" s="1">
        <v>0</v>
      </c>
      <c r="P37" s="1">
        <v>0</v>
      </c>
      <c r="R37" s="12">
        <f t="shared" si="1"/>
        <v>0.16952789699570817</v>
      </c>
      <c r="S37">
        <f t="shared" si="2"/>
        <v>-1161</v>
      </c>
      <c r="T37">
        <f t="shared" si="2"/>
        <v>-3</v>
      </c>
      <c r="U37">
        <f t="shared" si="2"/>
        <v>0</v>
      </c>
      <c r="V37">
        <f t="shared" si="2"/>
        <v>0</v>
      </c>
      <c r="X37" s="15">
        <v>7</v>
      </c>
      <c r="Y37" s="9" t="s">
        <v>15</v>
      </c>
      <c r="Z37" s="9" t="s">
        <v>16</v>
      </c>
      <c r="AA37" s="9">
        <f t="shared" si="4"/>
        <v>-193759</v>
      </c>
      <c r="AB37" s="9">
        <f t="shared" si="3"/>
        <v>4321</v>
      </c>
      <c r="AC37" s="9">
        <f t="shared" si="3"/>
        <v>-29</v>
      </c>
      <c r="AD37" s="16">
        <f t="shared" si="3"/>
        <v>0</v>
      </c>
    </row>
    <row r="38" spans="1:30" ht="16.5" customHeight="1" thickBot="1">
      <c r="A38" s="1">
        <v>34</v>
      </c>
      <c r="B38" s="1" t="s">
        <v>47</v>
      </c>
      <c r="C38" s="1" t="s">
        <v>49</v>
      </c>
      <c r="D38" s="1">
        <v>8155</v>
      </c>
      <c r="E38" s="1">
        <v>19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1789</v>
      </c>
      <c r="N38" s="1">
        <v>0</v>
      </c>
      <c r="O38" s="1">
        <v>0</v>
      </c>
      <c r="P38" s="1">
        <v>0</v>
      </c>
      <c r="R38" s="12">
        <f t="shared" si="1"/>
        <v>0.21937461679950951</v>
      </c>
      <c r="S38">
        <f t="shared" si="2"/>
        <v>-6366</v>
      </c>
      <c r="T38">
        <f t="shared" si="2"/>
        <v>-19</v>
      </c>
      <c r="U38">
        <f t="shared" si="2"/>
        <v>0</v>
      </c>
      <c r="V38">
        <f t="shared" si="2"/>
        <v>0</v>
      </c>
      <c r="X38" s="15">
        <v>8</v>
      </c>
      <c r="Y38" s="9" t="s">
        <v>8</v>
      </c>
      <c r="Z38" s="9" t="s">
        <v>17</v>
      </c>
      <c r="AA38" s="9">
        <f t="shared" si="4"/>
        <v>-271122</v>
      </c>
      <c r="AB38" s="9">
        <f t="shared" si="3"/>
        <v>-6160</v>
      </c>
      <c r="AC38" s="9">
        <f t="shared" si="3"/>
        <v>-67</v>
      </c>
      <c r="AD38" s="16">
        <f t="shared" si="3"/>
        <v>-5</v>
      </c>
    </row>
    <row r="39" spans="1:30" ht="16.5" customHeight="1" thickBot="1">
      <c r="A39" s="1">
        <v>35</v>
      </c>
      <c r="B39" s="1" t="s">
        <v>25</v>
      </c>
      <c r="C39" s="1" t="s">
        <v>50</v>
      </c>
      <c r="D39" s="1">
        <v>334899</v>
      </c>
      <c r="E39" s="1">
        <v>449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86089</v>
      </c>
      <c r="N39" s="1">
        <v>22</v>
      </c>
      <c r="O39" s="1">
        <v>0</v>
      </c>
      <c r="P39" s="1">
        <v>0</v>
      </c>
      <c r="R39" s="12">
        <f t="shared" si="1"/>
        <v>0.2570595911006005</v>
      </c>
      <c r="S39">
        <f t="shared" si="2"/>
        <v>-248810</v>
      </c>
      <c r="T39">
        <f t="shared" si="2"/>
        <v>-427</v>
      </c>
      <c r="U39">
        <f t="shared" si="2"/>
        <v>0</v>
      </c>
      <c r="V39">
        <f t="shared" si="2"/>
        <v>0</v>
      </c>
      <c r="X39" s="15">
        <v>9</v>
      </c>
      <c r="Y39" s="9" t="s">
        <v>18</v>
      </c>
      <c r="Z39" s="9" t="s">
        <v>19</v>
      </c>
      <c r="AA39" s="9">
        <f t="shared" si="4"/>
        <v>-4409</v>
      </c>
      <c r="AB39" s="9">
        <f t="shared" si="3"/>
        <v>-351</v>
      </c>
      <c r="AC39" s="9">
        <f t="shared" si="3"/>
        <v>-26</v>
      </c>
      <c r="AD39" s="16">
        <f t="shared" si="3"/>
        <v>0</v>
      </c>
    </row>
    <row r="40" spans="1:30" ht="16.5" customHeight="1" thickBot="1">
      <c r="A40" s="1">
        <v>36</v>
      </c>
      <c r="B40" s="1" t="s">
        <v>51</v>
      </c>
      <c r="C40" s="1" t="s">
        <v>52</v>
      </c>
      <c r="D40" s="1">
        <v>566930</v>
      </c>
      <c r="E40" s="1">
        <v>358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184568</v>
      </c>
      <c r="N40" s="1">
        <v>44</v>
      </c>
      <c r="O40" s="1">
        <v>0</v>
      </c>
      <c r="P40" s="1">
        <v>0</v>
      </c>
      <c r="R40" s="12">
        <f t="shared" si="1"/>
        <v>0.32555694706577532</v>
      </c>
      <c r="S40">
        <f t="shared" si="2"/>
        <v>-382362</v>
      </c>
      <c r="T40">
        <f t="shared" si="2"/>
        <v>-314</v>
      </c>
      <c r="U40">
        <f t="shared" si="2"/>
        <v>0</v>
      </c>
      <c r="V40">
        <f t="shared" si="2"/>
        <v>0</v>
      </c>
      <c r="X40" s="15">
        <v>10</v>
      </c>
      <c r="Y40" s="9" t="s">
        <v>18</v>
      </c>
      <c r="Z40" s="9" t="s">
        <v>20</v>
      </c>
      <c r="AA40" s="9">
        <f t="shared" si="4"/>
        <v>-1749</v>
      </c>
      <c r="AB40" s="9">
        <f t="shared" si="3"/>
        <v>-824</v>
      </c>
      <c r="AC40" s="9">
        <f t="shared" si="3"/>
        <v>-156</v>
      </c>
      <c r="AD40" s="16">
        <f t="shared" si="3"/>
        <v>-3</v>
      </c>
    </row>
    <row r="41" spans="1:30" ht="16.5" customHeight="1" thickBot="1">
      <c r="A41" s="1">
        <v>37</v>
      </c>
      <c r="B41" s="1" t="s">
        <v>25</v>
      </c>
      <c r="C41" s="1" t="s">
        <v>53</v>
      </c>
      <c r="D41" s="1">
        <v>2309</v>
      </c>
      <c r="E41" s="1">
        <v>5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1365</v>
      </c>
      <c r="N41" s="1">
        <v>7</v>
      </c>
      <c r="O41" s="1">
        <v>0</v>
      </c>
      <c r="P41" s="1">
        <v>0</v>
      </c>
      <c r="R41" s="12">
        <f t="shared" si="1"/>
        <v>0.59116500649631876</v>
      </c>
      <c r="S41">
        <f t="shared" si="2"/>
        <v>-944</v>
      </c>
      <c r="T41">
        <f t="shared" si="2"/>
        <v>2</v>
      </c>
      <c r="U41">
        <f t="shared" si="2"/>
        <v>0</v>
      </c>
      <c r="V41">
        <f t="shared" si="2"/>
        <v>0</v>
      </c>
      <c r="X41" s="15">
        <v>11</v>
      </c>
      <c r="Y41" s="9" t="s">
        <v>18</v>
      </c>
      <c r="Z41" s="9" t="s">
        <v>21</v>
      </c>
      <c r="AA41" s="9">
        <f t="shared" si="4"/>
        <v>-1405</v>
      </c>
      <c r="AB41" s="9">
        <f t="shared" si="3"/>
        <v>-255</v>
      </c>
      <c r="AC41" s="9">
        <f t="shared" si="3"/>
        <v>-41</v>
      </c>
      <c r="AD41" s="16">
        <f t="shared" si="3"/>
        <v>0</v>
      </c>
    </row>
    <row r="42" spans="1:30" ht="16.5" customHeight="1" thickBot="1">
      <c r="A42" s="1">
        <v>38</v>
      </c>
      <c r="B42" s="1" t="s">
        <v>25</v>
      </c>
      <c r="C42" s="1" t="s">
        <v>54</v>
      </c>
      <c r="D42" s="1">
        <v>316</v>
      </c>
      <c r="E42" s="1">
        <v>6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516</v>
      </c>
      <c r="N42" s="1">
        <v>17</v>
      </c>
      <c r="O42" s="1">
        <v>0</v>
      </c>
      <c r="P42" s="1">
        <v>0</v>
      </c>
      <c r="R42" s="12">
        <f t="shared" si="1"/>
        <v>1.6329113924050633</v>
      </c>
      <c r="S42">
        <f t="shared" si="2"/>
        <v>200</v>
      </c>
      <c r="T42">
        <f t="shared" si="2"/>
        <v>11</v>
      </c>
      <c r="U42">
        <f t="shared" si="2"/>
        <v>0</v>
      </c>
      <c r="V42">
        <f t="shared" si="2"/>
        <v>0</v>
      </c>
      <c r="X42" s="15">
        <v>12</v>
      </c>
      <c r="Y42" s="9" t="s">
        <v>18</v>
      </c>
      <c r="Z42" s="9" t="s">
        <v>22</v>
      </c>
      <c r="AA42" s="9">
        <f t="shared" si="4"/>
        <v>548</v>
      </c>
      <c r="AB42" s="9">
        <f t="shared" si="3"/>
        <v>4</v>
      </c>
      <c r="AC42" s="9">
        <f t="shared" si="3"/>
        <v>0</v>
      </c>
      <c r="AD42" s="16">
        <f t="shared" si="3"/>
        <v>0</v>
      </c>
    </row>
    <row r="43" spans="1:30" ht="16.5" customHeight="1" thickBot="1">
      <c r="A43" s="1">
        <v>39</v>
      </c>
      <c r="B43" s="1" t="s">
        <v>25</v>
      </c>
      <c r="C43" s="1" t="s">
        <v>55</v>
      </c>
      <c r="D43" s="1">
        <v>329</v>
      </c>
      <c r="E43" s="1">
        <v>2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494</v>
      </c>
      <c r="N43" s="1">
        <v>0</v>
      </c>
      <c r="O43" s="1">
        <v>0</v>
      </c>
      <c r="P43" s="1">
        <v>0</v>
      </c>
      <c r="R43" s="12">
        <f t="shared" si="1"/>
        <v>1.5015197568389058</v>
      </c>
      <c r="S43">
        <f t="shared" si="2"/>
        <v>165</v>
      </c>
      <c r="T43">
        <f t="shared" si="2"/>
        <v>-2</v>
      </c>
      <c r="U43">
        <f t="shared" si="2"/>
        <v>0</v>
      </c>
      <c r="V43">
        <f t="shared" si="2"/>
        <v>0</v>
      </c>
      <c r="X43" s="15">
        <v>13</v>
      </c>
      <c r="Y43" s="9" t="s">
        <v>23</v>
      </c>
      <c r="Z43" s="9" t="s">
        <v>24</v>
      </c>
      <c r="AA43" s="9">
        <f t="shared" si="4"/>
        <v>87513</v>
      </c>
      <c r="AB43" s="9">
        <f t="shared" si="3"/>
        <v>1064</v>
      </c>
      <c r="AC43" s="9">
        <f t="shared" si="3"/>
        <v>10</v>
      </c>
      <c r="AD43" s="16">
        <f t="shared" si="3"/>
        <v>0</v>
      </c>
    </row>
    <row r="44" spans="1:30" ht="16.5" customHeight="1" thickBot="1">
      <c r="A44" s="1" t="s">
        <v>56</v>
      </c>
      <c r="B44" s="1"/>
      <c r="C44" s="1"/>
      <c r="D44" s="1">
        <v>8077151</v>
      </c>
      <c r="E44" s="1">
        <v>290474</v>
      </c>
      <c r="F44" s="1">
        <v>1804</v>
      </c>
      <c r="G44" s="1">
        <v>78</v>
      </c>
      <c r="J44" s="1" t="s">
        <v>56</v>
      </c>
      <c r="K44" s="1"/>
      <c r="L44" s="1"/>
      <c r="M44" s="1">
        <v>8515631</v>
      </c>
      <c r="N44" s="1">
        <v>466219</v>
      </c>
      <c r="O44" s="1">
        <v>3573</v>
      </c>
      <c r="P44" s="1">
        <v>72</v>
      </c>
      <c r="R44" s="12">
        <f t="shared" si="1"/>
        <v>1.0542864680875719</v>
      </c>
      <c r="S44">
        <f t="shared" si="2"/>
        <v>438480</v>
      </c>
      <c r="T44">
        <f t="shared" si="2"/>
        <v>175745</v>
      </c>
      <c r="U44">
        <f t="shared" si="2"/>
        <v>1769</v>
      </c>
      <c r="V44">
        <f t="shared" si="2"/>
        <v>-6</v>
      </c>
      <c r="X44" s="15">
        <v>14</v>
      </c>
      <c r="Y44" s="9" t="s">
        <v>25</v>
      </c>
      <c r="Z44" s="9" t="s">
        <v>26</v>
      </c>
      <c r="AA44" s="9">
        <f t="shared" si="4"/>
        <v>88601</v>
      </c>
      <c r="AB44" s="9">
        <f t="shared" si="3"/>
        <v>3765</v>
      </c>
      <c r="AC44" s="9">
        <f t="shared" si="3"/>
        <v>-12</v>
      </c>
      <c r="AD44" s="16">
        <f t="shared" si="3"/>
        <v>-12</v>
      </c>
    </row>
    <row r="45" spans="1:30">
      <c r="X45" s="15">
        <v>15</v>
      </c>
      <c r="Y45" s="9" t="s">
        <v>23</v>
      </c>
      <c r="Z45" s="9" t="s">
        <v>27</v>
      </c>
      <c r="AA45" s="9">
        <f t="shared" si="4"/>
        <v>40547</v>
      </c>
      <c r="AB45" s="9">
        <f t="shared" si="3"/>
        <v>1362</v>
      </c>
      <c r="AC45" s="9">
        <f t="shared" si="3"/>
        <v>-6</v>
      </c>
      <c r="AD45" s="16">
        <f t="shared" si="3"/>
        <v>0</v>
      </c>
    </row>
    <row r="46" spans="1:30">
      <c r="X46" s="15">
        <v>16</v>
      </c>
      <c r="Y46" s="9" t="s">
        <v>25</v>
      </c>
      <c r="Z46" s="9" t="s">
        <v>28</v>
      </c>
      <c r="AA46" s="9">
        <f t="shared" si="4"/>
        <v>111307</v>
      </c>
      <c r="AB46" s="9">
        <f t="shared" si="3"/>
        <v>14750</v>
      </c>
      <c r="AC46" s="9">
        <f t="shared" si="3"/>
        <v>-303</v>
      </c>
      <c r="AD46" s="16">
        <f t="shared" si="3"/>
        <v>-8</v>
      </c>
    </row>
    <row r="47" spans="1:30" s="4" customFormat="1" ht="23">
      <c r="A47" s="3" t="s">
        <v>65</v>
      </c>
      <c r="J47" s="3" t="s">
        <v>66</v>
      </c>
      <c r="X47" s="17">
        <v>17</v>
      </c>
      <c r="Y47" s="18" t="s">
        <v>29</v>
      </c>
      <c r="Z47" s="18" t="s">
        <v>30</v>
      </c>
      <c r="AA47" s="9">
        <f t="shared" si="4"/>
        <v>-859</v>
      </c>
      <c r="AB47" s="9">
        <f t="shared" ref="AB47:AB70" si="5">T21+T67</f>
        <v>-626</v>
      </c>
      <c r="AC47" s="9">
        <f t="shared" ref="AC47:AC70" si="6">U21+U67</f>
        <v>-113</v>
      </c>
      <c r="AD47" s="16">
        <f t="shared" ref="AD47:AD70" si="7">V21+V67</f>
        <v>0</v>
      </c>
    </row>
    <row r="48" spans="1:30" ht="24" thickBot="1">
      <c r="A48" s="2" t="s">
        <v>70</v>
      </c>
      <c r="J48" s="2" t="s">
        <v>71</v>
      </c>
      <c r="S48" t="s">
        <v>72</v>
      </c>
      <c r="X48" s="15">
        <v>18</v>
      </c>
      <c r="Y48" s="9" t="s">
        <v>15</v>
      </c>
      <c r="Z48" s="9" t="s">
        <v>31</v>
      </c>
      <c r="AA48" s="9">
        <f t="shared" si="4"/>
        <v>71399</v>
      </c>
      <c r="AB48" s="9">
        <f t="shared" si="5"/>
        <v>-751</v>
      </c>
      <c r="AC48" s="9">
        <f t="shared" si="6"/>
        <v>-472</v>
      </c>
      <c r="AD48" s="16">
        <f t="shared" si="7"/>
        <v>-6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19</v>
      </c>
      <c r="Y49" s="9" t="s">
        <v>29</v>
      </c>
      <c r="Z49" s="9" t="s">
        <v>32</v>
      </c>
      <c r="AA49" s="9">
        <f t="shared" si="4"/>
        <v>38290</v>
      </c>
      <c r="AB49" s="9">
        <f t="shared" si="5"/>
        <v>-640</v>
      </c>
      <c r="AC49" s="9">
        <f t="shared" si="6"/>
        <v>-52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20</v>
      </c>
      <c r="Y50" s="9" t="s">
        <v>15</v>
      </c>
      <c r="Z50" s="9" t="s">
        <v>33</v>
      </c>
      <c r="AA50" s="9">
        <f t="shared" si="4"/>
        <v>-9360</v>
      </c>
      <c r="AB50" s="9">
        <f t="shared" si="5"/>
        <v>-97</v>
      </c>
      <c r="AC50" s="9">
        <f t="shared" si="6"/>
        <v>-4</v>
      </c>
      <c r="AD50" s="16">
        <f t="shared" si="7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1">
        <v>126866</v>
      </c>
      <c r="E51" s="1">
        <v>362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107688</v>
      </c>
      <c r="N51" s="1">
        <v>148</v>
      </c>
      <c r="O51" s="1">
        <v>0</v>
      </c>
      <c r="P51" s="1">
        <v>0</v>
      </c>
      <c r="R51" s="12">
        <f>M51/D51</f>
        <v>0.8488326265508489</v>
      </c>
      <c r="S51">
        <f>M51-D51</f>
        <v>-19178</v>
      </c>
      <c r="T51">
        <f t="shared" ref="T51:T90" si="8">N51-E51</f>
        <v>-214</v>
      </c>
      <c r="U51">
        <f t="shared" ref="U51:U90" si="9">O51-F51</f>
        <v>0</v>
      </c>
      <c r="V51">
        <f t="shared" ref="V51:V90" si="10">P51-G51</f>
        <v>0</v>
      </c>
      <c r="X51" s="15">
        <v>21</v>
      </c>
      <c r="Y51" s="9" t="s">
        <v>34</v>
      </c>
      <c r="Z51" s="9" t="s">
        <v>35</v>
      </c>
      <c r="AA51" s="9">
        <f t="shared" si="4"/>
        <v>-10265</v>
      </c>
      <c r="AB51" s="9">
        <f t="shared" si="5"/>
        <v>35</v>
      </c>
      <c r="AC51" s="9">
        <f t="shared" si="6"/>
        <v>-2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1">
        <v>179663</v>
      </c>
      <c r="E52" s="1">
        <v>760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131965</v>
      </c>
      <c r="N52" s="1">
        <v>734</v>
      </c>
      <c r="O52" s="1">
        <v>0</v>
      </c>
      <c r="P52" s="1">
        <v>0</v>
      </c>
      <c r="R52" s="12">
        <f t="shared" ref="R52:R90" si="11">M52/D52</f>
        <v>0.7345140624391221</v>
      </c>
      <c r="S52">
        <f t="shared" ref="S52:S90" si="12">M52-D52</f>
        <v>-47698</v>
      </c>
      <c r="T52">
        <f t="shared" si="8"/>
        <v>-26</v>
      </c>
      <c r="U52">
        <f t="shared" si="9"/>
        <v>-2</v>
      </c>
      <c r="V52">
        <f t="shared" si="10"/>
        <v>0</v>
      </c>
      <c r="X52" s="15">
        <v>22</v>
      </c>
      <c r="Y52" s="9" t="s">
        <v>34</v>
      </c>
      <c r="Z52" s="9" t="s">
        <v>36</v>
      </c>
      <c r="AA52" s="9">
        <f t="shared" si="4"/>
        <v>29906</v>
      </c>
      <c r="AB52" s="9">
        <f t="shared" si="5"/>
        <v>-73</v>
      </c>
      <c r="AC52" s="9">
        <f t="shared" si="6"/>
        <v>-17</v>
      </c>
      <c r="AD52" s="16">
        <f t="shared" si="7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1">
        <v>376055</v>
      </c>
      <c r="E53" s="1">
        <v>4432</v>
      </c>
      <c r="F53" s="1">
        <v>81</v>
      </c>
      <c r="G53" s="1">
        <v>0</v>
      </c>
      <c r="J53" s="1">
        <v>3</v>
      </c>
      <c r="K53" s="1" t="s">
        <v>8</v>
      </c>
      <c r="L53" s="1" t="s">
        <v>11</v>
      </c>
      <c r="M53" s="1">
        <v>266705</v>
      </c>
      <c r="N53" s="1">
        <v>4971</v>
      </c>
      <c r="O53" s="1">
        <v>23</v>
      </c>
      <c r="P53" s="1">
        <v>0</v>
      </c>
      <c r="R53" s="12">
        <f t="shared" si="11"/>
        <v>0.70921806650622909</v>
      </c>
      <c r="S53">
        <f t="shared" si="12"/>
        <v>-109350</v>
      </c>
      <c r="T53">
        <f t="shared" si="8"/>
        <v>539</v>
      </c>
      <c r="U53">
        <f t="shared" si="9"/>
        <v>-58</v>
      </c>
      <c r="V53">
        <f t="shared" si="10"/>
        <v>0</v>
      </c>
      <c r="X53" s="15">
        <v>23</v>
      </c>
      <c r="Y53" s="9" t="s">
        <v>23</v>
      </c>
      <c r="Z53" s="9" t="s">
        <v>37</v>
      </c>
      <c r="AA53" s="9">
        <f t="shared" si="4"/>
        <v>150494</v>
      </c>
      <c r="AB53" s="9">
        <f t="shared" si="5"/>
        <v>15882</v>
      </c>
      <c r="AC53" s="9">
        <f t="shared" si="6"/>
        <v>-104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1">
        <v>494869</v>
      </c>
      <c r="E54" s="1">
        <v>9751</v>
      </c>
      <c r="F54" s="1">
        <v>244</v>
      </c>
      <c r="G54" s="1">
        <v>0</v>
      </c>
      <c r="J54" s="1">
        <v>4</v>
      </c>
      <c r="K54" s="1" t="s">
        <v>8</v>
      </c>
      <c r="L54" s="1" t="s">
        <v>12</v>
      </c>
      <c r="M54" s="1">
        <v>334265</v>
      </c>
      <c r="N54" s="1">
        <v>5410</v>
      </c>
      <c r="O54" s="1">
        <v>13</v>
      </c>
      <c r="P54" s="1">
        <v>0</v>
      </c>
      <c r="R54" s="12">
        <f t="shared" si="11"/>
        <v>0.67546158680378043</v>
      </c>
      <c r="S54">
        <f t="shared" si="12"/>
        <v>-160604</v>
      </c>
      <c r="T54">
        <f t="shared" si="8"/>
        <v>-4341</v>
      </c>
      <c r="U54">
        <f t="shared" si="9"/>
        <v>-231</v>
      </c>
      <c r="V54">
        <f t="shared" si="10"/>
        <v>0</v>
      </c>
      <c r="X54" s="15">
        <v>24</v>
      </c>
      <c r="Y54" s="9" t="s">
        <v>25</v>
      </c>
      <c r="Z54" s="9" t="s">
        <v>38</v>
      </c>
      <c r="AA54" s="9">
        <f t="shared" si="4"/>
        <v>-45489</v>
      </c>
      <c r="AB54" s="9">
        <f t="shared" si="5"/>
        <v>642</v>
      </c>
      <c r="AC54" s="9">
        <f t="shared" si="6"/>
        <v>-21</v>
      </c>
      <c r="AD54" s="16">
        <f t="shared" si="7"/>
        <v>-5</v>
      </c>
    </row>
    <row r="55" spans="1:30" ht="15" thickBot="1">
      <c r="A55" s="1">
        <v>5</v>
      </c>
      <c r="B55" s="1" t="s">
        <v>8</v>
      </c>
      <c r="C55" s="1" t="s">
        <v>13</v>
      </c>
      <c r="D55" s="1">
        <v>1563826</v>
      </c>
      <c r="E55" s="1">
        <v>93341</v>
      </c>
      <c r="F55" s="1">
        <v>5615</v>
      </c>
      <c r="G55" s="1">
        <v>15</v>
      </c>
      <c r="J55" s="1">
        <v>5</v>
      </c>
      <c r="K55" s="1" t="s">
        <v>8</v>
      </c>
      <c r="L55" s="1" t="s">
        <v>13</v>
      </c>
      <c r="M55" s="1">
        <v>1142047</v>
      </c>
      <c r="N55" s="1">
        <v>81868</v>
      </c>
      <c r="O55" s="1">
        <v>1888</v>
      </c>
      <c r="P55" s="1">
        <v>4</v>
      </c>
      <c r="R55" s="12">
        <f t="shared" si="11"/>
        <v>0.73029032641738911</v>
      </c>
      <c r="S55">
        <f t="shared" si="12"/>
        <v>-421779</v>
      </c>
      <c r="T55">
        <f t="shared" si="8"/>
        <v>-11473</v>
      </c>
      <c r="U55">
        <f t="shared" si="9"/>
        <v>-3727</v>
      </c>
      <c r="V55">
        <f t="shared" si="10"/>
        <v>-11</v>
      </c>
      <c r="X55" s="15">
        <v>25</v>
      </c>
      <c r="Y55" s="9" t="s">
        <v>25</v>
      </c>
      <c r="Z55" s="9" t="s">
        <v>39</v>
      </c>
      <c r="AA55" s="9">
        <f t="shared" si="4"/>
        <v>62434</v>
      </c>
      <c r="AB55" s="9">
        <f t="shared" si="5"/>
        <v>34</v>
      </c>
      <c r="AC55" s="9">
        <f t="shared" si="6"/>
        <v>-1</v>
      </c>
      <c r="AD55" s="16">
        <f t="shared" si="7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1">
        <v>1735833</v>
      </c>
      <c r="E56" s="1">
        <v>218367</v>
      </c>
      <c r="F56" s="1">
        <v>14660</v>
      </c>
      <c r="G56" s="1">
        <v>177</v>
      </c>
      <c r="J56" s="1">
        <v>6</v>
      </c>
      <c r="K56" s="1" t="s">
        <v>8</v>
      </c>
      <c r="L56" s="1" t="s">
        <v>14</v>
      </c>
      <c r="M56" s="1">
        <v>1264325</v>
      </c>
      <c r="N56" s="1">
        <v>166865</v>
      </c>
      <c r="O56" s="1">
        <v>8540</v>
      </c>
      <c r="P56" s="1">
        <v>11</v>
      </c>
      <c r="R56" s="12">
        <f t="shared" si="11"/>
        <v>0.72836787870722586</v>
      </c>
      <c r="S56">
        <f t="shared" si="12"/>
        <v>-471508</v>
      </c>
      <c r="T56">
        <f t="shared" si="8"/>
        <v>-51502</v>
      </c>
      <c r="U56">
        <f t="shared" si="9"/>
        <v>-6120</v>
      </c>
      <c r="V56">
        <f t="shared" si="10"/>
        <v>-166</v>
      </c>
      <c r="X56" s="15">
        <v>26</v>
      </c>
      <c r="Y56" s="9" t="s">
        <v>34</v>
      </c>
      <c r="Z56" s="9" t="s">
        <v>40</v>
      </c>
      <c r="AA56" s="9">
        <f t="shared" si="4"/>
        <v>-14286</v>
      </c>
      <c r="AB56" s="9">
        <f t="shared" si="5"/>
        <v>6</v>
      </c>
      <c r="AC56" s="9">
        <f t="shared" si="6"/>
        <v>-23</v>
      </c>
      <c r="AD56" s="16">
        <f t="shared" si="7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1">
        <v>975631</v>
      </c>
      <c r="E57" s="1">
        <v>16126</v>
      </c>
      <c r="F57" s="1">
        <v>87</v>
      </c>
      <c r="G57" s="1">
        <v>0</v>
      </c>
      <c r="J57" s="1">
        <v>7</v>
      </c>
      <c r="K57" s="1" t="s">
        <v>15</v>
      </c>
      <c r="L57" s="1" t="s">
        <v>16</v>
      </c>
      <c r="M57" s="1">
        <v>776757</v>
      </c>
      <c r="N57" s="1">
        <v>20364</v>
      </c>
      <c r="O57" s="1">
        <v>58</v>
      </c>
      <c r="P57" s="1">
        <v>0</v>
      </c>
      <c r="R57" s="12">
        <f t="shared" si="11"/>
        <v>0.79615858864673217</v>
      </c>
      <c r="S57">
        <f t="shared" si="12"/>
        <v>-198874</v>
      </c>
      <c r="T57">
        <f t="shared" si="8"/>
        <v>4238</v>
      </c>
      <c r="U57">
        <f t="shared" si="9"/>
        <v>-29</v>
      </c>
      <c r="V57">
        <f t="shared" si="10"/>
        <v>0</v>
      </c>
      <c r="X57" s="15">
        <v>27</v>
      </c>
      <c r="Y57" s="9" t="s">
        <v>8</v>
      </c>
      <c r="Z57" s="9" t="s">
        <v>41</v>
      </c>
      <c r="AA57" s="9">
        <f t="shared" si="4"/>
        <v>-185472</v>
      </c>
      <c r="AB57" s="9">
        <f t="shared" si="5"/>
        <v>-1838</v>
      </c>
      <c r="AC57" s="9">
        <f t="shared" si="6"/>
        <v>-11</v>
      </c>
      <c r="AD57" s="16">
        <f t="shared" si="7"/>
        <v>0</v>
      </c>
    </row>
    <row r="58" spans="1:30" ht="15" thickBot="1">
      <c r="A58" s="1">
        <v>8</v>
      </c>
      <c r="B58" s="1" t="s">
        <v>8</v>
      </c>
      <c r="C58" s="1" t="s">
        <v>17</v>
      </c>
      <c r="D58" s="1">
        <v>598595</v>
      </c>
      <c r="E58" s="1">
        <v>16703</v>
      </c>
      <c r="F58" s="1">
        <v>171</v>
      </c>
      <c r="G58" s="1">
        <v>5</v>
      </c>
      <c r="J58" s="1">
        <v>8</v>
      </c>
      <c r="K58" s="1" t="s">
        <v>8</v>
      </c>
      <c r="L58" s="1" t="s">
        <v>17</v>
      </c>
      <c r="M58" s="1">
        <v>329200</v>
      </c>
      <c r="N58" s="1">
        <v>10536</v>
      </c>
      <c r="O58" s="1">
        <v>104</v>
      </c>
      <c r="P58" s="1">
        <v>0</v>
      </c>
      <c r="R58" s="12">
        <f t="shared" si="11"/>
        <v>0.54995447673301645</v>
      </c>
      <c r="S58">
        <f t="shared" si="12"/>
        <v>-269395</v>
      </c>
      <c r="T58">
        <f t="shared" si="8"/>
        <v>-6167</v>
      </c>
      <c r="U58">
        <f t="shared" si="9"/>
        <v>-67</v>
      </c>
      <c r="V58">
        <f t="shared" si="10"/>
        <v>-5</v>
      </c>
      <c r="X58" s="15">
        <v>28</v>
      </c>
      <c r="Y58" s="9" t="s">
        <v>15</v>
      </c>
      <c r="Z58" s="9" t="s">
        <v>42</v>
      </c>
      <c r="AA58" s="9">
        <f t="shared" si="4"/>
        <v>-38692</v>
      </c>
      <c r="AB58" s="9">
        <f t="shared" si="5"/>
        <v>1939</v>
      </c>
      <c r="AC58" s="9">
        <f t="shared" si="6"/>
        <v>43</v>
      </c>
      <c r="AD58" s="16">
        <f t="shared" si="7"/>
        <v>1</v>
      </c>
    </row>
    <row r="59" spans="1:30" ht="15" thickBot="1">
      <c r="A59" s="1">
        <v>9</v>
      </c>
      <c r="B59" s="1" t="s">
        <v>18</v>
      </c>
      <c r="C59" s="1" t="s">
        <v>19</v>
      </c>
      <c r="D59" s="1">
        <v>3862</v>
      </c>
      <c r="E59" s="1">
        <v>167</v>
      </c>
      <c r="F59" s="1">
        <v>24</v>
      </c>
      <c r="G59" s="1">
        <v>0</v>
      </c>
      <c r="J59" s="1">
        <v>9</v>
      </c>
      <c r="K59" s="1" t="s">
        <v>18</v>
      </c>
      <c r="L59" s="1" t="s">
        <v>19</v>
      </c>
      <c r="M59" s="1">
        <v>2466</v>
      </c>
      <c r="N59" s="1">
        <v>12</v>
      </c>
      <c r="O59" s="1">
        <v>0</v>
      </c>
      <c r="P59" s="1">
        <v>0</v>
      </c>
      <c r="R59" s="12">
        <f t="shared" si="11"/>
        <v>0.63852925945106165</v>
      </c>
      <c r="S59">
        <f t="shared" si="12"/>
        <v>-1396</v>
      </c>
      <c r="T59">
        <f t="shared" si="8"/>
        <v>-155</v>
      </c>
      <c r="U59">
        <f t="shared" si="9"/>
        <v>-24</v>
      </c>
      <c r="V59">
        <f t="shared" si="10"/>
        <v>0</v>
      </c>
      <c r="X59" s="15">
        <v>29</v>
      </c>
      <c r="Y59" s="9" t="s">
        <v>8</v>
      </c>
      <c r="Z59" s="9" t="s">
        <v>43</v>
      </c>
      <c r="AA59" s="9">
        <f t="shared" si="4"/>
        <v>-73685</v>
      </c>
      <c r="AB59" s="9">
        <f t="shared" si="5"/>
        <v>-369</v>
      </c>
      <c r="AC59" s="9">
        <f t="shared" si="6"/>
        <v>7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1">
        <v>3716</v>
      </c>
      <c r="E60" s="1">
        <v>449</v>
      </c>
      <c r="F60" s="1">
        <v>156</v>
      </c>
      <c r="G60" s="1">
        <v>3</v>
      </c>
      <c r="J60" s="1">
        <v>10</v>
      </c>
      <c r="K60" s="1" t="s">
        <v>18</v>
      </c>
      <c r="L60" s="1" t="s">
        <v>20</v>
      </c>
      <c r="M60" s="1">
        <v>5211</v>
      </c>
      <c r="N60" s="1">
        <v>120</v>
      </c>
      <c r="O60" s="1">
        <v>0</v>
      </c>
      <c r="P60" s="1">
        <v>0</v>
      </c>
      <c r="R60" s="12">
        <f t="shared" si="11"/>
        <v>1.4023143164693219</v>
      </c>
      <c r="S60">
        <f t="shared" si="12"/>
        <v>1495</v>
      </c>
      <c r="T60">
        <f t="shared" si="8"/>
        <v>-329</v>
      </c>
      <c r="U60">
        <f t="shared" si="9"/>
        <v>-156</v>
      </c>
      <c r="V60">
        <f t="shared" si="10"/>
        <v>-3</v>
      </c>
      <c r="X60" s="15">
        <v>30</v>
      </c>
      <c r="Y60" s="9" t="s">
        <v>29</v>
      </c>
      <c r="Z60" s="9" t="s">
        <v>44</v>
      </c>
      <c r="AA60" s="9">
        <f t="shared" si="4"/>
        <v>252661</v>
      </c>
      <c r="AB60" s="9">
        <f t="shared" si="5"/>
        <v>20741</v>
      </c>
      <c r="AC60" s="9">
        <f t="shared" si="6"/>
        <v>-126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1">
        <v>4147</v>
      </c>
      <c r="E61" s="1">
        <v>289</v>
      </c>
      <c r="F61" s="1">
        <v>44</v>
      </c>
      <c r="G61" s="1">
        <v>0</v>
      </c>
      <c r="J61" s="1">
        <v>11</v>
      </c>
      <c r="K61" s="1" t="s">
        <v>18</v>
      </c>
      <c r="L61" s="1" t="s">
        <v>21</v>
      </c>
      <c r="M61" s="1">
        <v>3119</v>
      </c>
      <c r="N61" s="1">
        <v>39</v>
      </c>
      <c r="O61" s="1">
        <v>3</v>
      </c>
      <c r="P61" s="1">
        <v>0</v>
      </c>
      <c r="R61" s="12">
        <f t="shared" si="11"/>
        <v>0.75210995900651068</v>
      </c>
      <c r="S61">
        <f t="shared" si="12"/>
        <v>-1028</v>
      </c>
      <c r="T61">
        <f t="shared" si="8"/>
        <v>-250</v>
      </c>
      <c r="U61">
        <f t="shared" si="9"/>
        <v>-41</v>
      </c>
      <c r="V61">
        <f t="shared" si="10"/>
        <v>0</v>
      </c>
      <c r="X61" s="15">
        <v>31</v>
      </c>
      <c r="Y61" s="9" t="s">
        <v>29</v>
      </c>
      <c r="Z61" s="9" t="s">
        <v>45</v>
      </c>
      <c r="AA61" s="9">
        <f t="shared" si="4"/>
        <v>34580</v>
      </c>
      <c r="AB61" s="9">
        <f t="shared" si="5"/>
        <v>-113</v>
      </c>
      <c r="AC61" s="9">
        <f t="shared" si="6"/>
        <v>-4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1">
        <v>3388</v>
      </c>
      <c r="E62" s="1">
        <v>23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3952</v>
      </c>
      <c r="N62" s="1">
        <v>29</v>
      </c>
      <c r="O62" s="1">
        <v>0</v>
      </c>
      <c r="P62" s="1">
        <v>0</v>
      </c>
      <c r="R62" s="12">
        <f t="shared" si="11"/>
        <v>1.166469893742621</v>
      </c>
      <c r="S62">
        <f t="shared" si="12"/>
        <v>564</v>
      </c>
      <c r="T62">
        <f t="shared" si="8"/>
        <v>6</v>
      </c>
      <c r="U62">
        <f t="shared" si="9"/>
        <v>0</v>
      </c>
      <c r="V62">
        <f t="shared" si="10"/>
        <v>0</v>
      </c>
      <c r="X62" s="15">
        <v>32</v>
      </c>
      <c r="Y62" s="9" t="s">
        <v>29</v>
      </c>
      <c r="Z62" s="9" t="s">
        <v>46</v>
      </c>
      <c r="AA62" s="9">
        <f t="shared" si="4"/>
        <v>3713</v>
      </c>
      <c r="AB62" s="9">
        <f t="shared" si="5"/>
        <v>10</v>
      </c>
      <c r="AC62" s="9">
        <f t="shared" si="6"/>
        <v>0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1">
        <v>264115</v>
      </c>
      <c r="E63" s="1">
        <v>1220</v>
      </c>
      <c r="F63" s="1">
        <v>5</v>
      </c>
      <c r="G63" s="1">
        <v>0</v>
      </c>
      <c r="J63" s="1">
        <v>13</v>
      </c>
      <c r="K63" s="1" t="s">
        <v>23</v>
      </c>
      <c r="L63" s="1" t="s">
        <v>24</v>
      </c>
      <c r="M63" s="1">
        <v>352993</v>
      </c>
      <c r="N63" s="1">
        <v>2264</v>
      </c>
      <c r="O63" s="1">
        <v>9</v>
      </c>
      <c r="P63" s="1">
        <v>0</v>
      </c>
      <c r="R63" s="12">
        <f t="shared" si="11"/>
        <v>1.3365125040228689</v>
      </c>
      <c r="S63">
        <f t="shared" si="12"/>
        <v>88878</v>
      </c>
      <c r="T63">
        <f t="shared" si="8"/>
        <v>1044</v>
      </c>
      <c r="U63">
        <f t="shared" si="9"/>
        <v>4</v>
      </c>
      <c r="V63">
        <f t="shared" si="10"/>
        <v>0</v>
      </c>
      <c r="X63" s="15">
        <v>33</v>
      </c>
      <c r="Y63" s="9" t="s">
        <v>47</v>
      </c>
      <c r="Z63" s="9" t="s">
        <v>48</v>
      </c>
      <c r="AA63" s="9">
        <f t="shared" si="4"/>
        <v>34925</v>
      </c>
      <c r="AB63" s="9">
        <f t="shared" si="5"/>
        <v>284</v>
      </c>
      <c r="AC63" s="9">
        <f t="shared" si="6"/>
        <v>-13</v>
      </c>
      <c r="AD63" s="16">
        <f t="shared" si="7"/>
        <v>-7</v>
      </c>
    </row>
    <row r="64" spans="1:30" ht="15" thickBot="1">
      <c r="A64" s="1">
        <v>14</v>
      </c>
      <c r="B64" s="1" t="s">
        <v>25</v>
      </c>
      <c r="C64" s="1" t="s">
        <v>26</v>
      </c>
      <c r="D64" s="1">
        <v>268133</v>
      </c>
      <c r="E64" s="1">
        <v>4408</v>
      </c>
      <c r="F64" s="1">
        <v>25</v>
      </c>
      <c r="G64" s="1">
        <v>6</v>
      </c>
      <c r="J64" s="1">
        <v>14</v>
      </c>
      <c r="K64" s="1" t="s">
        <v>25</v>
      </c>
      <c r="L64" s="1" t="s">
        <v>26</v>
      </c>
      <c r="M64" s="1">
        <v>350125</v>
      </c>
      <c r="N64" s="1">
        <v>8241</v>
      </c>
      <c r="O64" s="1">
        <v>28</v>
      </c>
      <c r="P64" s="1">
        <v>0</v>
      </c>
      <c r="R64" s="12">
        <f t="shared" si="11"/>
        <v>1.3057885452368787</v>
      </c>
      <c r="S64">
        <f t="shared" si="12"/>
        <v>81992</v>
      </c>
      <c r="T64">
        <f t="shared" si="8"/>
        <v>3833</v>
      </c>
      <c r="U64">
        <f t="shared" si="9"/>
        <v>3</v>
      </c>
      <c r="V64">
        <f t="shared" si="10"/>
        <v>-6</v>
      </c>
      <c r="X64" s="15">
        <v>34</v>
      </c>
      <c r="Y64" s="9" t="s">
        <v>47</v>
      </c>
      <c r="Z64" s="9" t="s">
        <v>49</v>
      </c>
      <c r="AA64" s="9">
        <f t="shared" si="4"/>
        <v>10617</v>
      </c>
      <c r="AB64" s="9">
        <f t="shared" si="5"/>
        <v>220</v>
      </c>
      <c r="AC64" s="9">
        <f t="shared" si="6"/>
        <v>0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1">
        <v>378174</v>
      </c>
      <c r="E65" s="1">
        <v>4547</v>
      </c>
      <c r="F65" s="1">
        <v>18</v>
      </c>
      <c r="G65" s="1">
        <v>0</v>
      </c>
      <c r="J65" s="1">
        <v>15</v>
      </c>
      <c r="K65" s="1" t="s">
        <v>23</v>
      </c>
      <c r="L65" s="1" t="s">
        <v>27</v>
      </c>
      <c r="M65" s="1">
        <v>429055</v>
      </c>
      <c r="N65" s="1">
        <v>5959</v>
      </c>
      <c r="O65" s="1">
        <v>9</v>
      </c>
      <c r="P65" s="1">
        <v>0</v>
      </c>
      <c r="R65" s="12">
        <f t="shared" si="11"/>
        <v>1.1345438872053606</v>
      </c>
      <c r="S65">
        <f t="shared" si="12"/>
        <v>50881</v>
      </c>
      <c r="T65">
        <f t="shared" si="8"/>
        <v>1412</v>
      </c>
      <c r="U65">
        <f t="shared" si="9"/>
        <v>-9</v>
      </c>
      <c r="V65">
        <f t="shared" si="10"/>
        <v>0</v>
      </c>
      <c r="X65" s="15">
        <v>35</v>
      </c>
      <c r="Y65" s="9" t="s">
        <v>25</v>
      </c>
      <c r="Z65" s="9" t="s">
        <v>50</v>
      </c>
      <c r="AA65" s="9">
        <f t="shared" si="4"/>
        <v>-242053</v>
      </c>
      <c r="AB65" s="9">
        <f t="shared" si="5"/>
        <v>171</v>
      </c>
      <c r="AC65" s="9">
        <f t="shared" si="6"/>
        <v>-4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1">
        <v>286287</v>
      </c>
      <c r="E66" s="1">
        <v>14278</v>
      </c>
      <c r="F66" s="1">
        <v>547</v>
      </c>
      <c r="G66" s="1">
        <v>2</v>
      </c>
      <c r="J66" s="1">
        <v>16</v>
      </c>
      <c r="K66" s="1" t="s">
        <v>25</v>
      </c>
      <c r="L66" s="1" t="s">
        <v>28</v>
      </c>
      <c r="M66" s="1">
        <v>353654</v>
      </c>
      <c r="N66" s="1">
        <v>19780</v>
      </c>
      <c r="O66" s="1">
        <v>160</v>
      </c>
      <c r="P66" s="1">
        <v>0</v>
      </c>
      <c r="R66" s="12">
        <f t="shared" si="11"/>
        <v>1.2353128154614077</v>
      </c>
      <c r="S66">
        <f t="shared" si="12"/>
        <v>67367</v>
      </c>
      <c r="T66">
        <f t="shared" si="8"/>
        <v>5502</v>
      </c>
      <c r="U66">
        <f t="shared" si="9"/>
        <v>-387</v>
      </c>
      <c r="V66">
        <f t="shared" si="10"/>
        <v>-2</v>
      </c>
      <c r="X66" s="15">
        <v>36</v>
      </c>
      <c r="Y66" s="9" t="s">
        <v>51</v>
      </c>
      <c r="Z66" s="9" t="s">
        <v>52</v>
      </c>
      <c r="AA66" s="9">
        <f t="shared" si="4"/>
        <v>-383837</v>
      </c>
      <c r="AB66" s="9">
        <f t="shared" si="5"/>
        <v>-230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1">
        <v>9609</v>
      </c>
      <c r="E67" s="1">
        <v>762</v>
      </c>
      <c r="F67" s="1">
        <v>112</v>
      </c>
      <c r="G67" s="1">
        <v>0</v>
      </c>
      <c r="J67" s="1">
        <v>17</v>
      </c>
      <c r="K67" s="1" t="s">
        <v>29</v>
      </c>
      <c r="L67" s="1" t="s">
        <v>30</v>
      </c>
      <c r="M67" s="1">
        <v>8883</v>
      </c>
      <c r="N67" s="1">
        <v>144</v>
      </c>
      <c r="O67" s="1">
        <v>0</v>
      </c>
      <c r="P67" s="1">
        <v>0</v>
      </c>
      <c r="R67" s="12">
        <f t="shared" si="11"/>
        <v>0.92444583203246955</v>
      </c>
      <c r="S67">
        <f t="shared" si="12"/>
        <v>-726</v>
      </c>
      <c r="T67">
        <f t="shared" si="8"/>
        <v>-618</v>
      </c>
      <c r="U67">
        <f t="shared" si="9"/>
        <v>-112</v>
      </c>
      <c r="V67">
        <f t="shared" si="10"/>
        <v>0</v>
      </c>
      <c r="X67" s="15">
        <v>37</v>
      </c>
      <c r="Y67" s="9" t="s">
        <v>25</v>
      </c>
      <c r="Z67" s="9" t="s">
        <v>53</v>
      </c>
      <c r="AA67" s="9">
        <f t="shared" si="4"/>
        <v>42159</v>
      </c>
      <c r="AB67" s="9">
        <f t="shared" si="5"/>
        <v>572</v>
      </c>
      <c r="AC67" s="9">
        <f t="shared" si="6"/>
        <v>0</v>
      </c>
      <c r="AD67" s="16">
        <f t="shared" si="7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1">
        <v>431862</v>
      </c>
      <c r="E68" s="1">
        <v>3245</v>
      </c>
      <c r="F68" s="1">
        <v>520</v>
      </c>
      <c r="G68" s="1">
        <v>6</v>
      </c>
      <c r="J68" s="1">
        <v>18</v>
      </c>
      <c r="K68" s="1" t="s">
        <v>15</v>
      </c>
      <c r="L68" s="1" t="s">
        <v>31</v>
      </c>
      <c r="M68" s="1">
        <v>492452</v>
      </c>
      <c r="N68" s="1">
        <v>2361</v>
      </c>
      <c r="O68" s="1">
        <v>48</v>
      </c>
      <c r="P68" s="1">
        <v>0</v>
      </c>
      <c r="R68" s="12">
        <f t="shared" si="11"/>
        <v>1.1402994475086949</v>
      </c>
      <c r="S68">
        <f t="shared" si="12"/>
        <v>60590</v>
      </c>
      <c r="T68">
        <f t="shared" si="8"/>
        <v>-884</v>
      </c>
      <c r="U68">
        <f t="shared" si="9"/>
        <v>-472</v>
      </c>
      <c r="V68">
        <f t="shared" si="10"/>
        <v>-6</v>
      </c>
      <c r="X68" s="15">
        <v>38</v>
      </c>
      <c r="Y68" s="9" t="s">
        <v>25</v>
      </c>
      <c r="Z68" s="9" t="s">
        <v>54</v>
      </c>
      <c r="AA68" s="9">
        <f t="shared" si="4"/>
        <v>97187</v>
      </c>
      <c r="AB68" s="9">
        <f t="shared" si="5"/>
        <v>2681</v>
      </c>
      <c r="AC68" s="9">
        <f t="shared" si="6"/>
        <v>0</v>
      </c>
      <c r="AD68" s="16">
        <f t="shared" si="7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1">
        <v>182003</v>
      </c>
      <c r="E69" s="1">
        <v>949</v>
      </c>
      <c r="F69" s="1">
        <v>58</v>
      </c>
      <c r="G69" s="1">
        <v>0</v>
      </c>
      <c r="J69" s="1">
        <v>19</v>
      </c>
      <c r="K69" s="1" t="s">
        <v>29</v>
      </c>
      <c r="L69" s="1" t="s">
        <v>32</v>
      </c>
      <c r="M69" s="1">
        <v>228464</v>
      </c>
      <c r="N69" s="1">
        <v>415</v>
      </c>
      <c r="O69" s="1">
        <v>6</v>
      </c>
      <c r="P69" s="1">
        <v>0</v>
      </c>
      <c r="R69" s="12">
        <f t="shared" si="11"/>
        <v>1.2552760119338693</v>
      </c>
      <c r="S69">
        <f t="shared" si="12"/>
        <v>46461</v>
      </c>
      <c r="T69">
        <f t="shared" si="8"/>
        <v>-534</v>
      </c>
      <c r="U69">
        <f t="shared" si="9"/>
        <v>-52</v>
      </c>
      <c r="V69">
        <f t="shared" si="10"/>
        <v>0</v>
      </c>
      <c r="X69" s="15">
        <v>39</v>
      </c>
      <c r="Y69" s="9" t="s">
        <v>25</v>
      </c>
      <c r="Z69" s="9" t="s">
        <v>55</v>
      </c>
      <c r="AA69" s="9">
        <f t="shared" si="4"/>
        <v>48532</v>
      </c>
      <c r="AB69" s="9">
        <f t="shared" si="5"/>
        <v>1123</v>
      </c>
      <c r="AC69" s="9">
        <f t="shared" si="6"/>
        <v>2</v>
      </c>
      <c r="AD69" s="16">
        <f t="shared" si="7"/>
        <v>0</v>
      </c>
    </row>
    <row r="70" spans="1:30" ht="15" thickBot="1">
      <c r="A70" s="1">
        <v>20</v>
      </c>
      <c r="B70" s="1" t="s">
        <v>15</v>
      </c>
      <c r="C70" s="1" t="s">
        <v>33</v>
      </c>
      <c r="D70" s="1">
        <v>24722</v>
      </c>
      <c r="E70" s="1">
        <v>286</v>
      </c>
      <c r="F70" s="1">
        <v>4</v>
      </c>
      <c r="G70" s="1">
        <v>0</v>
      </c>
      <c r="J70" s="1">
        <v>20</v>
      </c>
      <c r="K70" s="1" t="s">
        <v>15</v>
      </c>
      <c r="L70" s="1" t="s">
        <v>33</v>
      </c>
      <c r="M70" s="1">
        <v>15745</v>
      </c>
      <c r="N70" s="1">
        <v>202</v>
      </c>
      <c r="O70" s="1">
        <v>0</v>
      </c>
      <c r="P70" s="1">
        <v>0</v>
      </c>
      <c r="R70" s="12">
        <f t="shared" si="11"/>
        <v>0.63688212927756649</v>
      </c>
      <c r="S70">
        <f t="shared" si="12"/>
        <v>-8977</v>
      </c>
      <c r="T70">
        <f t="shared" si="8"/>
        <v>-84</v>
      </c>
      <c r="U70">
        <f t="shared" si="9"/>
        <v>-4</v>
      </c>
      <c r="V70">
        <f t="shared" si="10"/>
        <v>0</v>
      </c>
      <c r="X70" s="19" t="s">
        <v>56</v>
      </c>
      <c r="Y70" s="20"/>
      <c r="Z70" s="20"/>
      <c r="AA70" s="20">
        <f t="shared" si="4"/>
        <v>-227525</v>
      </c>
      <c r="AB70" s="20">
        <f t="shared" si="5"/>
        <v>158931</v>
      </c>
      <c r="AC70" s="20">
        <f t="shared" si="6"/>
        <v>-9962</v>
      </c>
      <c r="AD70" s="21">
        <f t="shared" si="7"/>
        <v>-216</v>
      </c>
    </row>
    <row r="71" spans="1:30" ht="15" thickBot="1">
      <c r="A71" s="1">
        <v>21</v>
      </c>
      <c r="B71" s="1" t="s">
        <v>34</v>
      </c>
      <c r="C71" s="1" t="s">
        <v>35</v>
      </c>
      <c r="D71" s="1">
        <v>69815</v>
      </c>
      <c r="E71" s="1">
        <v>166</v>
      </c>
      <c r="F71" s="1">
        <v>2</v>
      </c>
      <c r="G71" s="1">
        <v>0</v>
      </c>
      <c r="J71" s="1">
        <v>21</v>
      </c>
      <c r="K71" s="1" t="s">
        <v>34</v>
      </c>
      <c r="L71" s="1" t="s">
        <v>35</v>
      </c>
      <c r="M71" s="1">
        <v>66508</v>
      </c>
      <c r="N71" s="1">
        <v>194</v>
      </c>
      <c r="O71" s="1">
        <v>0</v>
      </c>
      <c r="P71" s="1">
        <v>0</v>
      </c>
      <c r="R71" s="12">
        <f t="shared" si="11"/>
        <v>0.9526319558834061</v>
      </c>
      <c r="S71">
        <f t="shared" si="12"/>
        <v>-3307</v>
      </c>
      <c r="T71">
        <f t="shared" si="8"/>
        <v>28</v>
      </c>
      <c r="U71">
        <f t="shared" si="9"/>
        <v>-2</v>
      </c>
      <c r="V71">
        <f t="shared" si="10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1">
        <v>49640</v>
      </c>
      <c r="E72" s="1">
        <v>60</v>
      </c>
      <c r="F72" s="1">
        <v>11</v>
      </c>
      <c r="G72" s="1">
        <v>0</v>
      </c>
      <c r="J72" s="1">
        <v>22</v>
      </c>
      <c r="K72" s="1" t="s">
        <v>34</v>
      </c>
      <c r="L72" s="1" t="s">
        <v>36</v>
      </c>
      <c r="M72" s="1">
        <v>56988</v>
      </c>
      <c r="N72" s="1">
        <v>94</v>
      </c>
      <c r="O72" s="1">
        <v>0</v>
      </c>
      <c r="P72" s="1">
        <v>0</v>
      </c>
      <c r="R72" s="12">
        <f t="shared" si="11"/>
        <v>1.1480257856567284</v>
      </c>
      <c r="S72">
        <f t="shared" si="12"/>
        <v>7348</v>
      </c>
      <c r="T72">
        <f t="shared" si="8"/>
        <v>34</v>
      </c>
      <c r="U72">
        <f t="shared" si="9"/>
        <v>-11</v>
      </c>
      <c r="V72">
        <f t="shared" si="10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1">
        <v>593381</v>
      </c>
      <c r="E73" s="1">
        <v>18823</v>
      </c>
      <c r="F73" s="1">
        <v>455</v>
      </c>
      <c r="G73" s="1">
        <v>0</v>
      </c>
      <c r="J73" s="1">
        <v>23</v>
      </c>
      <c r="K73" s="1" t="s">
        <v>23</v>
      </c>
      <c r="L73" s="1" t="s">
        <v>37</v>
      </c>
      <c r="M73" s="1">
        <v>772956</v>
      </c>
      <c r="N73" s="1">
        <v>34828</v>
      </c>
      <c r="O73" s="1">
        <v>340</v>
      </c>
      <c r="P73" s="1">
        <v>0</v>
      </c>
      <c r="R73" s="12">
        <f t="shared" si="11"/>
        <v>1.3026301819572923</v>
      </c>
      <c r="S73">
        <f t="shared" si="12"/>
        <v>179575</v>
      </c>
      <c r="T73">
        <f t="shared" si="8"/>
        <v>16005</v>
      </c>
      <c r="U73">
        <f t="shared" si="9"/>
        <v>-115</v>
      </c>
      <c r="V73">
        <f t="shared" si="10"/>
        <v>0</v>
      </c>
      <c r="Y73" s="26">
        <f>D90+D44</f>
        <v>20484947</v>
      </c>
      <c r="Z73" s="26">
        <f>M44+M90</f>
        <v>20257422</v>
      </c>
      <c r="AA73">
        <f>Z73/Y73</f>
        <v>0.98889306377019182</v>
      </c>
    </row>
    <row r="74" spans="1:30" ht="15" thickBot="1">
      <c r="A74" s="1">
        <v>24</v>
      </c>
      <c r="B74" s="1" t="s">
        <v>25</v>
      </c>
      <c r="C74" s="1" t="s">
        <v>38</v>
      </c>
      <c r="D74" s="1">
        <v>187157</v>
      </c>
      <c r="E74" s="1">
        <v>1370</v>
      </c>
      <c r="F74" s="1">
        <v>12</v>
      </c>
      <c r="G74" s="1">
        <v>5</v>
      </c>
      <c r="J74" s="1">
        <v>24</v>
      </c>
      <c r="K74" s="1" t="s">
        <v>25</v>
      </c>
      <c r="L74" s="1" t="s">
        <v>38</v>
      </c>
      <c r="M74" s="1">
        <v>217298</v>
      </c>
      <c r="N74" s="1">
        <v>2065</v>
      </c>
      <c r="O74" s="1">
        <v>4</v>
      </c>
      <c r="P74" s="1">
        <v>0</v>
      </c>
      <c r="R74" s="12">
        <f t="shared" si="11"/>
        <v>1.1610466079281032</v>
      </c>
      <c r="S74">
        <f t="shared" si="12"/>
        <v>30141</v>
      </c>
      <c r="T74">
        <f t="shared" si="8"/>
        <v>695</v>
      </c>
      <c r="U74">
        <f t="shared" si="9"/>
        <v>-8</v>
      </c>
      <c r="V74">
        <f t="shared" si="10"/>
        <v>-5</v>
      </c>
    </row>
    <row r="75" spans="1:30" ht="15" thickBot="1">
      <c r="A75" s="1">
        <v>25</v>
      </c>
      <c r="B75" s="1" t="s">
        <v>25</v>
      </c>
      <c r="C75" s="1" t="s">
        <v>39</v>
      </c>
      <c r="D75" s="1">
        <v>300915</v>
      </c>
      <c r="E75" s="1">
        <v>100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375442</v>
      </c>
      <c r="N75" s="1">
        <v>182</v>
      </c>
      <c r="O75" s="1">
        <v>0</v>
      </c>
      <c r="P75" s="1">
        <v>0</v>
      </c>
      <c r="R75" s="12">
        <f t="shared" si="11"/>
        <v>1.2476679460977353</v>
      </c>
      <c r="S75">
        <f t="shared" si="12"/>
        <v>74527</v>
      </c>
      <c r="T75">
        <f t="shared" si="8"/>
        <v>82</v>
      </c>
      <c r="U75">
        <f t="shared" si="9"/>
        <v>0</v>
      </c>
      <c r="V75">
        <f t="shared" si="10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1">
        <v>135757</v>
      </c>
      <c r="E76" s="1">
        <v>468</v>
      </c>
      <c r="F76" s="1">
        <v>19</v>
      </c>
      <c r="G76" s="1">
        <v>0</v>
      </c>
      <c r="J76" s="1">
        <v>26</v>
      </c>
      <c r="K76" s="1" t="s">
        <v>34</v>
      </c>
      <c r="L76" s="1" t="s">
        <v>40</v>
      </c>
      <c r="M76" s="1">
        <v>148014</v>
      </c>
      <c r="N76" s="1">
        <v>684</v>
      </c>
      <c r="O76" s="1">
        <v>0</v>
      </c>
      <c r="P76" s="1">
        <v>0</v>
      </c>
      <c r="R76" s="12">
        <f t="shared" si="11"/>
        <v>1.0902863204107338</v>
      </c>
      <c r="S76">
        <f t="shared" si="12"/>
        <v>12257</v>
      </c>
      <c r="T76">
        <f t="shared" si="8"/>
        <v>216</v>
      </c>
      <c r="U76">
        <f t="shared" si="9"/>
        <v>-19</v>
      </c>
      <c r="V76">
        <f t="shared" si="10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1">
        <v>548326</v>
      </c>
      <c r="E77" s="1">
        <v>6881</v>
      </c>
      <c r="F77" s="1">
        <v>16</v>
      </c>
      <c r="G77" s="1">
        <v>0</v>
      </c>
      <c r="J77" s="1">
        <v>27</v>
      </c>
      <c r="K77" s="1" t="s">
        <v>8</v>
      </c>
      <c r="L77" s="1" t="s">
        <v>41</v>
      </c>
      <c r="M77" s="1">
        <v>360262</v>
      </c>
      <c r="N77" s="1">
        <v>5063</v>
      </c>
      <c r="O77" s="1">
        <v>5</v>
      </c>
      <c r="P77" s="1">
        <v>0</v>
      </c>
      <c r="R77" s="12">
        <f t="shared" si="11"/>
        <v>0.65702155287183173</v>
      </c>
      <c r="S77">
        <f t="shared" si="12"/>
        <v>-188064</v>
      </c>
      <c r="T77">
        <f t="shared" si="8"/>
        <v>-1818</v>
      </c>
      <c r="U77">
        <f t="shared" si="9"/>
        <v>-11</v>
      </c>
      <c r="V77">
        <f t="shared" si="10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1">
        <v>676936</v>
      </c>
      <c r="E78" s="1">
        <v>3461</v>
      </c>
      <c r="F78" s="1">
        <v>16</v>
      </c>
      <c r="G78" s="1">
        <v>0</v>
      </c>
      <c r="J78" s="1">
        <v>28</v>
      </c>
      <c r="K78" s="1" t="s">
        <v>15</v>
      </c>
      <c r="L78" s="1" t="s">
        <v>42</v>
      </c>
      <c r="M78" s="1">
        <v>630496</v>
      </c>
      <c r="N78" s="1">
        <v>5449</v>
      </c>
      <c r="O78" s="1">
        <v>62</v>
      </c>
      <c r="P78" s="1">
        <v>1</v>
      </c>
      <c r="R78" s="12">
        <f t="shared" si="11"/>
        <v>0.93139676424359175</v>
      </c>
      <c r="S78">
        <f t="shared" si="12"/>
        <v>-46440</v>
      </c>
      <c r="T78">
        <f t="shared" si="8"/>
        <v>1988</v>
      </c>
      <c r="U78">
        <f t="shared" si="9"/>
        <v>46</v>
      </c>
      <c r="V78">
        <f t="shared" si="10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1">
        <v>291748</v>
      </c>
      <c r="E79" s="1">
        <v>2446</v>
      </c>
      <c r="F79" s="1">
        <v>6</v>
      </c>
      <c r="G79" s="1">
        <v>0</v>
      </c>
      <c r="J79" s="1">
        <v>29</v>
      </c>
      <c r="K79" s="1" t="s">
        <v>8</v>
      </c>
      <c r="L79" s="1" t="s">
        <v>43</v>
      </c>
      <c r="M79" s="1">
        <v>217798</v>
      </c>
      <c r="N79" s="1">
        <v>2077</v>
      </c>
      <c r="O79" s="1">
        <v>13</v>
      </c>
      <c r="P79" s="1">
        <v>0</v>
      </c>
      <c r="R79" s="12">
        <f t="shared" si="11"/>
        <v>0.74652782538355023</v>
      </c>
      <c r="S79">
        <f t="shared" si="12"/>
        <v>-73950</v>
      </c>
      <c r="T79">
        <f t="shared" si="8"/>
        <v>-369</v>
      </c>
      <c r="U79">
        <f t="shared" si="9"/>
        <v>7</v>
      </c>
      <c r="V79">
        <f t="shared" si="10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1">
        <v>796164</v>
      </c>
      <c r="E80" s="1">
        <v>18257</v>
      </c>
      <c r="F80" s="1">
        <v>270</v>
      </c>
      <c r="G80" s="1">
        <v>0</v>
      </c>
      <c r="J80" s="1">
        <v>30</v>
      </c>
      <c r="K80" s="1" t="s">
        <v>29</v>
      </c>
      <c r="L80" s="1" t="s">
        <v>44</v>
      </c>
      <c r="M80" s="1">
        <v>1164272</v>
      </c>
      <c r="N80" s="1">
        <v>39094</v>
      </c>
      <c r="O80" s="1">
        <v>155</v>
      </c>
      <c r="P80" s="1">
        <v>0</v>
      </c>
      <c r="R80" s="12">
        <f t="shared" si="11"/>
        <v>1.4623519777332308</v>
      </c>
      <c r="S80">
        <f t="shared" si="12"/>
        <v>368108</v>
      </c>
      <c r="T80">
        <f t="shared" si="8"/>
        <v>20837</v>
      </c>
      <c r="U80">
        <f t="shared" si="9"/>
        <v>-115</v>
      </c>
      <c r="V80">
        <f t="shared" si="10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1">
        <v>71301</v>
      </c>
      <c r="E81" s="1">
        <v>340</v>
      </c>
      <c r="F81" s="1">
        <v>13</v>
      </c>
      <c r="G81" s="1">
        <v>0</v>
      </c>
      <c r="J81" s="1">
        <v>31</v>
      </c>
      <c r="K81" s="1" t="s">
        <v>29</v>
      </c>
      <c r="L81" s="1" t="s">
        <v>45</v>
      </c>
      <c r="M81" s="1">
        <v>106468</v>
      </c>
      <c r="N81" s="1">
        <v>234</v>
      </c>
      <c r="O81" s="1">
        <v>9</v>
      </c>
      <c r="P81" s="1">
        <v>0</v>
      </c>
      <c r="R81" s="12">
        <f t="shared" si="11"/>
        <v>1.493218888935639</v>
      </c>
      <c r="S81">
        <f t="shared" si="12"/>
        <v>35167</v>
      </c>
      <c r="T81">
        <f t="shared" si="8"/>
        <v>-106</v>
      </c>
      <c r="U81">
        <f t="shared" si="9"/>
        <v>-4</v>
      </c>
      <c r="V81">
        <f t="shared" si="10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1">
        <v>22374</v>
      </c>
      <c r="E82" s="1">
        <v>21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26484</v>
      </c>
      <c r="N82" s="1">
        <v>45</v>
      </c>
      <c r="O82" s="1">
        <v>0</v>
      </c>
      <c r="P82" s="1">
        <v>0</v>
      </c>
      <c r="R82" s="12">
        <f t="shared" si="11"/>
        <v>1.183695360686511</v>
      </c>
      <c r="S82">
        <f t="shared" si="12"/>
        <v>4110</v>
      </c>
      <c r="T82">
        <f t="shared" si="8"/>
        <v>24</v>
      </c>
      <c r="U82">
        <f t="shared" si="9"/>
        <v>0</v>
      </c>
      <c r="V82">
        <f t="shared" si="10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1">
        <v>77675</v>
      </c>
      <c r="E83" s="1">
        <v>264</v>
      </c>
      <c r="F83" s="1">
        <v>13</v>
      </c>
      <c r="G83" s="1">
        <v>7</v>
      </c>
      <c r="J83" s="1">
        <v>33</v>
      </c>
      <c r="K83" s="1" t="s">
        <v>47</v>
      </c>
      <c r="L83" s="1" t="s">
        <v>48</v>
      </c>
      <c r="M83" s="1">
        <v>113761</v>
      </c>
      <c r="N83" s="1">
        <v>551</v>
      </c>
      <c r="O83" s="1">
        <v>0</v>
      </c>
      <c r="P83" s="1">
        <v>0</v>
      </c>
      <c r="R83" s="12">
        <f t="shared" si="11"/>
        <v>1.4645767621499839</v>
      </c>
      <c r="S83">
        <f t="shared" si="12"/>
        <v>36086</v>
      </c>
      <c r="T83">
        <f t="shared" si="8"/>
        <v>287</v>
      </c>
      <c r="U83">
        <f t="shared" si="9"/>
        <v>-13</v>
      </c>
      <c r="V83">
        <f t="shared" si="10"/>
        <v>-7</v>
      </c>
    </row>
    <row r="84" spans="1:22" ht="15" thickBot="1">
      <c r="A84" s="1">
        <v>34</v>
      </c>
      <c r="B84" s="1" t="s">
        <v>47</v>
      </c>
      <c r="C84" s="1" t="s">
        <v>49</v>
      </c>
      <c r="D84" s="1">
        <v>26455</v>
      </c>
      <c r="E84" s="1">
        <v>46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43438</v>
      </c>
      <c r="N84" s="1">
        <v>285</v>
      </c>
      <c r="O84" s="1">
        <v>0</v>
      </c>
      <c r="P84" s="1">
        <v>0</v>
      </c>
      <c r="R84" s="12">
        <f t="shared" si="11"/>
        <v>1.641958041958042</v>
      </c>
      <c r="S84">
        <f t="shared" si="12"/>
        <v>16983</v>
      </c>
      <c r="T84">
        <f t="shared" si="8"/>
        <v>239</v>
      </c>
      <c r="U84">
        <f t="shared" si="9"/>
        <v>0</v>
      </c>
      <c r="V84">
        <f t="shared" si="10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1">
        <v>130430</v>
      </c>
      <c r="E85" s="1">
        <v>1055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137187</v>
      </c>
      <c r="N85" s="1">
        <v>1653</v>
      </c>
      <c r="O85" s="1">
        <v>0</v>
      </c>
      <c r="P85" s="1">
        <v>0</v>
      </c>
      <c r="R85" s="12">
        <f t="shared" si="11"/>
        <v>1.0518055662040942</v>
      </c>
      <c r="S85">
        <f t="shared" si="12"/>
        <v>6757</v>
      </c>
      <c r="T85">
        <f t="shared" si="8"/>
        <v>598</v>
      </c>
      <c r="U85">
        <f t="shared" si="9"/>
        <v>-4</v>
      </c>
      <c r="V85">
        <f t="shared" si="10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1">
        <v>43240</v>
      </c>
      <c r="E86" s="1">
        <v>162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41765</v>
      </c>
      <c r="N86" s="1">
        <v>246</v>
      </c>
      <c r="O86" s="1">
        <v>0</v>
      </c>
      <c r="P86" s="1">
        <v>0</v>
      </c>
      <c r="R86" s="12">
        <f t="shared" si="11"/>
        <v>0.96588806660499538</v>
      </c>
      <c r="S86">
        <f t="shared" si="12"/>
        <v>-1475</v>
      </c>
      <c r="T86">
        <f t="shared" si="8"/>
        <v>84</v>
      </c>
      <c r="U86">
        <f t="shared" si="9"/>
        <v>0</v>
      </c>
      <c r="V86">
        <f t="shared" si="10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1">
        <v>86288</v>
      </c>
      <c r="E87" s="1">
        <v>534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129391</v>
      </c>
      <c r="N87" s="1">
        <v>1104</v>
      </c>
      <c r="O87" s="1">
        <v>0</v>
      </c>
      <c r="P87" s="1">
        <v>0</v>
      </c>
      <c r="R87" s="12">
        <f t="shared" si="11"/>
        <v>1.49952484702392</v>
      </c>
      <c r="S87">
        <f t="shared" si="12"/>
        <v>43103</v>
      </c>
      <c r="T87">
        <f t="shared" si="8"/>
        <v>570</v>
      </c>
      <c r="U87">
        <f t="shared" si="9"/>
        <v>0</v>
      </c>
      <c r="V87">
        <f t="shared" si="10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1">
        <v>156556</v>
      </c>
      <c r="E88" s="1">
        <v>1793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253543</v>
      </c>
      <c r="N88" s="1">
        <v>4463</v>
      </c>
      <c r="O88" s="1">
        <v>0</v>
      </c>
      <c r="P88" s="1">
        <v>0</v>
      </c>
      <c r="R88" s="12">
        <f t="shared" si="11"/>
        <v>1.6195035642198319</v>
      </c>
      <c r="S88">
        <f t="shared" si="12"/>
        <v>96987</v>
      </c>
      <c r="T88">
        <f t="shared" si="8"/>
        <v>2670</v>
      </c>
      <c r="U88">
        <f t="shared" si="9"/>
        <v>0</v>
      </c>
      <c r="V88">
        <f t="shared" si="10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1">
        <v>232282</v>
      </c>
      <c r="E89" s="1">
        <v>3917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280649</v>
      </c>
      <c r="N89" s="1">
        <v>5042</v>
      </c>
      <c r="O89" s="1">
        <v>2</v>
      </c>
      <c r="P89" s="1">
        <v>0</v>
      </c>
      <c r="R89" s="12">
        <f t="shared" si="11"/>
        <v>1.2082253467767627</v>
      </c>
      <c r="S89">
        <f t="shared" si="12"/>
        <v>48367</v>
      </c>
      <c r="T89">
        <f t="shared" si="8"/>
        <v>1125</v>
      </c>
      <c r="U89">
        <f t="shared" si="9"/>
        <v>2</v>
      </c>
      <c r="V89">
        <f t="shared" si="10"/>
        <v>0</v>
      </c>
    </row>
    <row r="90" spans="1:22" ht="15" thickBot="1">
      <c r="A90" s="1" t="s">
        <v>56</v>
      </c>
      <c r="B90" s="1"/>
      <c r="C90" s="1"/>
      <c r="D90" s="1">
        <v>12407796</v>
      </c>
      <c r="E90" s="1">
        <v>450629</v>
      </c>
      <c r="F90" s="1">
        <v>23210</v>
      </c>
      <c r="G90" s="1">
        <v>226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11"/>
        <v>0.94632366618535635</v>
      </c>
      <c r="S90">
        <f t="shared" si="12"/>
        <v>-666005</v>
      </c>
      <c r="T90">
        <f t="shared" si="8"/>
        <v>-16814</v>
      </c>
      <c r="U90">
        <f t="shared" si="9"/>
        <v>-11731</v>
      </c>
      <c r="V90">
        <f t="shared" si="10"/>
        <v>-210</v>
      </c>
    </row>
    <row r="93" spans="1:22">
      <c r="S93" s="11"/>
      <c r="T93" s="11"/>
      <c r="U93" s="11"/>
      <c r="V93" s="11"/>
    </row>
    <row r="94" spans="1:22">
      <c r="S94" s="11"/>
      <c r="T94" s="11"/>
      <c r="U94" s="11"/>
      <c r="V94" s="11"/>
    </row>
    <row r="95" spans="1:22">
      <c r="S95" s="9"/>
      <c r="T95" s="9"/>
      <c r="U95" s="9"/>
      <c r="V95" s="9"/>
    </row>
    <row r="96" spans="1:22">
      <c r="S96" s="9"/>
      <c r="T96" s="9"/>
      <c r="U96" s="9"/>
      <c r="V96" s="9"/>
    </row>
    <row r="97" spans="19:22">
      <c r="S97" s="9"/>
      <c r="T97" s="9"/>
      <c r="U97" s="9"/>
      <c r="V97" s="9"/>
    </row>
    <row r="98" spans="19:22">
      <c r="S98" s="9"/>
      <c r="T98" s="9"/>
      <c r="U98" s="9"/>
      <c r="V98" s="9"/>
    </row>
    <row r="99" spans="19:22">
      <c r="S99" s="9"/>
      <c r="T99" s="9"/>
      <c r="U99" s="9"/>
      <c r="V99" s="9"/>
    </row>
    <row r="100" spans="19:22">
      <c r="S100" s="9"/>
      <c r="T100" s="9"/>
      <c r="U100" s="9"/>
      <c r="V100" s="9"/>
    </row>
    <row r="101" spans="19:22">
      <c r="S101" s="9"/>
      <c r="T101" s="9"/>
      <c r="U101" s="9"/>
      <c r="V101" s="9"/>
    </row>
    <row r="102" spans="19:22">
      <c r="S102" s="9"/>
      <c r="T102" s="9"/>
      <c r="U102" s="9"/>
      <c r="V102" s="9"/>
    </row>
    <row r="103" spans="19:22">
      <c r="S103" s="9"/>
      <c r="T103" s="9"/>
      <c r="U103" s="9"/>
      <c r="V103" s="9"/>
    </row>
    <row r="104" spans="19:22">
      <c r="S104" s="9"/>
      <c r="T104" s="9"/>
      <c r="U104" s="9"/>
      <c r="V104" s="9"/>
    </row>
    <row r="105" spans="19:22">
      <c r="S105" s="9"/>
      <c r="T105" s="9"/>
      <c r="U105" s="9"/>
      <c r="V105" s="9"/>
    </row>
    <row r="106" spans="19:22">
      <c r="S106" s="9"/>
      <c r="T106" s="9"/>
      <c r="U106" s="9"/>
      <c r="V106" s="9"/>
    </row>
    <row r="107" spans="19:22">
      <c r="S107" s="9"/>
      <c r="T107" s="9"/>
      <c r="U107" s="9"/>
      <c r="V107" s="9"/>
    </row>
    <row r="108" spans="19:22">
      <c r="S108" s="9"/>
      <c r="T108" s="9"/>
      <c r="U108" s="9"/>
      <c r="V108" s="9"/>
    </row>
    <row r="109" spans="19:22">
      <c r="S109" s="9"/>
      <c r="T109" s="9"/>
      <c r="U109" s="9"/>
      <c r="V109" s="9"/>
    </row>
    <row r="110" spans="19:22">
      <c r="S110" s="9"/>
      <c r="T110" s="9"/>
      <c r="U110" s="9"/>
      <c r="V110" s="9"/>
    </row>
    <row r="111" spans="19:22">
      <c r="S111" s="9"/>
      <c r="T111" s="9"/>
      <c r="U111" s="9"/>
      <c r="V111" s="9"/>
    </row>
    <row r="112" spans="19:22">
      <c r="S112" s="9"/>
      <c r="T112" s="9"/>
      <c r="U112" s="9"/>
      <c r="V112" s="9"/>
    </row>
    <row r="113" spans="19:22">
      <c r="S113" s="9"/>
      <c r="T113" s="9"/>
      <c r="U113" s="9"/>
      <c r="V113" s="9"/>
    </row>
    <row r="114" spans="19:22">
      <c r="S114" s="9"/>
      <c r="T114" s="9"/>
      <c r="U114" s="9"/>
      <c r="V114" s="9"/>
    </row>
    <row r="115" spans="19:22">
      <c r="S115" s="9"/>
      <c r="T115" s="9"/>
      <c r="U115" s="9"/>
      <c r="V115" s="9"/>
    </row>
    <row r="116" spans="19:22">
      <c r="S116" s="9"/>
      <c r="T116" s="9"/>
      <c r="U116" s="9"/>
      <c r="V116" s="9"/>
    </row>
    <row r="117" spans="19:22">
      <c r="S117" s="9"/>
      <c r="T117" s="9"/>
      <c r="U117" s="9"/>
      <c r="V117" s="9"/>
    </row>
    <row r="118" spans="19:22">
      <c r="S118" s="9"/>
      <c r="T118" s="9"/>
      <c r="U118" s="9"/>
      <c r="V118" s="9"/>
    </row>
    <row r="119" spans="19:22">
      <c r="S119" s="9"/>
      <c r="T119" s="9"/>
      <c r="U119" s="9"/>
      <c r="V119" s="9"/>
    </row>
    <row r="120" spans="19:22">
      <c r="S120" s="9"/>
      <c r="T120" s="9"/>
      <c r="U120" s="9"/>
      <c r="V120" s="9"/>
    </row>
    <row r="121" spans="19:22">
      <c r="S121" s="9"/>
      <c r="T121" s="9"/>
      <c r="U121" s="9"/>
      <c r="V121" s="9"/>
    </row>
    <row r="122" spans="19:22">
      <c r="S122" s="9"/>
      <c r="T122" s="9"/>
      <c r="U122" s="9"/>
      <c r="V122" s="9"/>
    </row>
    <row r="123" spans="19:22">
      <c r="S123" s="9"/>
      <c r="T123" s="9"/>
      <c r="U123" s="9"/>
      <c r="V123" s="9"/>
    </row>
    <row r="124" spans="19:22">
      <c r="S124" s="9"/>
      <c r="T124" s="9"/>
      <c r="U124" s="9"/>
      <c r="V124" s="9"/>
    </row>
    <row r="125" spans="19:22">
      <c r="S125" s="9"/>
      <c r="T125" s="9"/>
      <c r="U125" s="9"/>
      <c r="V125" s="9"/>
    </row>
    <row r="126" spans="19:22">
      <c r="S126" s="9"/>
      <c r="T126" s="9"/>
      <c r="U126" s="9"/>
      <c r="V126" s="9"/>
    </row>
    <row r="127" spans="19:22">
      <c r="S127" s="9"/>
      <c r="T127" s="9"/>
      <c r="U127" s="9"/>
      <c r="V127" s="9"/>
    </row>
    <row r="128" spans="19:22">
      <c r="S128" s="9"/>
      <c r="T128" s="9"/>
      <c r="U128" s="9"/>
      <c r="V128" s="9"/>
    </row>
    <row r="129" spans="19:22">
      <c r="S129" s="9"/>
      <c r="T129" s="9"/>
      <c r="U129" s="9"/>
      <c r="V129" s="9"/>
    </row>
    <row r="130" spans="19:22">
      <c r="S130" s="9"/>
      <c r="T130" s="9"/>
      <c r="U130" s="9"/>
      <c r="V130" s="9"/>
    </row>
    <row r="131" spans="19:22">
      <c r="S131" s="9"/>
      <c r="T131" s="9"/>
      <c r="U131" s="9"/>
      <c r="V131" s="9"/>
    </row>
    <row r="132" spans="19:22">
      <c r="S132" s="9"/>
      <c r="T132" s="9"/>
      <c r="U132" s="9"/>
      <c r="V132" s="9"/>
    </row>
    <row r="133" spans="19:22">
      <c r="S133" s="9"/>
      <c r="T133" s="9"/>
      <c r="U133" s="9"/>
      <c r="V133" s="9"/>
    </row>
    <row r="134" spans="19:22">
      <c r="S134" s="9"/>
      <c r="T134" s="9"/>
      <c r="U134" s="9"/>
      <c r="V134" s="9"/>
    </row>
  </sheetData>
  <mergeCells count="36">
    <mergeCell ref="AD29:AD30"/>
    <mergeCell ref="AA29:AA30"/>
    <mergeCell ref="AB29:AB30"/>
    <mergeCell ref="AC29:AC30"/>
    <mergeCell ref="G3:G4"/>
    <mergeCell ref="S3:S4"/>
    <mergeCell ref="T3:T4"/>
    <mergeCell ref="U3:U4"/>
    <mergeCell ref="V3:V4"/>
    <mergeCell ref="B3:B4"/>
    <mergeCell ref="C3:C4"/>
    <mergeCell ref="D3:D4"/>
    <mergeCell ref="E3:E4"/>
    <mergeCell ref="F3:F4"/>
    <mergeCell ref="P3:P4"/>
    <mergeCell ref="K49:K50"/>
    <mergeCell ref="L49:L50"/>
    <mergeCell ref="M49:M50"/>
    <mergeCell ref="N49:N50"/>
    <mergeCell ref="O49:O50"/>
    <mergeCell ref="K3:K4"/>
    <mergeCell ref="L3:L4"/>
    <mergeCell ref="M3:M4"/>
    <mergeCell ref="N3:N4"/>
    <mergeCell ref="O3:O4"/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  <mergeCell ref="P49:P50"/>
  </mergeCells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5:V13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1:AA70 AB70:AD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F24" zoomScale="85" zoomScaleNormal="85" zoomScalePageLayoutView="85" workbookViewId="0">
      <selection activeCell="AA29" sqref="AA29"/>
    </sheetView>
  </sheetViews>
  <sheetFormatPr baseColWidth="10" defaultColWidth="8.83203125" defaultRowHeight="14" x14ac:dyDescent="0"/>
  <cols>
    <col min="2" max="2" width="18.5" customWidth="1"/>
    <col min="3" max="3" width="37" customWidth="1"/>
    <col min="4" max="4" width="10.33203125" bestFit="1" customWidth="1"/>
    <col min="8" max="8" width="5" customWidth="1"/>
    <col min="9" max="9" width="4.6640625" customWidth="1"/>
    <col min="11" max="11" width="18.5" customWidth="1"/>
    <col min="12" max="12" width="38.5" customWidth="1"/>
    <col min="13" max="13" width="10.33203125" bestFit="1" customWidth="1"/>
    <col min="17" max="17" width="6.5" customWidth="1"/>
    <col min="18" max="18" width="6.1640625" customWidth="1"/>
    <col min="26" max="26" width="36.6640625" bestFit="1" customWidth="1"/>
  </cols>
  <sheetData>
    <row r="1" spans="1:22" ht="23">
      <c r="A1" s="5" t="s">
        <v>57</v>
      </c>
      <c r="B1" s="6"/>
      <c r="C1" s="6"/>
      <c r="D1" s="6"/>
      <c r="E1" s="6"/>
      <c r="F1" s="6"/>
      <c r="G1" s="6"/>
      <c r="H1" s="6"/>
      <c r="I1" s="6"/>
      <c r="J1" s="5" t="s">
        <v>57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22.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55414</v>
      </c>
      <c r="E5" s="1">
        <v>347</v>
      </c>
      <c r="F5" s="1">
        <v>7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R5" s="12">
        <f>M5/D5</f>
        <v>0.87957916771934885</v>
      </c>
      <c r="S5">
        <f>M5-D5</f>
        <v>-6673</v>
      </c>
      <c r="T5">
        <f t="shared" ref="T5:V20" si="0">N5-E5</f>
        <v>-220</v>
      </c>
      <c r="U5">
        <f t="shared" si="0"/>
        <v>-2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49284</v>
      </c>
      <c r="E6" s="1">
        <v>2063</v>
      </c>
      <c r="F6" s="1">
        <v>20</v>
      </c>
      <c r="G6" s="1">
        <v>0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R6" s="12">
        <f t="shared" ref="R6:R44" si="1">M6/D6</f>
        <v>0.98082542001460915</v>
      </c>
      <c r="S6">
        <f t="shared" ref="S6:V44" si="2">M6-D6</f>
        <v>-945</v>
      </c>
      <c r="T6">
        <f t="shared" si="0"/>
        <v>-528</v>
      </c>
      <c r="U6">
        <f t="shared" si="0"/>
        <v>-11</v>
      </c>
      <c r="V6">
        <f t="shared" si="0"/>
        <v>0</v>
      </c>
    </row>
    <row r="7" spans="1:22" ht="15" thickBot="1">
      <c r="A7" s="1">
        <v>3</v>
      </c>
      <c r="B7" s="1" t="s">
        <v>8</v>
      </c>
      <c r="C7" s="1" t="s">
        <v>11</v>
      </c>
      <c r="D7" s="1">
        <v>55048</v>
      </c>
      <c r="E7" s="1">
        <v>12850</v>
      </c>
      <c r="F7" s="1">
        <v>110</v>
      </c>
      <c r="G7" s="1">
        <v>0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R7" s="12">
        <f t="shared" si="1"/>
        <v>1.0180206365353872</v>
      </c>
      <c r="S7">
        <f t="shared" si="2"/>
        <v>992</v>
      </c>
      <c r="T7">
        <f t="shared" si="0"/>
        <v>-4978</v>
      </c>
      <c r="U7">
        <f t="shared" si="0"/>
        <v>-26</v>
      </c>
      <c r="V7">
        <f t="shared" si="0"/>
        <v>6</v>
      </c>
    </row>
    <row r="8" spans="1:22" ht="15" thickBot="1">
      <c r="A8" s="1">
        <v>4</v>
      </c>
      <c r="B8" s="1" t="s">
        <v>8</v>
      </c>
      <c r="C8" s="1" t="s">
        <v>12</v>
      </c>
      <c r="D8" s="1">
        <v>52821</v>
      </c>
      <c r="E8" s="1">
        <v>5758</v>
      </c>
      <c r="F8" s="1">
        <v>21</v>
      </c>
      <c r="G8" s="1">
        <v>0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R8" s="12">
        <f t="shared" si="1"/>
        <v>0.931485583385396</v>
      </c>
      <c r="S8">
        <f t="shared" si="2"/>
        <v>-3619</v>
      </c>
      <c r="T8">
        <f t="shared" si="0"/>
        <v>-4092</v>
      </c>
      <c r="U8">
        <f t="shared" si="0"/>
        <v>-8</v>
      </c>
      <c r="V8">
        <f t="shared" si="0"/>
        <v>0</v>
      </c>
    </row>
    <row r="9" spans="1:22" ht="15" thickBot="1">
      <c r="A9" s="1">
        <v>5</v>
      </c>
      <c r="B9" s="1" t="s">
        <v>8</v>
      </c>
      <c r="C9" s="1" t="s">
        <v>13</v>
      </c>
      <c r="D9" s="1">
        <v>58099</v>
      </c>
      <c r="E9" s="1">
        <v>41549</v>
      </c>
      <c r="F9" s="1">
        <v>1252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R9" s="12">
        <f t="shared" si="1"/>
        <v>0.99870909998450919</v>
      </c>
      <c r="S9">
        <f t="shared" si="2"/>
        <v>-75</v>
      </c>
      <c r="T9">
        <f>N9-E9</f>
        <v>5279</v>
      </c>
      <c r="U9">
        <f t="shared" si="0"/>
        <v>-747</v>
      </c>
      <c r="V9">
        <f t="shared" si="0"/>
        <v>3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55924</v>
      </c>
      <c r="E10" s="1">
        <v>43474</v>
      </c>
      <c r="F10" s="1">
        <v>3094</v>
      </c>
      <c r="G10" s="1">
        <v>15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R10" s="12">
        <f t="shared" si="1"/>
        <v>0.91763822330305411</v>
      </c>
      <c r="S10">
        <f t="shared" si="2"/>
        <v>-4606</v>
      </c>
      <c r="T10">
        <f t="shared" si="0"/>
        <v>608</v>
      </c>
      <c r="U10">
        <f t="shared" si="0"/>
        <v>-2496</v>
      </c>
      <c r="V10">
        <f t="shared" si="0"/>
        <v>-3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1578</v>
      </c>
      <c r="E11" s="1">
        <v>73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R11" s="12">
        <f t="shared" si="1"/>
        <v>0.71039290240811148</v>
      </c>
      <c r="S11">
        <f t="shared" si="2"/>
        <v>-457</v>
      </c>
      <c r="T11">
        <f t="shared" si="0"/>
        <v>-24</v>
      </c>
      <c r="U11">
        <f t="shared" si="0"/>
        <v>-1</v>
      </c>
      <c r="V11">
        <f t="shared" si="0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684</v>
      </c>
      <c r="E12" s="1">
        <v>11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R12" s="12">
        <f t="shared" si="1"/>
        <v>0.38450292397660818</v>
      </c>
      <c r="S12">
        <f t="shared" si="2"/>
        <v>-421</v>
      </c>
      <c r="T12">
        <f t="shared" si="0"/>
        <v>9</v>
      </c>
      <c r="U12">
        <f t="shared" si="0"/>
        <v>0</v>
      </c>
      <c r="V12">
        <f t="shared" si="0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193</v>
      </c>
      <c r="E13" s="1">
        <v>64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R13" s="12">
        <f t="shared" si="1"/>
        <v>0.82901554404145072</v>
      </c>
      <c r="S13">
        <f t="shared" si="2"/>
        <v>-33</v>
      </c>
      <c r="T13">
        <f t="shared" si="0"/>
        <v>-1</v>
      </c>
      <c r="U13">
        <f t="shared" si="0"/>
        <v>0</v>
      </c>
      <c r="V13">
        <f t="shared" si="0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210</v>
      </c>
      <c r="E14" s="1">
        <v>128</v>
      </c>
      <c r="F14" s="1">
        <v>7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R14" s="12">
        <f t="shared" si="1"/>
        <v>0.91428571428571426</v>
      </c>
      <c r="S14">
        <f t="shared" si="2"/>
        <v>-18</v>
      </c>
      <c r="T14">
        <f t="shared" si="0"/>
        <v>7</v>
      </c>
      <c r="U14">
        <f t="shared" si="0"/>
        <v>-5</v>
      </c>
      <c r="V14">
        <f t="shared" si="0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55</v>
      </c>
      <c r="E15" s="1">
        <v>2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R15" s="12">
        <f t="shared" si="1"/>
        <v>0.4</v>
      </c>
      <c r="S15">
        <f t="shared" si="2"/>
        <v>-33</v>
      </c>
      <c r="T15">
        <f t="shared" si="0"/>
        <v>-2</v>
      </c>
      <c r="U15">
        <f t="shared" si="0"/>
        <v>0</v>
      </c>
      <c r="V15">
        <f t="shared" si="0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39</v>
      </c>
      <c r="E16" s="1">
        <v>1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R16" s="12">
        <f t="shared" si="1"/>
        <v>1.1282051282051282</v>
      </c>
      <c r="S16">
        <f t="shared" si="2"/>
        <v>5</v>
      </c>
      <c r="T16">
        <f t="shared" si="0"/>
        <v>-1</v>
      </c>
      <c r="U16">
        <f t="shared" si="0"/>
        <v>0</v>
      </c>
      <c r="V16">
        <f t="shared" si="0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508</v>
      </c>
      <c r="E17" s="1">
        <v>8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R17" s="12">
        <f t="shared" si="1"/>
        <v>0.46850393700787402</v>
      </c>
      <c r="S17">
        <f t="shared" si="2"/>
        <v>-270</v>
      </c>
      <c r="T17">
        <f t="shared" si="0"/>
        <v>-7</v>
      </c>
      <c r="U17">
        <f t="shared" si="0"/>
        <v>1</v>
      </c>
      <c r="V17">
        <f t="shared" si="0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60357</v>
      </c>
      <c r="E18" s="1">
        <v>368</v>
      </c>
      <c r="F18" s="1">
        <v>2</v>
      </c>
      <c r="G18" s="1">
        <v>0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R18" s="12">
        <f t="shared" si="1"/>
        <v>0.70353065924416391</v>
      </c>
      <c r="S18">
        <f t="shared" si="2"/>
        <v>-17894</v>
      </c>
      <c r="T18">
        <f t="shared" si="0"/>
        <v>-213</v>
      </c>
      <c r="U18">
        <f t="shared" si="0"/>
        <v>0</v>
      </c>
      <c r="V18">
        <f t="shared" si="0"/>
        <v>0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1466</v>
      </c>
      <c r="E19" s="1">
        <v>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R19" s="12">
        <f t="shared" si="1"/>
        <v>0.24010914051841747</v>
      </c>
      <c r="S19">
        <f t="shared" si="2"/>
        <v>-1114</v>
      </c>
      <c r="T19">
        <f t="shared" si="0"/>
        <v>-31</v>
      </c>
      <c r="U19">
        <f t="shared" si="0"/>
        <v>1</v>
      </c>
      <c r="V19">
        <f t="shared" si="0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47641</v>
      </c>
      <c r="E20" s="1">
        <v>9436</v>
      </c>
      <c r="F20" s="1">
        <v>29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R20" s="12">
        <f t="shared" si="1"/>
        <v>0.91763397073948905</v>
      </c>
      <c r="S20">
        <f t="shared" si="2"/>
        <v>-3924</v>
      </c>
      <c r="T20">
        <f t="shared" si="0"/>
        <v>-2725</v>
      </c>
      <c r="U20">
        <f t="shared" si="0"/>
        <v>27</v>
      </c>
      <c r="V20">
        <f t="shared" si="0"/>
        <v>-1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62</v>
      </c>
      <c r="E21" s="1">
        <v>4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R21" s="12">
        <f t="shared" si="1"/>
        <v>0.62903225806451613</v>
      </c>
      <c r="S21">
        <f t="shared" si="2"/>
        <v>-23</v>
      </c>
      <c r="T21">
        <f t="shared" si="2"/>
        <v>0</v>
      </c>
      <c r="U21">
        <f t="shared" si="2"/>
        <v>-1</v>
      </c>
      <c r="V21">
        <f t="shared" si="2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1466</v>
      </c>
      <c r="E22" s="1">
        <v>58</v>
      </c>
      <c r="F22" s="1">
        <v>1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R22" s="12">
        <f t="shared" si="1"/>
        <v>1.9215552523874488</v>
      </c>
      <c r="S22">
        <f t="shared" si="2"/>
        <v>1351</v>
      </c>
      <c r="T22">
        <f t="shared" si="2"/>
        <v>8</v>
      </c>
      <c r="U22">
        <f t="shared" si="2"/>
        <v>-1</v>
      </c>
      <c r="V22">
        <f t="shared" si="2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499</v>
      </c>
      <c r="E23" s="1">
        <v>37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R23" s="12">
        <f t="shared" si="1"/>
        <v>0.27855711422845691</v>
      </c>
      <c r="S23">
        <f t="shared" si="2"/>
        <v>-360</v>
      </c>
      <c r="T23">
        <f t="shared" si="2"/>
        <v>-35</v>
      </c>
      <c r="U23">
        <f t="shared" si="2"/>
        <v>0</v>
      </c>
      <c r="V23">
        <f t="shared" si="2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110</v>
      </c>
      <c r="E24" s="1">
        <v>10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R24" s="12">
        <f t="shared" si="1"/>
        <v>0.18181818181818182</v>
      </c>
      <c r="S24">
        <f t="shared" si="2"/>
        <v>-90</v>
      </c>
      <c r="T24">
        <f t="shared" si="2"/>
        <v>-10</v>
      </c>
      <c r="U24">
        <f t="shared" si="2"/>
        <v>0</v>
      </c>
      <c r="V24">
        <f t="shared" si="2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890</v>
      </c>
      <c r="E25" s="1">
        <v>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R25" s="12">
        <f t="shared" si="1"/>
        <v>0.18314606741573033</v>
      </c>
      <c r="S25">
        <f t="shared" si="2"/>
        <v>-727</v>
      </c>
      <c r="T25">
        <f t="shared" si="2"/>
        <v>-7</v>
      </c>
      <c r="U25">
        <f t="shared" si="2"/>
        <v>0</v>
      </c>
      <c r="V25">
        <f t="shared" si="2"/>
        <v>0</v>
      </c>
    </row>
    <row r="26" spans="1:30" ht="15.75" customHeight="1" thickBot="1">
      <c r="A26" s="1">
        <v>22</v>
      </c>
      <c r="B26" s="1" t="s">
        <v>34</v>
      </c>
      <c r="C26" s="1" t="s">
        <v>36</v>
      </c>
      <c r="D26" s="1">
        <v>35083</v>
      </c>
      <c r="E26" s="1">
        <v>133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R26" s="12">
        <f t="shared" si="1"/>
        <v>0.84804606219536527</v>
      </c>
      <c r="S26">
        <f t="shared" si="2"/>
        <v>-5331</v>
      </c>
      <c r="T26">
        <f t="shared" si="2"/>
        <v>-113</v>
      </c>
      <c r="U26">
        <f t="shared" si="2"/>
        <v>0</v>
      </c>
      <c r="V26">
        <f t="shared" si="2"/>
        <v>0</v>
      </c>
      <c r="X26" s="13" t="s">
        <v>0</v>
      </c>
      <c r="Y26" s="14" t="s">
        <v>2</v>
      </c>
      <c r="Z26" s="14" t="s">
        <v>3</v>
      </c>
      <c r="AA26" s="22" t="s">
        <v>4</v>
      </c>
      <c r="AB26" s="22" t="s">
        <v>5</v>
      </c>
      <c r="AC26" s="22" t="s">
        <v>6</v>
      </c>
      <c r="AD26" s="23" t="s">
        <v>7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8888</v>
      </c>
      <c r="E27" s="1">
        <v>161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R27" s="12">
        <f t="shared" si="1"/>
        <v>0.20690819081908191</v>
      </c>
      <c r="S27">
        <f t="shared" si="2"/>
        <v>-7049</v>
      </c>
      <c r="T27">
        <f t="shared" si="2"/>
        <v>-88</v>
      </c>
      <c r="U27">
        <f t="shared" si="2"/>
        <v>0</v>
      </c>
      <c r="V27">
        <f t="shared" si="2"/>
        <v>0</v>
      </c>
      <c r="X27" s="15" t="s">
        <v>1</v>
      </c>
      <c r="Y27" s="9"/>
      <c r="Z27" s="9"/>
      <c r="AA27" s="9"/>
      <c r="AB27" s="9"/>
      <c r="AC27" s="9"/>
      <c r="AD27" s="16"/>
    </row>
    <row r="28" spans="1:30" ht="15" thickBot="1">
      <c r="A28" s="1">
        <v>24</v>
      </c>
      <c r="B28" s="1" t="s">
        <v>25</v>
      </c>
      <c r="C28" s="1" t="s">
        <v>38</v>
      </c>
      <c r="D28" s="1">
        <v>58974</v>
      </c>
      <c r="E28" s="1">
        <v>535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R28" s="12">
        <f t="shared" si="1"/>
        <v>0.77337470749821957</v>
      </c>
      <c r="S28">
        <f t="shared" si="2"/>
        <v>-13365</v>
      </c>
      <c r="T28">
        <f t="shared" si="2"/>
        <v>-326</v>
      </c>
      <c r="U28">
        <f t="shared" si="2"/>
        <v>0</v>
      </c>
      <c r="V28">
        <f t="shared" si="2"/>
        <v>0</v>
      </c>
      <c r="X28" s="15">
        <v>1</v>
      </c>
      <c r="Y28" s="9" t="s">
        <v>8</v>
      </c>
      <c r="Z28" s="9" t="s">
        <v>9</v>
      </c>
      <c r="AA28" s="9">
        <f>S5+S51</f>
        <v>-9131</v>
      </c>
      <c r="AB28" s="9">
        <f t="shared" ref="AB28:AD43" si="3">T5+T51</f>
        <v>-439</v>
      </c>
      <c r="AC28" s="9">
        <f t="shared" si="3"/>
        <v>-4</v>
      </c>
      <c r="AD28" s="16">
        <f t="shared" si="3"/>
        <v>0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2718</v>
      </c>
      <c r="E29" s="1">
        <v>21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R29" s="12">
        <f t="shared" si="1"/>
        <v>0.37637969094922735</v>
      </c>
      <c r="S29">
        <f t="shared" si="2"/>
        <v>-1695</v>
      </c>
      <c r="T29">
        <f t="shared" si="2"/>
        <v>-17</v>
      </c>
      <c r="U29">
        <f t="shared" si="2"/>
        <v>0</v>
      </c>
      <c r="V29">
        <f t="shared" si="2"/>
        <v>0</v>
      </c>
      <c r="X29" s="15">
        <v>2</v>
      </c>
      <c r="Y29" s="9" t="s">
        <v>8</v>
      </c>
      <c r="Z29" s="9" t="s">
        <v>10</v>
      </c>
      <c r="AA29" s="9">
        <f t="shared" ref="AA29:AA66" si="4">S6+S52</f>
        <v>-4160</v>
      </c>
      <c r="AB29" s="9">
        <f t="shared" si="3"/>
        <v>-743</v>
      </c>
      <c r="AC29" s="9">
        <f t="shared" si="3"/>
        <v>-16</v>
      </c>
      <c r="AD29" s="16">
        <f t="shared" si="3"/>
        <v>0</v>
      </c>
    </row>
    <row r="30" spans="1:30" ht="15" thickBot="1">
      <c r="A30" s="1">
        <v>26</v>
      </c>
      <c r="B30" s="1" t="s">
        <v>34</v>
      </c>
      <c r="C30" s="1" t="s">
        <v>40</v>
      </c>
      <c r="D30" s="1">
        <v>8012</v>
      </c>
      <c r="E30" s="1">
        <v>82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R30" s="12">
        <f t="shared" si="1"/>
        <v>0.22054418372441337</v>
      </c>
      <c r="S30">
        <f t="shared" si="2"/>
        <v>-6245</v>
      </c>
      <c r="T30">
        <f t="shared" si="2"/>
        <v>-76</v>
      </c>
      <c r="U30">
        <f t="shared" si="2"/>
        <v>0</v>
      </c>
      <c r="V30">
        <f t="shared" si="2"/>
        <v>0</v>
      </c>
      <c r="X30" s="15">
        <v>3</v>
      </c>
      <c r="Y30" s="9" t="s">
        <v>8</v>
      </c>
      <c r="Z30" s="9" t="s">
        <v>11</v>
      </c>
      <c r="AA30" s="9">
        <f t="shared" si="4"/>
        <v>-8736</v>
      </c>
      <c r="AB30" s="9">
        <f t="shared" si="3"/>
        <v>-5290</v>
      </c>
      <c r="AC30" s="9">
        <f t="shared" si="3"/>
        <v>-137</v>
      </c>
      <c r="AD30" s="16">
        <f t="shared" si="3"/>
        <v>5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1012</v>
      </c>
      <c r="E31" s="1">
        <v>19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R31" s="12">
        <f t="shared" si="1"/>
        <v>0.57213438735177868</v>
      </c>
      <c r="S31">
        <f t="shared" si="2"/>
        <v>-433</v>
      </c>
      <c r="T31">
        <f t="shared" si="2"/>
        <v>-7</v>
      </c>
      <c r="U31">
        <f t="shared" si="2"/>
        <v>0</v>
      </c>
      <c r="V31">
        <f t="shared" si="2"/>
        <v>0</v>
      </c>
      <c r="X31" s="15">
        <v>4</v>
      </c>
      <c r="Y31" s="9" t="s">
        <v>8</v>
      </c>
      <c r="Z31" s="9" t="s">
        <v>12</v>
      </c>
      <c r="AA31" s="9">
        <f t="shared" si="4"/>
        <v>-14708</v>
      </c>
      <c r="AB31" s="9">
        <f t="shared" si="3"/>
        <v>-5157</v>
      </c>
      <c r="AC31" s="9">
        <f t="shared" si="3"/>
        <v>-132</v>
      </c>
      <c r="AD31" s="16">
        <f t="shared" si="3"/>
        <v>-1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3442</v>
      </c>
      <c r="E32" s="1">
        <v>205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R32" s="12">
        <f t="shared" si="1"/>
        <v>1.4195235328297502</v>
      </c>
      <c r="S32">
        <f t="shared" si="2"/>
        <v>1444</v>
      </c>
      <c r="T32">
        <f t="shared" si="2"/>
        <v>-63</v>
      </c>
      <c r="U32">
        <f t="shared" si="2"/>
        <v>0</v>
      </c>
      <c r="V32">
        <f t="shared" si="2"/>
        <v>0</v>
      </c>
      <c r="X32" s="15">
        <v>5</v>
      </c>
      <c r="Y32" s="9" t="s">
        <v>8</v>
      </c>
      <c r="Z32" s="9" t="s">
        <v>13</v>
      </c>
      <c r="AA32" s="9">
        <f t="shared" si="4"/>
        <v>-21035</v>
      </c>
      <c r="AB32" s="9">
        <f t="shared" si="3"/>
        <v>1234</v>
      </c>
      <c r="AC32" s="9">
        <f t="shared" si="3"/>
        <v>-5031</v>
      </c>
      <c r="AD32" s="16">
        <f t="shared" si="3"/>
        <v>-79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47</v>
      </c>
      <c r="E33" s="1">
        <v>3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R33" s="12">
        <f t="shared" si="1"/>
        <v>1.2765957446808511</v>
      </c>
      <c r="S33">
        <f t="shared" si="2"/>
        <v>13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6</v>
      </c>
      <c r="Y33" s="9" t="s">
        <v>8</v>
      </c>
      <c r="Z33" s="9" t="s">
        <v>14</v>
      </c>
      <c r="AA33" s="9">
        <f t="shared" si="4"/>
        <v>-31690</v>
      </c>
      <c r="AB33" s="9">
        <f t="shared" si="3"/>
        <v>-4682</v>
      </c>
      <c r="AC33" s="9">
        <f t="shared" si="3"/>
        <v>-7126</v>
      </c>
      <c r="AD33" s="16">
        <f t="shared" si="3"/>
        <v>-220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13304</v>
      </c>
      <c r="E34" s="1">
        <v>25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R34" s="12">
        <f t="shared" si="1"/>
        <v>0.2415814792543596</v>
      </c>
      <c r="S34">
        <f t="shared" si="2"/>
        <v>-10090</v>
      </c>
      <c r="T34">
        <f t="shared" si="2"/>
        <v>-5</v>
      </c>
      <c r="U34">
        <f t="shared" si="2"/>
        <v>-1</v>
      </c>
      <c r="V34">
        <f t="shared" si="2"/>
        <v>0</v>
      </c>
      <c r="X34" s="15">
        <v>7</v>
      </c>
      <c r="Y34" s="9" t="s">
        <v>15</v>
      </c>
      <c r="Z34" s="9" t="s">
        <v>16</v>
      </c>
      <c r="AA34" s="9">
        <f t="shared" si="4"/>
        <v>-4117</v>
      </c>
      <c r="AB34" s="9">
        <f t="shared" si="3"/>
        <v>-1001</v>
      </c>
      <c r="AC34" s="9">
        <f t="shared" si="3"/>
        <v>-163</v>
      </c>
      <c r="AD34" s="16">
        <f t="shared" si="3"/>
        <v>0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58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R35" s="12">
        <f t="shared" si="1"/>
        <v>0.55172413793103448</v>
      </c>
      <c r="S35">
        <f t="shared" si="2"/>
        <v>-26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8</v>
      </c>
      <c r="Y35" s="9" t="s">
        <v>8</v>
      </c>
      <c r="Z35" s="9" t="s">
        <v>17</v>
      </c>
      <c r="AA35" s="9">
        <f t="shared" si="4"/>
        <v>-9907</v>
      </c>
      <c r="AB35" s="9">
        <f t="shared" si="3"/>
        <v>-1522</v>
      </c>
      <c r="AC35" s="9">
        <f t="shared" si="3"/>
        <v>-46</v>
      </c>
      <c r="AD35" s="16">
        <f t="shared" si="3"/>
        <v>0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49</v>
      </c>
      <c r="E36" s="1">
        <v>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R36" s="12">
        <f t="shared" si="1"/>
        <v>0.36734693877551022</v>
      </c>
      <c r="S36">
        <f t="shared" si="2"/>
        <v>-31</v>
      </c>
      <c r="T36">
        <f t="shared" si="2"/>
        <v>-2</v>
      </c>
      <c r="U36">
        <f t="shared" si="2"/>
        <v>0</v>
      </c>
      <c r="V36">
        <f t="shared" si="2"/>
        <v>0</v>
      </c>
      <c r="X36" s="15">
        <v>9</v>
      </c>
      <c r="Y36" s="9" t="s">
        <v>18</v>
      </c>
      <c r="Z36" s="9" t="s">
        <v>19</v>
      </c>
      <c r="AA36" s="9">
        <f t="shared" si="4"/>
        <v>-208</v>
      </c>
      <c r="AB36" s="9">
        <f t="shared" si="3"/>
        <v>-35</v>
      </c>
      <c r="AC36" s="9">
        <f t="shared" si="3"/>
        <v>-5</v>
      </c>
      <c r="AD36" s="16">
        <f t="shared" si="3"/>
        <v>-1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120</v>
      </c>
      <c r="E37" s="1">
        <v>2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R37" s="12">
        <f t="shared" si="1"/>
        <v>0.15833333333333333</v>
      </c>
      <c r="S37">
        <f t="shared" si="2"/>
        <v>-101</v>
      </c>
      <c r="T37">
        <f t="shared" si="2"/>
        <v>-2</v>
      </c>
      <c r="U37">
        <f t="shared" si="2"/>
        <v>0</v>
      </c>
      <c r="V37">
        <f t="shared" si="2"/>
        <v>0</v>
      </c>
      <c r="X37" s="15">
        <v>10</v>
      </c>
      <c r="Y37" s="9" t="s">
        <v>18</v>
      </c>
      <c r="Z37" s="9" t="s">
        <v>20</v>
      </c>
      <c r="AA37" s="9">
        <f t="shared" si="4"/>
        <v>-4</v>
      </c>
      <c r="AB37" s="9">
        <f t="shared" si="3"/>
        <v>-61</v>
      </c>
      <c r="AC37" s="9">
        <f t="shared" si="3"/>
        <v>-87</v>
      </c>
      <c r="AD37" s="16">
        <f t="shared" si="3"/>
        <v>-2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292</v>
      </c>
      <c r="E38" s="1">
        <v>3</v>
      </c>
      <c r="F38" s="1">
        <v>1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R38" s="12">
        <f t="shared" si="1"/>
        <v>0.36301369863013699</v>
      </c>
      <c r="S38">
        <f t="shared" si="2"/>
        <v>-186</v>
      </c>
      <c r="T38">
        <f t="shared" si="2"/>
        <v>-3</v>
      </c>
      <c r="U38">
        <f t="shared" si="2"/>
        <v>-1</v>
      </c>
      <c r="V38">
        <f t="shared" si="2"/>
        <v>0</v>
      </c>
      <c r="X38" s="15">
        <v>11</v>
      </c>
      <c r="Y38" s="9" t="s">
        <v>18</v>
      </c>
      <c r="Z38" s="9" t="s">
        <v>21</v>
      </c>
      <c r="AA38" s="9">
        <f t="shared" si="4"/>
        <v>-144</v>
      </c>
      <c r="AB38" s="9">
        <f t="shared" si="3"/>
        <v>-73</v>
      </c>
      <c r="AC38" s="9">
        <f t="shared" si="3"/>
        <v>-48</v>
      </c>
      <c r="AD38" s="16">
        <f t="shared" si="3"/>
        <v>0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18120</v>
      </c>
      <c r="E39" s="1">
        <v>78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R39" s="12">
        <f t="shared" si="1"/>
        <v>0.31661147902869757</v>
      </c>
      <c r="S39">
        <f t="shared" si="2"/>
        <v>-12383</v>
      </c>
      <c r="T39">
        <f t="shared" si="2"/>
        <v>-68</v>
      </c>
      <c r="U39">
        <f t="shared" si="2"/>
        <v>0</v>
      </c>
      <c r="V39">
        <f t="shared" si="2"/>
        <v>0</v>
      </c>
      <c r="X39" s="15">
        <v>12</v>
      </c>
      <c r="Y39" s="9" t="s">
        <v>18</v>
      </c>
      <c r="Z39" s="9" t="s">
        <v>22</v>
      </c>
      <c r="AA39" s="9">
        <f t="shared" si="4"/>
        <v>-3</v>
      </c>
      <c r="AB39" s="9">
        <f t="shared" si="3"/>
        <v>1</v>
      </c>
      <c r="AC39" s="9">
        <f t="shared" si="3"/>
        <v>0</v>
      </c>
      <c r="AD39" s="16">
        <f t="shared" si="3"/>
        <v>0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23698</v>
      </c>
      <c r="E40" s="1">
        <v>70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R40" s="12">
        <f t="shared" si="1"/>
        <v>0.44733732804456072</v>
      </c>
      <c r="S40">
        <f t="shared" si="2"/>
        <v>-13097</v>
      </c>
      <c r="T40">
        <f t="shared" si="2"/>
        <v>-58</v>
      </c>
      <c r="U40">
        <f t="shared" si="2"/>
        <v>-1</v>
      </c>
      <c r="V40">
        <f t="shared" si="2"/>
        <v>0</v>
      </c>
      <c r="X40" s="15">
        <v>13</v>
      </c>
      <c r="Y40" s="9" t="s">
        <v>23</v>
      </c>
      <c r="Z40" s="9" t="s">
        <v>24</v>
      </c>
      <c r="AA40" s="9">
        <f t="shared" si="4"/>
        <v>-2723</v>
      </c>
      <c r="AB40" s="9">
        <f t="shared" si="3"/>
        <v>-374</v>
      </c>
      <c r="AC40" s="9">
        <f t="shared" si="3"/>
        <v>3</v>
      </c>
      <c r="AD40" s="16">
        <f t="shared" si="3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174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R41" s="12">
        <f t="shared" si="1"/>
        <v>0.33908045977011492</v>
      </c>
      <c r="S41">
        <f t="shared" si="2"/>
        <v>-115</v>
      </c>
      <c r="T41">
        <f t="shared" si="2"/>
        <v>1</v>
      </c>
      <c r="U41">
        <f t="shared" si="2"/>
        <v>0</v>
      </c>
      <c r="V41">
        <f t="shared" si="2"/>
        <v>0</v>
      </c>
      <c r="X41" s="15">
        <v>14</v>
      </c>
      <c r="Y41" s="9" t="s">
        <v>25</v>
      </c>
      <c r="Z41" s="9" t="s">
        <v>26</v>
      </c>
      <c r="AA41" s="9">
        <f t="shared" si="4"/>
        <v>-25580</v>
      </c>
      <c r="AB41" s="9">
        <f t="shared" si="3"/>
        <v>-2563</v>
      </c>
      <c r="AC41" s="9">
        <f t="shared" si="3"/>
        <v>-149</v>
      </c>
      <c r="AD41" s="16">
        <f t="shared" si="3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73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R42" s="12">
        <f t="shared" si="1"/>
        <v>0.46575342465753422</v>
      </c>
      <c r="S42">
        <f t="shared" si="2"/>
        <v>-39</v>
      </c>
      <c r="T42">
        <f t="shared" si="2"/>
        <v>3</v>
      </c>
      <c r="U42">
        <f t="shared" si="2"/>
        <v>0</v>
      </c>
      <c r="V42">
        <f t="shared" si="2"/>
        <v>0</v>
      </c>
      <c r="X42" s="15">
        <v>15</v>
      </c>
      <c r="Y42" s="9" t="s">
        <v>23</v>
      </c>
      <c r="Z42" s="9" t="s">
        <v>27</v>
      </c>
      <c r="AA42" s="9">
        <f t="shared" si="4"/>
        <v>-5500</v>
      </c>
      <c r="AB42" s="9">
        <f t="shared" si="3"/>
        <v>-175</v>
      </c>
      <c r="AC42" s="9">
        <f t="shared" si="3"/>
        <v>-37</v>
      </c>
      <c r="AD42" s="16">
        <f t="shared" si="3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48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R43" s="12">
        <f t="shared" si="1"/>
        <v>0.64583333333333337</v>
      </c>
      <c r="S43">
        <f t="shared" si="2"/>
        <v>-17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16</v>
      </c>
      <c r="Y43" s="9" t="s">
        <v>25</v>
      </c>
      <c r="Z43" s="9" t="s">
        <v>28</v>
      </c>
      <c r="AA43" s="9">
        <f t="shared" si="4"/>
        <v>-12236</v>
      </c>
      <c r="AB43" s="9">
        <f t="shared" si="3"/>
        <v>-4824</v>
      </c>
      <c r="AC43" s="9">
        <f t="shared" si="3"/>
        <v>-976</v>
      </c>
      <c r="AD43" s="16">
        <f t="shared" si="3"/>
        <v>-1</v>
      </c>
    </row>
    <row r="44" spans="1:30" ht="15" thickBot="1">
      <c r="A44" s="1" t="s">
        <v>56</v>
      </c>
      <c r="B44" s="1"/>
      <c r="C44" s="1"/>
      <c r="D44" s="1">
        <v>616460</v>
      </c>
      <c r="E44" s="1">
        <v>117653</v>
      </c>
      <c r="F44" s="1">
        <v>4551</v>
      </c>
      <c r="G44" s="1">
        <v>19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R44" s="12">
        <f t="shared" si="1"/>
        <v>0.8253252441358726</v>
      </c>
      <c r="S44">
        <f t="shared" si="2"/>
        <v>-107680</v>
      </c>
      <c r="T44">
        <f t="shared" si="2"/>
        <v>-7787</v>
      </c>
      <c r="U44">
        <f t="shared" si="2"/>
        <v>-3272</v>
      </c>
      <c r="V44">
        <f t="shared" si="2"/>
        <v>5</v>
      </c>
      <c r="X44" s="15">
        <v>17</v>
      </c>
      <c r="Y44" s="9" t="s">
        <v>29</v>
      </c>
      <c r="Z44" s="9" t="s">
        <v>30</v>
      </c>
      <c r="AA44" s="9">
        <f t="shared" si="4"/>
        <v>-653</v>
      </c>
      <c r="AB44" s="9">
        <f t="shared" ref="AB44:AB67" si="5">T21+T67</f>
        <v>-172</v>
      </c>
      <c r="AC44" s="9">
        <f t="shared" ref="AC44:AC67" si="6">U21+U67</f>
        <v>-68</v>
      </c>
      <c r="AD44" s="16">
        <f t="shared" ref="AD44:AD67" si="7">V21+V67</f>
        <v>0</v>
      </c>
    </row>
    <row r="45" spans="1:30">
      <c r="X45" s="15">
        <v>18</v>
      </c>
      <c r="Y45" s="9" t="s">
        <v>15</v>
      </c>
      <c r="Z45" s="9" t="s">
        <v>31</v>
      </c>
      <c r="AA45" s="9">
        <f t="shared" si="4"/>
        <v>2214</v>
      </c>
      <c r="AB45" s="9">
        <f t="shared" si="5"/>
        <v>-1154</v>
      </c>
      <c r="AC45" s="9">
        <f t="shared" si="6"/>
        <v>-212</v>
      </c>
      <c r="AD45" s="16">
        <f t="shared" si="7"/>
        <v>-6</v>
      </c>
    </row>
    <row r="46" spans="1:30">
      <c r="X46" s="15">
        <v>19</v>
      </c>
      <c r="Y46" s="9" t="s">
        <v>29</v>
      </c>
      <c r="Z46" s="9" t="s">
        <v>32</v>
      </c>
      <c r="AA46" s="9">
        <f t="shared" si="4"/>
        <v>-8170</v>
      </c>
      <c r="AB46" s="9">
        <f t="shared" si="5"/>
        <v>-583</v>
      </c>
      <c r="AC46" s="9">
        <f t="shared" si="6"/>
        <v>-27</v>
      </c>
      <c r="AD46" s="16">
        <f t="shared" si="7"/>
        <v>0</v>
      </c>
    </row>
    <row r="47" spans="1:30" ht="23">
      <c r="A47" s="3" t="s">
        <v>58</v>
      </c>
      <c r="B47" s="4"/>
      <c r="C47" s="4"/>
      <c r="D47" s="4"/>
      <c r="E47" s="4"/>
      <c r="F47" s="4"/>
      <c r="G47" s="4"/>
      <c r="H47" s="4"/>
      <c r="I47" s="4"/>
      <c r="J47" s="3" t="s">
        <v>58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20</v>
      </c>
      <c r="Y47" s="9" t="s">
        <v>15</v>
      </c>
      <c r="Z47" s="9" t="s">
        <v>33</v>
      </c>
      <c r="AA47" s="9">
        <f t="shared" si="4"/>
        <v>-1326</v>
      </c>
      <c r="AB47" s="9">
        <f t="shared" si="5"/>
        <v>-116</v>
      </c>
      <c r="AC47" s="9">
        <f t="shared" si="6"/>
        <v>-10</v>
      </c>
      <c r="AD47" s="16">
        <f t="shared" si="7"/>
        <v>0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21</v>
      </c>
      <c r="Y48" s="9" t="s">
        <v>34</v>
      </c>
      <c r="Z48" s="9" t="s">
        <v>35</v>
      </c>
      <c r="AA48" s="9">
        <f t="shared" si="4"/>
        <v>-6258</v>
      </c>
      <c r="AB48" s="9">
        <f t="shared" si="5"/>
        <v>-148</v>
      </c>
      <c r="AC48" s="9">
        <f t="shared" si="6"/>
        <v>0</v>
      </c>
      <c r="AD48" s="16">
        <f t="shared" si="7"/>
        <v>0</v>
      </c>
    </row>
    <row r="49" spans="1:30" ht="22.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22</v>
      </c>
      <c r="Y49" s="9" t="s">
        <v>34</v>
      </c>
      <c r="Z49" s="9" t="s">
        <v>36</v>
      </c>
      <c r="AA49" s="9">
        <f t="shared" si="4"/>
        <v>-8846</v>
      </c>
      <c r="AB49" s="9">
        <f t="shared" si="5"/>
        <v>-282</v>
      </c>
      <c r="AC49" s="9">
        <f t="shared" si="6"/>
        <v>0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23</v>
      </c>
      <c r="Y50" s="9" t="s">
        <v>23</v>
      </c>
      <c r="Z50" s="9" t="s">
        <v>37</v>
      </c>
      <c r="AA50" s="9">
        <f t="shared" si="4"/>
        <v>-11017</v>
      </c>
      <c r="AB50" s="9">
        <f t="shared" si="5"/>
        <v>509</v>
      </c>
      <c r="AC50" s="9">
        <f t="shared" si="6"/>
        <v>-1117</v>
      </c>
      <c r="AD50" s="16">
        <f t="shared" si="7"/>
        <v>-1</v>
      </c>
    </row>
    <row r="51" spans="1:30" ht="15" thickBot="1">
      <c r="A51" s="1">
        <v>1</v>
      </c>
      <c r="B51" s="1" t="s">
        <v>8</v>
      </c>
      <c r="C51" s="1" t="s">
        <v>9</v>
      </c>
      <c r="D51" s="30">
        <v>8514</v>
      </c>
      <c r="E51" s="1">
        <v>258</v>
      </c>
      <c r="F51" s="1">
        <v>2</v>
      </c>
      <c r="G51" s="1">
        <v>0</v>
      </c>
      <c r="J51" s="1">
        <v>1</v>
      </c>
      <c r="K51" s="1" t="s">
        <v>8</v>
      </c>
      <c r="L51" s="1" t="s">
        <v>9</v>
      </c>
      <c r="M51" s="30">
        <v>6056</v>
      </c>
      <c r="N51" s="1">
        <v>39</v>
      </c>
      <c r="O51" s="1">
        <v>0</v>
      </c>
      <c r="P51" s="1">
        <v>0</v>
      </c>
      <c r="R51" s="12">
        <f>M51/D51</f>
        <v>0.71129903688043228</v>
      </c>
      <c r="S51">
        <f>M51-D51</f>
        <v>-2458</v>
      </c>
      <c r="T51">
        <f t="shared" ref="T51:V90" si="8">N51-E51</f>
        <v>-219</v>
      </c>
      <c r="U51">
        <f t="shared" si="8"/>
        <v>-2</v>
      </c>
      <c r="V51">
        <f t="shared" si="8"/>
        <v>0</v>
      </c>
      <c r="X51" s="15">
        <v>24</v>
      </c>
      <c r="Y51" s="9" t="s">
        <v>25</v>
      </c>
      <c r="Z51" s="9" t="s">
        <v>38</v>
      </c>
      <c r="AA51" s="9">
        <f t="shared" si="4"/>
        <v>-18137</v>
      </c>
      <c r="AB51" s="9">
        <f t="shared" si="5"/>
        <v>-1239</v>
      </c>
      <c r="AC51" s="9">
        <f t="shared" si="6"/>
        <v>-17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30">
        <v>10629</v>
      </c>
      <c r="E52" s="1">
        <v>423</v>
      </c>
      <c r="F52" s="1">
        <v>5</v>
      </c>
      <c r="G52" s="1">
        <v>0</v>
      </c>
      <c r="J52" s="1">
        <v>2</v>
      </c>
      <c r="K52" s="1" t="s">
        <v>8</v>
      </c>
      <c r="L52" s="1" t="s">
        <v>10</v>
      </c>
      <c r="M52" s="30">
        <v>7414</v>
      </c>
      <c r="N52" s="1">
        <v>208</v>
      </c>
      <c r="O52" s="1">
        <v>0</v>
      </c>
      <c r="P52" s="1">
        <v>0</v>
      </c>
      <c r="R52" s="12">
        <f t="shared" ref="R52:R90" si="9">M52/D52</f>
        <v>0.69752563740709383</v>
      </c>
      <c r="S52">
        <f t="shared" ref="S52:S90" si="10">M52-D52</f>
        <v>-3215</v>
      </c>
      <c r="T52">
        <f t="shared" si="8"/>
        <v>-215</v>
      </c>
      <c r="U52">
        <f t="shared" si="8"/>
        <v>-5</v>
      </c>
      <c r="V52">
        <f t="shared" si="8"/>
        <v>0</v>
      </c>
      <c r="X52" s="15">
        <v>25</v>
      </c>
      <c r="Y52" s="9" t="s">
        <v>25</v>
      </c>
      <c r="Z52" s="9" t="s">
        <v>39</v>
      </c>
      <c r="AA52" s="9">
        <f t="shared" si="4"/>
        <v>-305</v>
      </c>
      <c r="AB52" s="9">
        <f t="shared" si="5"/>
        <v>-114</v>
      </c>
      <c r="AC52" s="9">
        <f t="shared" si="6"/>
        <v>-2</v>
      </c>
      <c r="AD52" s="16">
        <f t="shared" si="7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30">
        <v>23125</v>
      </c>
      <c r="E53" s="1">
        <v>1375</v>
      </c>
      <c r="F53" s="1">
        <v>116</v>
      </c>
      <c r="G53" s="1">
        <v>1</v>
      </c>
      <c r="J53" s="1">
        <v>3</v>
      </c>
      <c r="K53" s="1" t="s">
        <v>8</v>
      </c>
      <c r="L53" s="1" t="s">
        <v>11</v>
      </c>
      <c r="M53" s="30">
        <v>13397</v>
      </c>
      <c r="N53" s="1">
        <v>1063</v>
      </c>
      <c r="O53" s="1">
        <v>5</v>
      </c>
      <c r="P53" s="1">
        <v>0</v>
      </c>
      <c r="R53" s="12">
        <f t="shared" si="9"/>
        <v>0.57932972972972974</v>
      </c>
      <c r="S53">
        <f t="shared" si="10"/>
        <v>-9728</v>
      </c>
      <c r="T53">
        <f t="shared" si="8"/>
        <v>-312</v>
      </c>
      <c r="U53">
        <f t="shared" si="8"/>
        <v>-111</v>
      </c>
      <c r="V53">
        <f t="shared" si="8"/>
        <v>-1</v>
      </c>
      <c r="X53" s="15">
        <v>26</v>
      </c>
      <c r="Y53" s="9" t="s">
        <v>34</v>
      </c>
      <c r="Z53" s="9" t="s">
        <v>40</v>
      </c>
      <c r="AA53" s="9">
        <f t="shared" si="4"/>
        <v>-12556</v>
      </c>
      <c r="AB53" s="9">
        <f t="shared" si="5"/>
        <v>-950</v>
      </c>
      <c r="AC53" s="9">
        <f t="shared" si="6"/>
        <v>-7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30">
        <v>27533</v>
      </c>
      <c r="E54" s="1">
        <v>2476</v>
      </c>
      <c r="F54" s="1">
        <v>129</v>
      </c>
      <c r="G54" s="1">
        <v>1</v>
      </c>
      <c r="J54" s="1">
        <v>4</v>
      </c>
      <c r="K54" s="1" t="s">
        <v>8</v>
      </c>
      <c r="L54" s="1" t="s">
        <v>12</v>
      </c>
      <c r="M54" s="30">
        <v>16444</v>
      </c>
      <c r="N54" s="1">
        <v>1411</v>
      </c>
      <c r="O54" s="1">
        <v>5</v>
      </c>
      <c r="P54" s="1">
        <v>0</v>
      </c>
      <c r="R54" s="12">
        <f t="shared" si="9"/>
        <v>0.59724694003559364</v>
      </c>
      <c r="S54">
        <f t="shared" si="10"/>
        <v>-11089</v>
      </c>
      <c r="T54">
        <f t="shared" si="8"/>
        <v>-1065</v>
      </c>
      <c r="U54">
        <f t="shared" si="8"/>
        <v>-124</v>
      </c>
      <c r="V54">
        <f t="shared" si="8"/>
        <v>-1</v>
      </c>
      <c r="X54" s="15">
        <v>27</v>
      </c>
      <c r="Y54" s="9" t="s">
        <v>8</v>
      </c>
      <c r="Z54" s="9" t="s">
        <v>41</v>
      </c>
      <c r="AA54" s="9">
        <f t="shared" si="4"/>
        <v>-4427</v>
      </c>
      <c r="AB54" s="9">
        <f t="shared" si="5"/>
        <v>-889</v>
      </c>
      <c r="AC54" s="9">
        <f t="shared" si="6"/>
        <v>-73</v>
      </c>
      <c r="AD54" s="16">
        <f t="shared" si="7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30">
        <v>69582</v>
      </c>
      <c r="E55" s="1">
        <v>16462</v>
      </c>
      <c r="F55" s="1">
        <v>4826</v>
      </c>
      <c r="G55" s="1">
        <v>84</v>
      </c>
      <c r="J55" s="1">
        <v>5</v>
      </c>
      <c r="K55" s="1" t="s">
        <v>8</v>
      </c>
      <c r="L55" s="1" t="s">
        <v>13</v>
      </c>
      <c r="M55" s="30">
        <v>48622</v>
      </c>
      <c r="N55" s="1">
        <v>12417</v>
      </c>
      <c r="O55" s="1">
        <v>542</v>
      </c>
      <c r="P55" s="1">
        <v>2</v>
      </c>
      <c r="R55" s="12">
        <f t="shared" si="9"/>
        <v>0.69877267109309882</v>
      </c>
      <c r="S55">
        <f t="shared" si="10"/>
        <v>-20960</v>
      </c>
      <c r="T55">
        <f t="shared" si="8"/>
        <v>-4045</v>
      </c>
      <c r="U55">
        <f t="shared" si="8"/>
        <v>-4284</v>
      </c>
      <c r="V55">
        <f t="shared" si="8"/>
        <v>-82</v>
      </c>
      <c r="X55" s="15">
        <v>28</v>
      </c>
      <c r="Y55" s="9" t="s">
        <v>15</v>
      </c>
      <c r="Z55" s="9" t="s">
        <v>42</v>
      </c>
      <c r="AA55" s="9">
        <f t="shared" si="4"/>
        <v>-18377</v>
      </c>
      <c r="AB55" s="9">
        <f t="shared" si="5"/>
        <v>-2692</v>
      </c>
      <c r="AC55" s="9">
        <f t="shared" si="6"/>
        <v>-24</v>
      </c>
      <c r="AD55" s="16">
        <f t="shared" si="7"/>
        <v>1</v>
      </c>
    </row>
    <row r="56" spans="1:30" ht="15" thickBot="1">
      <c r="A56" s="1">
        <v>6</v>
      </c>
      <c r="B56" s="1" t="s">
        <v>8</v>
      </c>
      <c r="C56" s="1" t="s">
        <v>14</v>
      </c>
      <c r="D56" s="30">
        <v>85824</v>
      </c>
      <c r="E56" s="1">
        <v>27797</v>
      </c>
      <c r="F56" s="1">
        <v>6423</v>
      </c>
      <c r="G56" s="1">
        <v>227</v>
      </c>
      <c r="J56" s="1">
        <v>6</v>
      </c>
      <c r="K56" s="1" t="s">
        <v>8</v>
      </c>
      <c r="L56" s="1" t="s">
        <v>14</v>
      </c>
      <c r="M56" s="30">
        <v>58740</v>
      </c>
      <c r="N56" s="1">
        <v>22507</v>
      </c>
      <c r="O56" s="1">
        <v>1793</v>
      </c>
      <c r="P56" s="1">
        <v>10</v>
      </c>
      <c r="R56" s="12">
        <f t="shared" si="9"/>
        <v>0.68442393736017892</v>
      </c>
      <c r="S56">
        <f t="shared" si="10"/>
        <v>-27084</v>
      </c>
      <c r="T56">
        <f t="shared" si="8"/>
        <v>-5290</v>
      </c>
      <c r="U56">
        <f t="shared" si="8"/>
        <v>-4630</v>
      </c>
      <c r="V56">
        <f t="shared" si="8"/>
        <v>-217</v>
      </c>
      <c r="X56" s="15">
        <v>29</v>
      </c>
      <c r="Y56" s="9" t="s">
        <v>8</v>
      </c>
      <c r="Z56" s="9" t="s">
        <v>43</v>
      </c>
      <c r="AA56" s="9">
        <f t="shared" si="4"/>
        <v>-6526</v>
      </c>
      <c r="AB56" s="9">
        <f t="shared" si="5"/>
        <v>-262</v>
      </c>
      <c r="AC56" s="9">
        <f t="shared" si="6"/>
        <v>-4</v>
      </c>
      <c r="AD56" s="16">
        <f t="shared" si="7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30">
        <v>37602</v>
      </c>
      <c r="E57" s="1">
        <v>4460</v>
      </c>
      <c r="F57" s="1">
        <v>187</v>
      </c>
      <c r="G57" s="1">
        <v>0</v>
      </c>
      <c r="J57" s="1">
        <v>7</v>
      </c>
      <c r="K57" s="1" t="s">
        <v>15</v>
      </c>
      <c r="L57" s="1" t="s">
        <v>16</v>
      </c>
      <c r="M57" s="30">
        <v>33942</v>
      </c>
      <c r="N57" s="1">
        <v>3483</v>
      </c>
      <c r="O57" s="1">
        <v>25</v>
      </c>
      <c r="P57" s="1">
        <v>0</v>
      </c>
      <c r="R57" s="12">
        <f t="shared" si="9"/>
        <v>0.90266475187490025</v>
      </c>
      <c r="S57">
        <f t="shared" si="10"/>
        <v>-3660</v>
      </c>
      <c r="T57">
        <f t="shared" si="8"/>
        <v>-977</v>
      </c>
      <c r="U57">
        <f t="shared" si="8"/>
        <v>-162</v>
      </c>
      <c r="V57">
        <f t="shared" si="8"/>
        <v>0</v>
      </c>
      <c r="X57" s="15">
        <v>30</v>
      </c>
      <c r="Y57" s="9" t="s">
        <v>29</v>
      </c>
      <c r="Z57" s="9" t="s">
        <v>44</v>
      </c>
      <c r="AA57" s="9">
        <f t="shared" si="4"/>
        <v>1282</v>
      </c>
      <c r="AB57" s="9">
        <f t="shared" si="5"/>
        <v>-1415</v>
      </c>
      <c r="AC57" s="9">
        <f t="shared" si="6"/>
        <v>-865</v>
      </c>
      <c r="AD57" s="16">
        <f t="shared" si="7"/>
        <v>0</v>
      </c>
    </row>
    <row r="58" spans="1:30" ht="15" thickBot="1">
      <c r="A58" s="1">
        <v>8</v>
      </c>
      <c r="B58" s="1" t="s">
        <v>8</v>
      </c>
      <c r="C58" s="1" t="s">
        <v>17</v>
      </c>
      <c r="D58" s="30">
        <v>25581</v>
      </c>
      <c r="E58" s="1">
        <v>2814</v>
      </c>
      <c r="F58" s="1">
        <v>92</v>
      </c>
      <c r="G58" s="1">
        <v>0</v>
      </c>
      <c r="J58" s="1">
        <v>8</v>
      </c>
      <c r="K58" s="1" t="s">
        <v>8</v>
      </c>
      <c r="L58" s="1" t="s">
        <v>17</v>
      </c>
      <c r="M58" s="30">
        <v>16095</v>
      </c>
      <c r="N58" s="1">
        <v>1283</v>
      </c>
      <c r="O58" s="1">
        <v>46</v>
      </c>
      <c r="P58" s="1">
        <v>0</v>
      </c>
      <c r="R58" s="12">
        <f t="shared" si="9"/>
        <v>0.62917790547672103</v>
      </c>
      <c r="S58">
        <f t="shared" si="10"/>
        <v>-9486</v>
      </c>
      <c r="T58">
        <f t="shared" si="8"/>
        <v>-1531</v>
      </c>
      <c r="U58">
        <f t="shared" si="8"/>
        <v>-46</v>
      </c>
      <c r="V58">
        <f t="shared" si="8"/>
        <v>0</v>
      </c>
      <c r="X58" s="15">
        <v>31</v>
      </c>
      <c r="Y58" s="9" t="s">
        <v>29</v>
      </c>
      <c r="Z58" s="9" t="s">
        <v>45</v>
      </c>
      <c r="AA58" s="9">
        <f t="shared" si="4"/>
        <v>1245</v>
      </c>
      <c r="AB58" s="9">
        <f t="shared" si="5"/>
        <v>-101</v>
      </c>
      <c r="AC58" s="9">
        <f t="shared" si="6"/>
        <v>-19</v>
      </c>
      <c r="AD58" s="16">
        <f t="shared" si="7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30">
        <v>320</v>
      </c>
      <c r="E59" s="1">
        <v>36</v>
      </c>
      <c r="F59" s="1">
        <v>5</v>
      </c>
      <c r="G59" s="1">
        <v>1</v>
      </c>
      <c r="J59" s="1">
        <v>9</v>
      </c>
      <c r="K59" s="1" t="s">
        <v>18</v>
      </c>
      <c r="L59" s="1" t="s">
        <v>19</v>
      </c>
      <c r="M59" s="30">
        <v>145</v>
      </c>
      <c r="N59" s="1">
        <v>2</v>
      </c>
      <c r="O59" s="1">
        <v>0</v>
      </c>
      <c r="P59" s="1">
        <v>0</v>
      </c>
      <c r="R59" s="12">
        <f t="shared" si="9"/>
        <v>0.453125</v>
      </c>
      <c r="S59">
        <f t="shared" si="10"/>
        <v>-175</v>
      </c>
      <c r="T59">
        <f t="shared" si="8"/>
        <v>-34</v>
      </c>
      <c r="U59">
        <f t="shared" si="8"/>
        <v>-5</v>
      </c>
      <c r="V59">
        <f t="shared" si="8"/>
        <v>-1</v>
      </c>
      <c r="X59" s="15">
        <v>32</v>
      </c>
      <c r="Y59" s="9" t="s">
        <v>29</v>
      </c>
      <c r="Z59" s="9" t="s">
        <v>46</v>
      </c>
      <c r="AA59" s="9">
        <f t="shared" si="4"/>
        <v>-247</v>
      </c>
      <c r="AB59" s="9">
        <f t="shared" si="5"/>
        <v>-30</v>
      </c>
      <c r="AC59" s="9">
        <f t="shared" si="6"/>
        <v>0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30">
        <v>228</v>
      </c>
      <c r="E60" s="1">
        <v>93</v>
      </c>
      <c r="F60" s="1">
        <v>82</v>
      </c>
      <c r="G60" s="1">
        <v>2</v>
      </c>
      <c r="J60" s="1">
        <v>10</v>
      </c>
      <c r="K60" s="1" t="s">
        <v>18</v>
      </c>
      <c r="L60" s="1" t="s">
        <v>20</v>
      </c>
      <c r="M60" s="30">
        <v>242</v>
      </c>
      <c r="N60" s="1">
        <v>25</v>
      </c>
      <c r="O60" s="1">
        <v>0</v>
      </c>
      <c r="P60" s="1">
        <v>0</v>
      </c>
      <c r="R60" s="12">
        <f t="shared" si="9"/>
        <v>1.0614035087719298</v>
      </c>
      <c r="S60">
        <f t="shared" si="10"/>
        <v>14</v>
      </c>
      <c r="T60">
        <f t="shared" si="8"/>
        <v>-68</v>
      </c>
      <c r="U60">
        <f t="shared" si="8"/>
        <v>-82</v>
      </c>
      <c r="V60">
        <f t="shared" si="8"/>
        <v>-2</v>
      </c>
      <c r="X60" s="15">
        <v>33</v>
      </c>
      <c r="Y60" s="9" t="s">
        <v>47</v>
      </c>
      <c r="Z60" s="9" t="s">
        <v>48</v>
      </c>
      <c r="AA60" s="9">
        <f t="shared" si="4"/>
        <v>-1738</v>
      </c>
      <c r="AB60" s="9">
        <f t="shared" si="5"/>
        <v>-49</v>
      </c>
      <c r="AC60" s="9">
        <f t="shared" si="6"/>
        <v>0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30">
        <v>261</v>
      </c>
      <c r="E61" s="1">
        <v>82</v>
      </c>
      <c r="F61" s="1">
        <v>49</v>
      </c>
      <c r="G61" s="1">
        <v>0</v>
      </c>
      <c r="J61" s="1">
        <v>11</v>
      </c>
      <c r="K61" s="1" t="s">
        <v>18</v>
      </c>
      <c r="L61" s="1" t="s">
        <v>21</v>
      </c>
      <c r="M61" s="30">
        <v>150</v>
      </c>
      <c r="N61" s="1">
        <v>11</v>
      </c>
      <c r="O61" s="1">
        <v>1</v>
      </c>
      <c r="P61" s="1">
        <v>0</v>
      </c>
      <c r="R61" s="12">
        <f t="shared" si="9"/>
        <v>0.57471264367816088</v>
      </c>
      <c r="S61">
        <f t="shared" si="10"/>
        <v>-111</v>
      </c>
      <c r="T61">
        <f t="shared" si="8"/>
        <v>-71</v>
      </c>
      <c r="U61">
        <f t="shared" si="8"/>
        <v>-48</v>
      </c>
      <c r="V61">
        <f t="shared" si="8"/>
        <v>0</v>
      </c>
      <c r="X61" s="15">
        <v>34</v>
      </c>
      <c r="Y61" s="9" t="s">
        <v>47</v>
      </c>
      <c r="Z61" s="9" t="s">
        <v>49</v>
      </c>
      <c r="AA61" s="9">
        <f t="shared" si="4"/>
        <v>-425</v>
      </c>
      <c r="AB61" s="9">
        <f t="shared" si="5"/>
        <v>11</v>
      </c>
      <c r="AC61" s="9">
        <f t="shared" si="6"/>
        <v>-1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30">
        <v>203</v>
      </c>
      <c r="E62" s="1">
        <v>5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195</v>
      </c>
      <c r="N62" s="1">
        <v>7</v>
      </c>
      <c r="O62" s="1">
        <v>0</v>
      </c>
      <c r="P62" s="1">
        <v>0</v>
      </c>
      <c r="R62" s="12">
        <f t="shared" si="9"/>
        <v>0.96059113300492616</v>
      </c>
      <c r="S62">
        <f t="shared" si="10"/>
        <v>-8</v>
      </c>
      <c r="T62">
        <f t="shared" si="8"/>
        <v>2</v>
      </c>
      <c r="U62">
        <f t="shared" si="8"/>
        <v>0</v>
      </c>
      <c r="V62">
        <f t="shared" si="8"/>
        <v>0</v>
      </c>
      <c r="X62" s="15">
        <v>35</v>
      </c>
      <c r="Y62" s="9" t="s">
        <v>25</v>
      </c>
      <c r="Z62" s="9" t="s">
        <v>50</v>
      </c>
      <c r="AA62" s="9">
        <f t="shared" si="4"/>
        <v>-13888</v>
      </c>
      <c r="AB62" s="9">
        <f t="shared" si="5"/>
        <v>-248</v>
      </c>
      <c r="AC62" s="9">
        <f t="shared" si="6"/>
        <v>-2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30">
        <v>21791</v>
      </c>
      <c r="E63" s="1">
        <v>810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30">
        <v>19338</v>
      </c>
      <c r="N63" s="1">
        <v>443</v>
      </c>
      <c r="O63" s="1">
        <v>3</v>
      </c>
      <c r="P63" s="1">
        <v>0</v>
      </c>
      <c r="R63" s="12">
        <f t="shared" si="9"/>
        <v>0.88743059061080265</v>
      </c>
      <c r="S63">
        <f t="shared" si="10"/>
        <v>-2453</v>
      </c>
      <c r="T63">
        <f t="shared" si="8"/>
        <v>-367</v>
      </c>
      <c r="U63">
        <f t="shared" si="8"/>
        <v>2</v>
      </c>
      <c r="V63">
        <f t="shared" si="8"/>
        <v>0</v>
      </c>
      <c r="X63" s="15">
        <v>36</v>
      </c>
      <c r="Y63" s="9" t="s">
        <v>51</v>
      </c>
      <c r="Z63" s="9" t="s">
        <v>52</v>
      </c>
      <c r="AA63" s="9">
        <f t="shared" si="4"/>
        <v>-14286</v>
      </c>
      <c r="AB63" s="9">
        <f t="shared" si="5"/>
        <v>-94</v>
      </c>
      <c r="AC63" s="9">
        <f t="shared" si="6"/>
        <v>-1</v>
      </c>
      <c r="AD63" s="16">
        <f t="shared" si="7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30">
        <v>24555</v>
      </c>
      <c r="E64" s="1">
        <v>3657</v>
      </c>
      <c r="F64" s="1">
        <v>155</v>
      </c>
      <c r="G64" s="1">
        <v>0</v>
      </c>
      <c r="J64" s="1">
        <v>14</v>
      </c>
      <c r="K64" s="1" t="s">
        <v>25</v>
      </c>
      <c r="L64" s="1" t="s">
        <v>26</v>
      </c>
      <c r="M64" s="30">
        <v>16869</v>
      </c>
      <c r="N64" s="1">
        <v>1307</v>
      </c>
      <c r="O64" s="1">
        <v>6</v>
      </c>
      <c r="P64" s="1">
        <v>0</v>
      </c>
      <c r="R64" s="12">
        <f t="shared" si="9"/>
        <v>0.68698839340256568</v>
      </c>
      <c r="S64">
        <f t="shared" si="10"/>
        <v>-7686</v>
      </c>
      <c r="T64">
        <f t="shared" si="8"/>
        <v>-2350</v>
      </c>
      <c r="U64">
        <f t="shared" si="8"/>
        <v>-149</v>
      </c>
      <c r="V64">
        <f t="shared" si="8"/>
        <v>0</v>
      </c>
      <c r="X64" s="15">
        <v>37</v>
      </c>
      <c r="Y64" s="9" t="s">
        <v>25</v>
      </c>
      <c r="Z64" s="9" t="s">
        <v>53</v>
      </c>
      <c r="AA64" s="9">
        <f t="shared" si="4"/>
        <v>1179</v>
      </c>
      <c r="AB64" s="9">
        <f t="shared" si="5"/>
        <v>-59</v>
      </c>
      <c r="AC64" s="9">
        <f t="shared" si="6"/>
        <v>0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30">
        <v>26286</v>
      </c>
      <c r="E65" s="1">
        <v>1564</v>
      </c>
      <c r="F65" s="1">
        <v>42</v>
      </c>
      <c r="G65" s="1">
        <v>0</v>
      </c>
      <c r="J65" s="1">
        <v>15</v>
      </c>
      <c r="K65" s="1" t="s">
        <v>23</v>
      </c>
      <c r="L65" s="1" t="s">
        <v>27</v>
      </c>
      <c r="M65" s="30">
        <v>21900</v>
      </c>
      <c r="N65" s="1">
        <v>1420</v>
      </c>
      <c r="O65" s="1">
        <v>4</v>
      </c>
      <c r="P65" s="1">
        <v>0</v>
      </c>
      <c r="R65" s="12">
        <f t="shared" si="9"/>
        <v>0.83314311800958685</v>
      </c>
      <c r="S65">
        <f t="shared" si="10"/>
        <v>-4386</v>
      </c>
      <c r="T65">
        <f t="shared" si="8"/>
        <v>-144</v>
      </c>
      <c r="U65">
        <f t="shared" si="8"/>
        <v>-38</v>
      </c>
      <c r="V65">
        <f t="shared" si="8"/>
        <v>0</v>
      </c>
      <c r="X65" s="15">
        <v>38</v>
      </c>
      <c r="Y65" s="9" t="s">
        <v>25</v>
      </c>
      <c r="Z65" s="9" t="s">
        <v>54</v>
      </c>
      <c r="AA65" s="9">
        <f t="shared" si="4"/>
        <v>4296</v>
      </c>
      <c r="AB65" s="9">
        <f t="shared" si="5"/>
        <v>210</v>
      </c>
      <c r="AC65" s="9">
        <f t="shared" si="6"/>
        <v>-1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30">
        <v>23749</v>
      </c>
      <c r="E66" s="1">
        <v>5253</v>
      </c>
      <c r="F66" s="1">
        <v>1057</v>
      </c>
      <c r="G66" s="1">
        <v>0</v>
      </c>
      <c r="J66" s="1">
        <v>16</v>
      </c>
      <c r="K66" s="1" t="s">
        <v>25</v>
      </c>
      <c r="L66" s="1" t="s">
        <v>28</v>
      </c>
      <c r="M66" s="30">
        <v>15437</v>
      </c>
      <c r="N66" s="1">
        <v>3154</v>
      </c>
      <c r="O66" s="1">
        <v>54</v>
      </c>
      <c r="P66" s="1">
        <v>0</v>
      </c>
      <c r="R66" s="12">
        <f t="shared" si="9"/>
        <v>0.65000631605541281</v>
      </c>
      <c r="S66">
        <f t="shared" si="10"/>
        <v>-8312</v>
      </c>
      <c r="T66">
        <f t="shared" si="8"/>
        <v>-2099</v>
      </c>
      <c r="U66">
        <f t="shared" si="8"/>
        <v>-1003</v>
      </c>
      <c r="V66">
        <f t="shared" si="8"/>
        <v>0</v>
      </c>
      <c r="X66" s="15">
        <v>39</v>
      </c>
      <c r="Y66" s="9" t="s">
        <v>25</v>
      </c>
      <c r="Z66" s="9" t="s">
        <v>55</v>
      </c>
      <c r="AA66" s="9">
        <f t="shared" si="4"/>
        <v>4820</v>
      </c>
      <c r="AB66" s="9">
        <f t="shared" si="5"/>
        <v>135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30">
        <v>1109</v>
      </c>
      <c r="E67" s="1">
        <v>197</v>
      </c>
      <c r="F67" s="1">
        <v>67</v>
      </c>
      <c r="G67" s="1">
        <v>0</v>
      </c>
      <c r="J67" s="1">
        <v>17</v>
      </c>
      <c r="K67" s="1" t="s">
        <v>29</v>
      </c>
      <c r="L67" s="1" t="s">
        <v>30</v>
      </c>
      <c r="M67" s="30">
        <v>479</v>
      </c>
      <c r="N67" s="1">
        <v>25</v>
      </c>
      <c r="O67" s="1">
        <v>0</v>
      </c>
      <c r="P67" s="1">
        <v>0</v>
      </c>
      <c r="R67" s="12">
        <f t="shared" si="9"/>
        <v>0.43192064923354373</v>
      </c>
      <c r="S67">
        <f t="shared" si="10"/>
        <v>-630</v>
      </c>
      <c r="T67">
        <f t="shared" si="8"/>
        <v>-172</v>
      </c>
      <c r="U67">
        <f t="shared" si="8"/>
        <v>-67</v>
      </c>
      <c r="V67">
        <f t="shared" si="8"/>
        <v>0</v>
      </c>
      <c r="X67" s="24" t="s">
        <v>56</v>
      </c>
      <c r="Y67" s="20"/>
      <c r="Z67" s="20"/>
      <c r="AA67" s="20">
        <f>S44+S90</f>
        <v>-262028</v>
      </c>
      <c r="AB67" s="20">
        <f t="shared" si="5"/>
        <v>-35436</v>
      </c>
      <c r="AC67" s="20">
        <f t="shared" si="6"/>
        <v>-16404</v>
      </c>
      <c r="AD67" s="21">
        <f t="shared" si="7"/>
        <v>-305</v>
      </c>
    </row>
    <row r="68" spans="1:30" ht="15" thickBot="1">
      <c r="A68" s="1">
        <v>18</v>
      </c>
      <c r="B68" s="1" t="s">
        <v>15</v>
      </c>
      <c r="C68" s="1" t="s">
        <v>31</v>
      </c>
      <c r="D68" s="30">
        <v>28082</v>
      </c>
      <c r="E68" s="1">
        <v>1885</v>
      </c>
      <c r="F68" s="1">
        <v>219</v>
      </c>
      <c r="G68" s="1">
        <v>6</v>
      </c>
      <c r="J68" s="1">
        <v>18</v>
      </c>
      <c r="K68" s="1" t="s">
        <v>15</v>
      </c>
      <c r="L68" s="1" t="s">
        <v>31</v>
      </c>
      <c r="M68" s="30">
        <v>28945</v>
      </c>
      <c r="N68" s="1">
        <v>723</v>
      </c>
      <c r="O68" s="1">
        <v>8</v>
      </c>
      <c r="P68" s="1">
        <v>0</v>
      </c>
      <c r="R68" s="12">
        <f t="shared" si="9"/>
        <v>1.0307314293853713</v>
      </c>
      <c r="S68">
        <f t="shared" si="10"/>
        <v>863</v>
      </c>
      <c r="T68">
        <f t="shared" si="8"/>
        <v>-1162</v>
      </c>
      <c r="U68">
        <f t="shared" si="8"/>
        <v>-211</v>
      </c>
      <c r="V68">
        <f t="shared" si="8"/>
        <v>-6</v>
      </c>
    </row>
    <row r="69" spans="1:30" ht="15" thickBot="1">
      <c r="A69" s="1">
        <v>19</v>
      </c>
      <c r="B69" s="1" t="s">
        <v>29</v>
      </c>
      <c r="C69" s="1" t="s">
        <v>32</v>
      </c>
      <c r="D69" s="30">
        <v>20768</v>
      </c>
      <c r="E69" s="1">
        <v>732</v>
      </c>
      <c r="F69" s="1">
        <v>28</v>
      </c>
      <c r="G69" s="1">
        <v>0</v>
      </c>
      <c r="J69" s="1">
        <v>19</v>
      </c>
      <c r="K69" s="1" t="s">
        <v>29</v>
      </c>
      <c r="L69" s="1" t="s">
        <v>32</v>
      </c>
      <c r="M69" s="30">
        <v>12958</v>
      </c>
      <c r="N69" s="1">
        <v>184</v>
      </c>
      <c r="O69" s="1">
        <v>1</v>
      </c>
      <c r="P69" s="1">
        <v>0</v>
      </c>
      <c r="R69" s="12">
        <f t="shared" si="9"/>
        <v>0.62394067796610164</v>
      </c>
      <c r="S69">
        <f t="shared" si="10"/>
        <v>-7810</v>
      </c>
      <c r="T69">
        <f t="shared" si="8"/>
        <v>-548</v>
      </c>
      <c r="U69">
        <f t="shared" si="8"/>
        <v>-27</v>
      </c>
      <c r="V69">
        <f t="shared" si="8"/>
        <v>0</v>
      </c>
    </row>
    <row r="70" spans="1:30" ht="15" thickBot="1">
      <c r="A70" s="1">
        <v>20</v>
      </c>
      <c r="B70" s="1" t="s">
        <v>15</v>
      </c>
      <c r="C70" s="1" t="s">
        <v>33</v>
      </c>
      <c r="D70" s="30">
        <v>2099</v>
      </c>
      <c r="E70" s="1">
        <v>145</v>
      </c>
      <c r="F70" s="1">
        <v>10</v>
      </c>
      <c r="G70" s="1">
        <v>0</v>
      </c>
      <c r="J70" s="1">
        <v>20</v>
      </c>
      <c r="K70" s="1" t="s">
        <v>15</v>
      </c>
      <c r="L70" s="1" t="s">
        <v>33</v>
      </c>
      <c r="M70" s="30">
        <v>863</v>
      </c>
      <c r="N70" s="1">
        <v>39</v>
      </c>
      <c r="O70" s="1">
        <v>0</v>
      </c>
      <c r="P70" s="1">
        <v>0</v>
      </c>
      <c r="R70" s="12">
        <f t="shared" si="9"/>
        <v>0.41114816579323488</v>
      </c>
      <c r="S70">
        <f t="shared" si="10"/>
        <v>-1236</v>
      </c>
      <c r="T70">
        <f t="shared" si="8"/>
        <v>-106</v>
      </c>
      <c r="U70">
        <f t="shared" si="8"/>
        <v>-10</v>
      </c>
      <c r="V70">
        <f t="shared" si="8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30">
        <v>9664</v>
      </c>
      <c r="E71" s="1">
        <v>192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4133</v>
      </c>
      <c r="N71" s="1">
        <v>51</v>
      </c>
      <c r="O71" s="1">
        <v>0</v>
      </c>
      <c r="P71" s="1">
        <v>0</v>
      </c>
      <c r="R71" s="12">
        <f t="shared" si="9"/>
        <v>0.42766970198675497</v>
      </c>
      <c r="S71">
        <f t="shared" si="10"/>
        <v>-5531</v>
      </c>
      <c r="T71">
        <f t="shared" si="8"/>
        <v>-141</v>
      </c>
      <c r="U71">
        <f t="shared" si="8"/>
        <v>0</v>
      </c>
      <c r="V71">
        <f t="shared" si="8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30">
        <v>6858</v>
      </c>
      <c r="E72" s="1">
        <v>204</v>
      </c>
      <c r="F72" s="1">
        <v>0</v>
      </c>
      <c r="G72" s="1">
        <v>0</v>
      </c>
      <c r="J72" s="1">
        <v>22</v>
      </c>
      <c r="K72" s="1" t="s">
        <v>34</v>
      </c>
      <c r="L72" s="1" t="s">
        <v>36</v>
      </c>
      <c r="M72" s="30">
        <v>3343</v>
      </c>
      <c r="N72" s="1">
        <v>35</v>
      </c>
      <c r="O72" s="1">
        <v>0</v>
      </c>
      <c r="P72" s="1">
        <v>0</v>
      </c>
      <c r="R72" s="12">
        <f t="shared" si="9"/>
        <v>0.4874599008457276</v>
      </c>
      <c r="S72">
        <f t="shared" si="10"/>
        <v>-3515</v>
      </c>
      <c r="T72">
        <f t="shared" si="8"/>
        <v>-169</v>
      </c>
      <c r="U72">
        <f t="shared" si="8"/>
        <v>0</v>
      </c>
      <c r="V72">
        <f t="shared" si="8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30">
        <v>39367</v>
      </c>
      <c r="E73" s="1">
        <v>6076</v>
      </c>
      <c r="F73" s="1">
        <v>1230</v>
      </c>
      <c r="G73" s="1">
        <v>1</v>
      </c>
      <c r="J73" s="1">
        <v>23</v>
      </c>
      <c r="K73" s="1" t="s">
        <v>23</v>
      </c>
      <c r="L73" s="1" t="s">
        <v>37</v>
      </c>
      <c r="M73" s="30">
        <v>35399</v>
      </c>
      <c r="N73" s="1">
        <v>6673</v>
      </c>
      <c r="O73" s="1">
        <v>113</v>
      </c>
      <c r="P73" s="1">
        <v>0</v>
      </c>
      <c r="R73" s="12">
        <f t="shared" si="9"/>
        <v>0.8992049178245739</v>
      </c>
      <c r="S73">
        <f t="shared" si="10"/>
        <v>-3968</v>
      </c>
      <c r="T73">
        <f t="shared" si="8"/>
        <v>597</v>
      </c>
      <c r="U73">
        <f t="shared" si="8"/>
        <v>-1117</v>
      </c>
      <c r="V73">
        <f t="shared" si="8"/>
        <v>-1</v>
      </c>
    </row>
    <row r="74" spans="1:30" ht="15" thickBot="1">
      <c r="A74" s="1">
        <v>24</v>
      </c>
      <c r="B74" s="1" t="s">
        <v>25</v>
      </c>
      <c r="C74" s="1" t="s">
        <v>38</v>
      </c>
      <c r="D74" s="30">
        <v>15983</v>
      </c>
      <c r="E74" s="1">
        <v>1343</v>
      </c>
      <c r="F74" s="1">
        <v>18</v>
      </c>
      <c r="G74" s="1">
        <v>0</v>
      </c>
      <c r="J74" s="1">
        <v>24</v>
      </c>
      <c r="K74" s="1" t="s">
        <v>25</v>
      </c>
      <c r="L74" s="1" t="s">
        <v>38</v>
      </c>
      <c r="M74" s="30">
        <v>11211</v>
      </c>
      <c r="N74" s="1">
        <v>430</v>
      </c>
      <c r="O74" s="1">
        <v>1</v>
      </c>
      <c r="P74" s="1">
        <v>0</v>
      </c>
      <c r="R74" s="12">
        <f t="shared" si="9"/>
        <v>0.70143277232059065</v>
      </c>
      <c r="S74">
        <f t="shared" si="10"/>
        <v>-4772</v>
      </c>
      <c r="T74">
        <f t="shared" si="8"/>
        <v>-913</v>
      </c>
      <c r="U74">
        <f t="shared" si="8"/>
        <v>-17</v>
      </c>
      <c r="V74">
        <f t="shared" si="8"/>
        <v>0</v>
      </c>
    </row>
    <row r="75" spans="1:30" ht="15" thickBot="1">
      <c r="A75" s="1">
        <v>25</v>
      </c>
      <c r="B75" s="1" t="s">
        <v>25</v>
      </c>
      <c r="C75" s="1" t="s">
        <v>39</v>
      </c>
      <c r="D75" s="30">
        <v>11456</v>
      </c>
      <c r="E75" s="1">
        <v>144</v>
      </c>
      <c r="F75" s="1">
        <v>2</v>
      </c>
      <c r="G75" s="1">
        <v>0</v>
      </c>
      <c r="J75" s="1">
        <v>25</v>
      </c>
      <c r="K75" s="1" t="s">
        <v>25</v>
      </c>
      <c r="L75" s="1" t="s">
        <v>39</v>
      </c>
      <c r="M75" s="30">
        <v>12846</v>
      </c>
      <c r="N75" s="1">
        <v>47</v>
      </c>
      <c r="O75" s="1">
        <v>0</v>
      </c>
      <c r="P75" s="1">
        <v>0</v>
      </c>
      <c r="R75" s="12">
        <f t="shared" si="9"/>
        <v>1.1213337988826815</v>
      </c>
      <c r="S75">
        <f t="shared" si="10"/>
        <v>1390</v>
      </c>
      <c r="T75">
        <f t="shared" si="8"/>
        <v>-97</v>
      </c>
      <c r="U75">
        <f t="shared" si="8"/>
        <v>-2</v>
      </c>
      <c r="V75">
        <f t="shared" si="8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30">
        <v>14918</v>
      </c>
      <c r="E76" s="1">
        <v>1023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30">
        <v>8607</v>
      </c>
      <c r="N76" s="1">
        <v>149</v>
      </c>
      <c r="O76" s="1">
        <v>0</v>
      </c>
      <c r="P76" s="1">
        <v>0</v>
      </c>
      <c r="R76" s="12">
        <f t="shared" si="9"/>
        <v>0.57695401528355006</v>
      </c>
      <c r="S76">
        <f t="shared" si="10"/>
        <v>-6311</v>
      </c>
      <c r="T76">
        <f t="shared" si="8"/>
        <v>-874</v>
      </c>
      <c r="U76">
        <f t="shared" si="8"/>
        <v>-7</v>
      </c>
      <c r="V76">
        <f t="shared" si="8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30">
        <v>22647</v>
      </c>
      <c r="E77" s="1">
        <v>1981</v>
      </c>
      <c r="F77" s="1">
        <v>76</v>
      </c>
      <c r="G77" s="1">
        <v>0</v>
      </c>
      <c r="J77" s="1">
        <v>27</v>
      </c>
      <c r="K77" s="1" t="s">
        <v>8</v>
      </c>
      <c r="L77" s="1" t="s">
        <v>41</v>
      </c>
      <c r="M77" s="30">
        <v>18653</v>
      </c>
      <c r="N77" s="1">
        <v>1099</v>
      </c>
      <c r="O77" s="1">
        <v>3</v>
      </c>
      <c r="P77" s="1">
        <v>0</v>
      </c>
      <c r="R77" s="12">
        <f t="shared" si="9"/>
        <v>0.82364110036649441</v>
      </c>
      <c r="S77">
        <f t="shared" si="10"/>
        <v>-3994</v>
      </c>
      <c r="T77">
        <f t="shared" si="8"/>
        <v>-882</v>
      </c>
      <c r="U77">
        <f t="shared" si="8"/>
        <v>-73</v>
      </c>
      <c r="V77">
        <f t="shared" si="8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30">
        <v>51799</v>
      </c>
      <c r="E78" s="1">
        <v>4117</v>
      </c>
      <c r="F78" s="1">
        <v>31</v>
      </c>
      <c r="G78" s="1">
        <v>0</v>
      </c>
      <c r="J78" s="1">
        <v>28</v>
      </c>
      <c r="K78" s="1" t="s">
        <v>15</v>
      </c>
      <c r="L78" s="1" t="s">
        <v>42</v>
      </c>
      <c r="M78" s="30">
        <v>31978</v>
      </c>
      <c r="N78" s="1">
        <v>1488</v>
      </c>
      <c r="O78" s="1">
        <v>7</v>
      </c>
      <c r="P78" s="1">
        <v>1</v>
      </c>
      <c r="R78" s="12">
        <f t="shared" si="9"/>
        <v>0.61734782524759169</v>
      </c>
      <c r="S78">
        <f t="shared" si="10"/>
        <v>-19821</v>
      </c>
      <c r="T78">
        <f t="shared" si="8"/>
        <v>-2629</v>
      </c>
      <c r="U78">
        <f t="shared" si="8"/>
        <v>-24</v>
      </c>
      <c r="V78">
        <f t="shared" si="8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30">
        <v>17040</v>
      </c>
      <c r="E79" s="1">
        <v>718</v>
      </c>
      <c r="F79" s="1">
        <v>5</v>
      </c>
      <c r="G79" s="1">
        <v>0</v>
      </c>
      <c r="J79" s="1">
        <v>29</v>
      </c>
      <c r="K79" s="1" t="s">
        <v>8</v>
      </c>
      <c r="L79" s="1" t="s">
        <v>43</v>
      </c>
      <c r="M79" s="30">
        <v>10501</v>
      </c>
      <c r="N79" s="1">
        <v>456</v>
      </c>
      <c r="O79" s="1">
        <v>1</v>
      </c>
      <c r="P79" s="1">
        <v>0</v>
      </c>
      <c r="R79" s="12">
        <f t="shared" si="9"/>
        <v>0.6162558685446009</v>
      </c>
      <c r="S79">
        <f t="shared" si="10"/>
        <v>-6539</v>
      </c>
      <c r="T79">
        <f t="shared" si="8"/>
        <v>-262</v>
      </c>
      <c r="U79">
        <f t="shared" si="8"/>
        <v>-4</v>
      </c>
      <c r="V79">
        <f t="shared" si="8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30">
        <v>39895</v>
      </c>
      <c r="E80" s="1">
        <v>7694</v>
      </c>
      <c r="F80" s="1">
        <v>924</v>
      </c>
      <c r="G80" s="1">
        <v>0</v>
      </c>
      <c r="J80" s="1">
        <v>30</v>
      </c>
      <c r="K80" s="1" t="s">
        <v>29</v>
      </c>
      <c r="L80" s="1" t="s">
        <v>44</v>
      </c>
      <c r="M80" s="30">
        <v>51267</v>
      </c>
      <c r="N80" s="1">
        <v>6284</v>
      </c>
      <c r="O80" s="1">
        <v>60</v>
      </c>
      <c r="P80" s="1">
        <v>0</v>
      </c>
      <c r="R80" s="12">
        <f t="shared" si="9"/>
        <v>1.2850482516606092</v>
      </c>
      <c r="S80">
        <f t="shared" si="10"/>
        <v>11372</v>
      </c>
      <c r="T80">
        <f t="shared" si="8"/>
        <v>-1410</v>
      </c>
      <c r="U80">
        <f t="shared" si="8"/>
        <v>-864</v>
      </c>
      <c r="V80">
        <f t="shared" si="8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30">
        <v>4636</v>
      </c>
      <c r="E81" s="1">
        <v>167</v>
      </c>
      <c r="F81" s="1">
        <v>21</v>
      </c>
      <c r="G81" s="1">
        <v>0</v>
      </c>
      <c r="J81" s="1">
        <v>31</v>
      </c>
      <c r="K81" s="1" t="s">
        <v>29</v>
      </c>
      <c r="L81" s="1" t="s">
        <v>45</v>
      </c>
      <c r="M81" s="30">
        <v>5907</v>
      </c>
      <c r="N81" s="1">
        <v>66</v>
      </c>
      <c r="O81" s="1">
        <v>2</v>
      </c>
      <c r="P81" s="1">
        <v>0</v>
      </c>
      <c r="R81" s="12">
        <f t="shared" si="9"/>
        <v>1.2741587575496118</v>
      </c>
      <c r="S81">
        <f t="shared" si="10"/>
        <v>1271</v>
      </c>
      <c r="T81">
        <f t="shared" si="8"/>
        <v>-101</v>
      </c>
      <c r="U81">
        <f t="shared" si="8"/>
        <v>-19</v>
      </c>
      <c r="V81">
        <f t="shared" si="8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30">
        <v>1816</v>
      </c>
      <c r="E82" s="1">
        <v>40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1600</v>
      </c>
      <c r="N82" s="1">
        <v>12</v>
      </c>
      <c r="O82" s="1">
        <v>0</v>
      </c>
      <c r="P82" s="1">
        <v>0</v>
      </c>
      <c r="R82" s="12">
        <f t="shared" si="9"/>
        <v>0.88105726872246692</v>
      </c>
      <c r="S82">
        <f t="shared" si="10"/>
        <v>-216</v>
      </c>
      <c r="T82">
        <f t="shared" si="8"/>
        <v>-28</v>
      </c>
      <c r="U82">
        <f t="shared" si="8"/>
        <v>0</v>
      </c>
      <c r="V82">
        <f t="shared" si="8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30">
        <v>8062</v>
      </c>
      <c r="E83" s="1">
        <v>168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6425</v>
      </c>
      <c r="N83" s="1">
        <v>121</v>
      </c>
      <c r="O83" s="1">
        <v>0</v>
      </c>
      <c r="P83" s="1">
        <v>0</v>
      </c>
      <c r="R83" s="12">
        <f t="shared" si="9"/>
        <v>0.79694864797816922</v>
      </c>
      <c r="S83">
        <f t="shared" si="10"/>
        <v>-1637</v>
      </c>
      <c r="T83">
        <f t="shared" si="8"/>
        <v>-47</v>
      </c>
      <c r="U83">
        <f t="shared" si="8"/>
        <v>0</v>
      </c>
      <c r="V83">
        <f t="shared" si="8"/>
        <v>0</v>
      </c>
    </row>
    <row r="84" spans="1:22" ht="15" thickBot="1">
      <c r="A84" s="1">
        <v>34</v>
      </c>
      <c r="B84" s="1" t="s">
        <v>47</v>
      </c>
      <c r="C84" s="1" t="s">
        <v>49</v>
      </c>
      <c r="D84" s="30">
        <v>2803</v>
      </c>
      <c r="E84" s="1">
        <v>51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2564</v>
      </c>
      <c r="N84" s="1">
        <v>65</v>
      </c>
      <c r="O84" s="1">
        <v>0</v>
      </c>
      <c r="P84" s="1">
        <v>0</v>
      </c>
      <c r="R84" s="12">
        <f t="shared" si="9"/>
        <v>0.91473421334284699</v>
      </c>
      <c r="S84">
        <f t="shared" si="10"/>
        <v>-239</v>
      </c>
      <c r="T84">
        <f t="shared" si="8"/>
        <v>14</v>
      </c>
      <c r="U84">
        <f t="shared" si="8"/>
        <v>0</v>
      </c>
      <c r="V84">
        <f t="shared" si="8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30">
        <v>8980</v>
      </c>
      <c r="E85" s="1">
        <v>492</v>
      </c>
      <c r="F85" s="1">
        <v>2</v>
      </c>
      <c r="G85" s="1">
        <v>0</v>
      </c>
      <c r="J85" s="1">
        <v>35</v>
      </c>
      <c r="K85" s="1" t="s">
        <v>25</v>
      </c>
      <c r="L85" s="1" t="s">
        <v>50</v>
      </c>
      <c r="M85" s="30">
        <v>7475</v>
      </c>
      <c r="N85" s="1">
        <v>312</v>
      </c>
      <c r="O85" s="1">
        <v>0</v>
      </c>
      <c r="P85" s="1">
        <v>0</v>
      </c>
      <c r="R85" s="12">
        <f t="shared" si="9"/>
        <v>0.83240534521158127</v>
      </c>
      <c r="S85">
        <f t="shared" si="10"/>
        <v>-1505</v>
      </c>
      <c r="T85">
        <f t="shared" si="8"/>
        <v>-180</v>
      </c>
      <c r="U85">
        <f t="shared" si="8"/>
        <v>-2</v>
      </c>
      <c r="V85">
        <f t="shared" si="8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30">
        <v>3665</v>
      </c>
      <c r="E86" s="1">
        <v>103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2476</v>
      </c>
      <c r="N86" s="1">
        <v>67</v>
      </c>
      <c r="O86" s="1">
        <v>0</v>
      </c>
      <c r="P86" s="1">
        <v>0</v>
      </c>
      <c r="R86" s="12">
        <f t="shared" si="9"/>
        <v>0.67557980900409276</v>
      </c>
      <c r="S86">
        <f t="shared" si="10"/>
        <v>-1189</v>
      </c>
      <c r="T86">
        <f t="shared" si="8"/>
        <v>-36</v>
      </c>
      <c r="U86">
        <f t="shared" si="8"/>
        <v>0</v>
      </c>
      <c r="V86">
        <f t="shared" si="8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30">
        <v>5342</v>
      </c>
      <c r="E87" s="1">
        <v>311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6636</v>
      </c>
      <c r="N87" s="1">
        <v>251</v>
      </c>
      <c r="O87" s="1">
        <v>0</v>
      </c>
      <c r="P87" s="1">
        <v>0</v>
      </c>
      <c r="R87" s="12">
        <f t="shared" si="9"/>
        <v>1.2422313740172219</v>
      </c>
      <c r="S87">
        <f t="shared" si="10"/>
        <v>1294</v>
      </c>
      <c r="T87">
        <f t="shared" si="8"/>
        <v>-60</v>
      </c>
      <c r="U87">
        <f t="shared" si="8"/>
        <v>0</v>
      </c>
      <c r="V87">
        <f t="shared" si="8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30">
        <v>8807</v>
      </c>
      <c r="E88" s="1">
        <v>551</v>
      </c>
      <c r="F88" s="1">
        <v>1</v>
      </c>
      <c r="G88" s="1">
        <v>0</v>
      </c>
      <c r="J88" s="1">
        <v>38</v>
      </c>
      <c r="K88" s="1" t="s">
        <v>25</v>
      </c>
      <c r="L88" s="1" t="s">
        <v>54</v>
      </c>
      <c r="M88" s="30">
        <v>13142</v>
      </c>
      <c r="N88" s="1">
        <v>758</v>
      </c>
      <c r="O88" s="1">
        <v>0</v>
      </c>
      <c r="P88" s="1">
        <v>0</v>
      </c>
      <c r="R88" s="12">
        <f t="shared" si="9"/>
        <v>1.4922220960599524</v>
      </c>
      <c r="S88">
        <f t="shared" si="10"/>
        <v>4335</v>
      </c>
      <c r="T88">
        <f t="shared" si="8"/>
        <v>207</v>
      </c>
      <c r="U88">
        <f t="shared" si="8"/>
        <v>-1</v>
      </c>
      <c r="V88">
        <f t="shared" si="8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30">
        <v>10354</v>
      </c>
      <c r="E89" s="1">
        <v>674</v>
      </c>
      <c r="F89" s="1">
        <v>1</v>
      </c>
      <c r="G89" s="1">
        <v>0</v>
      </c>
      <c r="J89" s="1">
        <v>39</v>
      </c>
      <c r="K89" s="1" t="s">
        <v>25</v>
      </c>
      <c r="L89" s="1" t="s">
        <v>55</v>
      </c>
      <c r="M89" s="30">
        <v>15191</v>
      </c>
      <c r="N89" s="1">
        <v>809</v>
      </c>
      <c r="O89" s="1">
        <v>1</v>
      </c>
      <c r="P89" s="1">
        <v>0</v>
      </c>
      <c r="R89" s="12">
        <f t="shared" si="9"/>
        <v>1.4671624492949584</v>
      </c>
      <c r="S89">
        <f t="shared" si="10"/>
        <v>4837</v>
      </c>
      <c r="T89">
        <f t="shared" si="8"/>
        <v>135</v>
      </c>
      <c r="U89">
        <f t="shared" si="8"/>
        <v>0</v>
      </c>
      <c r="V89">
        <f t="shared" si="8"/>
        <v>0</v>
      </c>
    </row>
    <row r="90" spans="1:22" ht="15" thickBot="1">
      <c r="A90" s="1" t="s">
        <v>56</v>
      </c>
      <c r="B90" s="1"/>
      <c r="C90" s="1"/>
      <c r="D90" s="1">
        <v>721933</v>
      </c>
      <c r="E90" s="1">
        <v>96573</v>
      </c>
      <c r="F90" s="1">
        <v>15813</v>
      </c>
      <c r="G90" s="1">
        <v>323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R90" s="12">
        <f t="shared" si="9"/>
        <v>0.78620176664593533</v>
      </c>
      <c r="S90">
        <f t="shared" si="10"/>
        <v>-154348</v>
      </c>
      <c r="T90">
        <f t="shared" si="8"/>
        <v>-27649</v>
      </c>
      <c r="U90">
        <f t="shared" si="8"/>
        <v>-13132</v>
      </c>
      <c r="V90">
        <f t="shared" si="8"/>
        <v>-310</v>
      </c>
    </row>
  </sheetData>
  <mergeCells count="32"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G3:G4"/>
    <mergeCell ref="B3:B4"/>
    <mergeCell ref="C3:C4"/>
    <mergeCell ref="D3:D4"/>
    <mergeCell ref="E3:E4"/>
    <mergeCell ref="F3:F4"/>
  </mergeCells>
  <conditionalFormatting sqref="S5:V4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8:AD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61" workbookViewId="0">
      <selection activeCell="M42" sqref="M42"/>
    </sheetView>
  </sheetViews>
  <sheetFormatPr baseColWidth="10" defaultColWidth="8.83203125" defaultRowHeight="14" x14ac:dyDescent="0"/>
  <cols>
    <col min="2" max="2" width="18.5" customWidth="1"/>
    <col min="3" max="3" width="37" customWidth="1"/>
    <col min="4" max="4" width="12.83203125" bestFit="1" customWidth="1"/>
    <col min="8" max="8" width="5" customWidth="1"/>
    <col min="9" max="9" width="4.6640625" customWidth="1"/>
    <col min="11" max="11" width="18.5" customWidth="1"/>
    <col min="12" max="12" width="38.5" customWidth="1"/>
    <col min="13" max="13" width="12.83203125" bestFit="1" customWidth="1"/>
    <col min="17" max="17" width="6.5" customWidth="1"/>
    <col min="18" max="18" width="6.1640625" customWidth="1"/>
    <col min="25" max="25" width="14.33203125" bestFit="1" customWidth="1"/>
    <col min="26" max="26" width="29.1640625" customWidth="1"/>
  </cols>
  <sheetData>
    <row r="1" spans="1:22" ht="23">
      <c r="A1" s="5" t="s">
        <v>63</v>
      </c>
      <c r="B1" s="6"/>
      <c r="C1" s="6"/>
      <c r="D1" s="6"/>
      <c r="E1" s="6"/>
      <c r="F1" s="6"/>
      <c r="G1" s="6"/>
      <c r="H1" s="6"/>
      <c r="I1" s="6"/>
      <c r="J1" s="5" t="s">
        <v>64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862537</v>
      </c>
      <c r="E5" s="1">
        <v>1646</v>
      </c>
      <c r="F5" s="1">
        <v>18</v>
      </c>
      <c r="G5" s="1">
        <v>0</v>
      </c>
      <c r="J5" s="1">
        <v>1</v>
      </c>
      <c r="K5" s="1" t="s">
        <v>8</v>
      </c>
      <c r="L5" s="1" t="s">
        <v>9</v>
      </c>
      <c r="M5" s="30">
        <v>751950</v>
      </c>
      <c r="N5" s="1">
        <v>677</v>
      </c>
      <c r="O5" s="1">
        <v>14</v>
      </c>
      <c r="P5" s="1">
        <v>0</v>
      </c>
      <c r="R5" s="12">
        <f>M5/D5</f>
        <v>0.8717886884852476</v>
      </c>
      <c r="S5">
        <f>M5-D5</f>
        <v>-110587</v>
      </c>
      <c r="T5">
        <f t="shared" ref="T5:V20" si="0">N5-E5</f>
        <v>-969</v>
      </c>
      <c r="U5">
        <f t="shared" si="0"/>
        <v>-4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839082</v>
      </c>
      <c r="E6" s="1">
        <v>8100</v>
      </c>
      <c r="F6" s="1">
        <v>66</v>
      </c>
      <c r="G6" s="1">
        <v>0</v>
      </c>
      <c r="J6" s="1">
        <v>2</v>
      </c>
      <c r="K6" s="1" t="s">
        <v>8</v>
      </c>
      <c r="L6" s="1" t="s">
        <v>10</v>
      </c>
      <c r="M6" s="30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0.9539484817931978</v>
      </c>
      <c r="S6">
        <f t="shared" ref="S6:V44" si="2">M6-D6</f>
        <v>-38641</v>
      </c>
      <c r="T6">
        <f t="shared" si="0"/>
        <v>-2432</v>
      </c>
      <c r="U6">
        <f t="shared" si="0"/>
        <v>-28</v>
      </c>
      <c r="V6">
        <f t="shared" si="0"/>
        <v>0</v>
      </c>
    </row>
    <row r="7" spans="1:22" ht="15" thickBot="1">
      <c r="A7" s="1">
        <v>3</v>
      </c>
      <c r="B7" s="1" t="s">
        <v>8</v>
      </c>
      <c r="C7" s="1" t="s">
        <v>11</v>
      </c>
      <c r="D7" s="1">
        <v>1060828</v>
      </c>
      <c r="E7" s="1">
        <v>61309</v>
      </c>
      <c r="F7" s="1">
        <v>310</v>
      </c>
      <c r="G7" s="1">
        <v>0</v>
      </c>
      <c r="J7" s="1">
        <v>3</v>
      </c>
      <c r="K7" s="1" t="s">
        <v>8</v>
      </c>
      <c r="L7" s="1" t="s">
        <v>11</v>
      </c>
      <c r="M7" s="30">
        <v>1017855</v>
      </c>
      <c r="N7" s="1">
        <v>32785</v>
      </c>
      <c r="O7" s="1">
        <v>497</v>
      </c>
      <c r="P7" s="1">
        <v>12</v>
      </c>
      <c r="R7" s="12">
        <f t="shared" si="1"/>
        <v>0.95949107678153289</v>
      </c>
      <c r="S7">
        <f t="shared" si="2"/>
        <v>-42973</v>
      </c>
      <c r="T7">
        <f t="shared" si="0"/>
        <v>-28524</v>
      </c>
      <c r="U7">
        <f t="shared" si="0"/>
        <v>187</v>
      </c>
      <c r="V7">
        <f t="shared" si="0"/>
        <v>12</v>
      </c>
    </row>
    <row r="8" spans="1:22" ht="15" thickBot="1">
      <c r="A8" s="1">
        <v>4</v>
      </c>
      <c r="B8" s="1" t="s">
        <v>8</v>
      </c>
      <c r="C8" s="1" t="s">
        <v>12</v>
      </c>
      <c r="D8" s="1">
        <v>901853</v>
      </c>
      <c r="E8" s="1">
        <v>23019</v>
      </c>
      <c r="F8" s="1">
        <v>101</v>
      </c>
      <c r="G8" s="1">
        <v>0</v>
      </c>
      <c r="J8" s="1">
        <v>4</v>
      </c>
      <c r="K8" s="1" t="s">
        <v>8</v>
      </c>
      <c r="L8" s="1" t="s">
        <v>12</v>
      </c>
      <c r="M8" s="30">
        <v>798498</v>
      </c>
      <c r="N8" s="1">
        <v>6335</v>
      </c>
      <c r="O8" s="1">
        <v>61</v>
      </c>
      <c r="P8" s="1">
        <v>0</v>
      </c>
      <c r="R8" s="12">
        <f t="shared" si="1"/>
        <v>0.88539706581893063</v>
      </c>
      <c r="S8">
        <f t="shared" si="2"/>
        <v>-103355</v>
      </c>
      <c r="T8">
        <f t="shared" si="0"/>
        <v>-16684</v>
      </c>
      <c r="U8">
        <f t="shared" si="0"/>
        <v>-40</v>
      </c>
      <c r="V8">
        <f t="shared" si="0"/>
        <v>0</v>
      </c>
    </row>
    <row r="9" spans="1:22" ht="15" thickBot="1">
      <c r="A9" s="1">
        <v>5</v>
      </c>
      <c r="B9" s="1" t="s">
        <v>8</v>
      </c>
      <c r="C9" s="1" t="s">
        <v>13</v>
      </c>
      <c r="D9" s="1">
        <v>1133148</v>
      </c>
      <c r="E9" s="1">
        <v>238832</v>
      </c>
      <c r="F9" s="1">
        <v>3617</v>
      </c>
      <c r="G9" s="1">
        <v>11</v>
      </c>
      <c r="J9" s="1">
        <v>5</v>
      </c>
      <c r="K9" s="1" t="s">
        <v>8</v>
      </c>
      <c r="L9" s="1" t="s">
        <v>13</v>
      </c>
      <c r="M9" s="30">
        <v>1006391</v>
      </c>
      <c r="N9" s="1">
        <v>223614</v>
      </c>
      <c r="O9" s="1">
        <v>1551</v>
      </c>
      <c r="P9" s="1">
        <v>27</v>
      </c>
      <c r="R9" s="12">
        <f t="shared" si="1"/>
        <v>0.88813729539301134</v>
      </c>
      <c r="S9">
        <f t="shared" si="2"/>
        <v>-126757</v>
      </c>
      <c r="T9">
        <f t="shared" si="0"/>
        <v>-15218</v>
      </c>
      <c r="U9">
        <f t="shared" si="0"/>
        <v>-2066</v>
      </c>
      <c r="V9">
        <f t="shared" si="0"/>
        <v>16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1064875</v>
      </c>
      <c r="E10" s="1">
        <v>188223</v>
      </c>
      <c r="F10" s="1">
        <v>5893</v>
      </c>
      <c r="G10" s="1">
        <v>45</v>
      </c>
      <c r="J10" s="1">
        <v>6</v>
      </c>
      <c r="K10" s="1" t="s">
        <v>8</v>
      </c>
      <c r="L10" s="1" t="s">
        <v>14</v>
      </c>
      <c r="M10" s="30">
        <v>842783</v>
      </c>
      <c r="N10" s="1">
        <v>164935</v>
      </c>
      <c r="O10" s="1">
        <v>1113</v>
      </c>
      <c r="P10" s="1">
        <v>33</v>
      </c>
      <c r="R10" s="12">
        <f t="shared" si="1"/>
        <v>0.79143843174081463</v>
      </c>
      <c r="S10">
        <f t="shared" si="2"/>
        <v>-222092</v>
      </c>
      <c r="T10">
        <f t="shared" si="0"/>
        <v>-23288</v>
      </c>
      <c r="U10">
        <f t="shared" si="0"/>
        <v>-4780</v>
      </c>
      <c r="V10">
        <f t="shared" si="0"/>
        <v>-12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30810</v>
      </c>
      <c r="E11" s="1">
        <v>358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30">
        <v>21254</v>
      </c>
      <c r="N11" s="1">
        <v>194</v>
      </c>
      <c r="O11" s="1">
        <v>0</v>
      </c>
      <c r="P11" s="1">
        <v>0</v>
      </c>
      <c r="R11" s="12">
        <f t="shared" si="1"/>
        <v>0.68984096072703671</v>
      </c>
      <c r="S11">
        <f t="shared" si="2"/>
        <v>-9556</v>
      </c>
      <c r="T11">
        <f t="shared" si="0"/>
        <v>-164</v>
      </c>
      <c r="U11">
        <f t="shared" si="0"/>
        <v>-1</v>
      </c>
      <c r="V11">
        <f t="shared" si="0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13960</v>
      </c>
      <c r="E12" s="1">
        <v>51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30">
        <v>5481</v>
      </c>
      <c r="N12" s="1">
        <v>96</v>
      </c>
      <c r="O12" s="1">
        <v>0</v>
      </c>
      <c r="P12" s="1">
        <v>0</v>
      </c>
      <c r="R12" s="12">
        <f t="shared" si="1"/>
        <v>0.39262177650429797</v>
      </c>
      <c r="S12">
        <f t="shared" si="2"/>
        <v>-8479</v>
      </c>
      <c r="T12">
        <f t="shared" si="0"/>
        <v>45</v>
      </c>
      <c r="U12">
        <f t="shared" si="0"/>
        <v>0</v>
      </c>
      <c r="V12">
        <f t="shared" si="0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3813</v>
      </c>
      <c r="E13" s="1">
        <v>354</v>
      </c>
      <c r="F13" s="1">
        <v>2</v>
      </c>
      <c r="G13" s="1">
        <v>0</v>
      </c>
      <c r="J13" s="1">
        <v>9</v>
      </c>
      <c r="K13" s="1" t="s">
        <v>18</v>
      </c>
      <c r="L13" s="1" t="s">
        <v>19</v>
      </c>
      <c r="M13" s="30">
        <v>3036</v>
      </c>
      <c r="N13" s="1">
        <v>286</v>
      </c>
      <c r="O13" s="1">
        <v>1</v>
      </c>
      <c r="P13" s="1">
        <v>0</v>
      </c>
      <c r="R13" s="12">
        <f t="shared" si="1"/>
        <v>0.79622344610542883</v>
      </c>
      <c r="S13">
        <f t="shared" si="2"/>
        <v>-777</v>
      </c>
      <c r="T13">
        <f t="shared" si="0"/>
        <v>-68</v>
      </c>
      <c r="U13">
        <f t="shared" si="0"/>
        <v>-1</v>
      </c>
      <c r="V13">
        <f t="shared" si="0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4267</v>
      </c>
      <c r="E14" s="1">
        <v>725</v>
      </c>
      <c r="F14" s="1">
        <v>20</v>
      </c>
      <c r="G14" s="1">
        <v>0</v>
      </c>
      <c r="J14" s="1">
        <v>10</v>
      </c>
      <c r="K14" s="1" t="s">
        <v>18</v>
      </c>
      <c r="L14" s="1" t="s">
        <v>20</v>
      </c>
      <c r="M14" s="30">
        <v>3329</v>
      </c>
      <c r="N14" s="1">
        <v>700</v>
      </c>
      <c r="O14" s="1">
        <v>8</v>
      </c>
      <c r="P14" s="1">
        <v>0</v>
      </c>
      <c r="R14" s="12">
        <f t="shared" si="1"/>
        <v>0.78017342395125377</v>
      </c>
      <c r="S14">
        <f t="shared" si="2"/>
        <v>-938</v>
      </c>
      <c r="T14">
        <f t="shared" si="0"/>
        <v>-25</v>
      </c>
      <c r="U14">
        <f t="shared" si="0"/>
        <v>-12</v>
      </c>
      <c r="V14">
        <f t="shared" si="0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804</v>
      </c>
      <c r="E15" s="1">
        <v>14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30">
        <v>363</v>
      </c>
      <c r="N15" s="1">
        <v>0</v>
      </c>
      <c r="O15" s="1">
        <v>0</v>
      </c>
      <c r="P15" s="1">
        <v>0</v>
      </c>
      <c r="R15" s="12">
        <f t="shared" si="1"/>
        <v>0.45149253731343286</v>
      </c>
      <c r="S15">
        <f t="shared" si="2"/>
        <v>-441</v>
      </c>
      <c r="T15">
        <f t="shared" si="0"/>
        <v>-14</v>
      </c>
      <c r="U15">
        <f t="shared" si="0"/>
        <v>0</v>
      </c>
      <c r="V15">
        <f t="shared" si="0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524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30">
        <v>776</v>
      </c>
      <c r="N16" s="1">
        <v>1</v>
      </c>
      <c r="O16" s="1">
        <v>0</v>
      </c>
      <c r="P16" s="1">
        <v>0</v>
      </c>
      <c r="R16" s="12">
        <f t="shared" si="1"/>
        <v>1.4809160305343512</v>
      </c>
      <c r="S16">
        <f t="shared" si="2"/>
        <v>252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8232</v>
      </c>
      <c r="E17" s="1">
        <v>33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30">
        <v>4478</v>
      </c>
      <c r="N17" s="1">
        <v>33</v>
      </c>
      <c r="O17" s="1">
        <v>6</v>
      </c>
      <c r="P17" s="1">
        <v>0</v>
      </c>
      <c r="R17" s="12">
        <f t="shared" si="1"/>
        <v>0.543974732750243</v>
      </c>
      <c r="S17">
        <f t="shared" si="2"/>
        <v>-3754</v>
      </c>
      <c r="T17">
        <f t="shared" si="0"/>
        <v>0</v>
      </c>
      <c r="U17">
        <f t="shared" si="0"/>
        <v>6</v>
      </c>
      <c r="V17">
        <f t="shared" si="0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967950</v>
      </c>
      <c r="E18" s="1">
        <v>1115</v>
      </c>
      <c r="F18" s="1">
        <v>3</v>
      </c>
      <c r="G18" s="1">
        <v>0</v>
      </c>
      <c r="J18" s="1">
        <v>14</v>
      </c>
      <c r="K18" s="1" t="s">
        <v>25</v>
      </c>
      <c r="L18" s="1" t="s">
        <v>26</v>
      </c>
      <c r="M18" s="30">
        <v>704307</v>
      </c>
      <c r="N18" s="1">
        <v>454</v>
      </c>
      <c r="O18" s="1">
        <v>6</v>
      </c>
      <c r="P18" s="1">
        <v>0</v>
      </c>
      <c r="R18" s="12">
        <f t="shared" si="1"/>
        <v>0.72762746009607937</v>
      </c>
      <c r="S18">
        <f t="shared" si="2"/>
        <v>-263643</v>
      </c>
      <c r="T18">
        <f t="shared" si="0"/>
        <v>-661</v>
      </c>
      <c r="U18">
        <f t="shared" si="0"/>
        <v>3</v>
      </c>
      <c r="V18">
        <f t="shared" si="0"/>
        <v>0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27314</v>
      </c>
      <c r="E19" s="1">
        <v>263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30">
        <v>6091</v>
      </c>
      <c r="N19" s="1">
        <v>123</v>
      </c>
      <c r="O19" s="1">
        <v>3</v>
      </c>
      <c r="P19" s="1">
        <v>0</v>
      </c>
      <c r="R19" s="12">
        <f t="shared" si="1"/>
        <v>0.22299919455224426</v>
      </c>
      <c r="S19">
        <f t="shared" si="2"/>
        <v>-21223</v>
      </c>
      <c r="T19">
        <f t="shared" si="0"/>
        <v>-140</v>
      </c>
      <c r="U19">
        <f t="shared" si="0"/>
        <v>3</v>
      </c>
      <c r="V19">
        <f t="shared" si="0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867430</v>
      </c>
      <c r="E20" s="1">
        <v>47881</v>
      </c>
      <c r="F20" s="1">
        <v>120</v>
      </c>
      <c r="G20" s="1">
        <v>6</v>
      </c>
      <c r="J20" s="1">
        <v>16</v>
      </c>
      <c r="K20" s="1" t="s">
        <v>25</v>
      </c>
      <c r="L20" s="1" t="s">
        <v>28</v>
      </c>
      <c r="M20" s="30">
        <v>755591</v>
      </c>
      <c r="N20" s="1">
        <v>28232</v>
      </c>
      <c r="O20" s="1">
        <v>263</v>
      </c>
      <c r="P20" s="1">
        <v>0</v>
      </c>
      <c r="R20" s="12">
        <f t="shared" si="1"/>
        <v>0.87106855884624701</v>
      </c>
      <c r="S20">
        <f t="shared" si="2"/>
        <v>-111839</v>
      </c>
      <c r="T20">
        <f t="shared" si="0"/>
        <v>-19649</v>
      </c>
      <c r="U20">
        <f t="shared" si="0"/>
        <v>143</v>
      </c>
      <c r="V20">
        <f t="shared" si="0"/>
        <v>-6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955</v>
      </c>
      <c r="E21" s="1">
        <v>25</v>
      </c>
      <c r="F21" s="1">
        <v>2</v>
      </c>
      <c r="G21" s="1">
        <v>0</v>
      </c>
      <c r="J21" s="1">
        <v>17</v>
      </c>
      <c r="K21" s="1" t="s">
        <v>29</v>
      </c>
      <c r="L21" s="1" t="s">
        <v>30</v>
      </c>
      <c r="M21" s="30">
        <v>661</v>
      </c>
      <c r="N21" s="1">
        <v>17</v>
      </c>
      <c r="O21" s="1">
        <v>0</v>
      </c>
      <c r="P21" s="1">
        <v>0</v>
      </c>
      <c r="R21" s="12">
        <f t="shared" si="1"/>
        <v>0.69214659685863877</v>
      </c>
      <c r="S21">
        <f t="shared" si="2"/>
        <v>-294</v>
      </c>
      <c r="T21">
        <f t="shared" si="2"/>
        <v>-8</v>
      </c>
      <c r="U21">
        <f t="shared" si="2"/>
        <v>-2</v>
      </c>
      <c r="V21">
        <f t="shared" si="2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20847</v>
      </c>
      <c r="E22" s="1">
        <v>188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30">
        <v>46978</v>
      </c>
      <c r="N22" s="1">
        <v>316</v>
      </c>
      <c r="O22" s="1">
        <v>0</v>
      </c>
      <c r="P22" s="1">
        <v>0</v>
      </c>
      <c r="R22" s="12">
        <f t="shared" si="1"/>
        <v>2.253465726483427</v>
      </c>
      <c r="S22">
        <f t="shared" si="2"/>
        <v>26131</v>
      </c>
      <c r="T22">
        <f t="shared" si="2"/>
        <v>128</v>
      </c>
      <c r="U22">
        <f t="shared" si="2"/>
        <v>0</v>
      </c>
      <c r="V22">
        <f t="shared" si="2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8926</v>
      </c>
      <c r="E23" s="1">
        <v>70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30">
        <v>2754</v>
      </c>
      <c r="N23" s="1">
        <v>18</v>
      </c>
      <c r="O23" s="1">
        <v>0</v>
      </c>
      <c r="P23" s="1">
        <v>0</v>
      </c>
      <c r="R23" s="12">
        <f t="shared" si="1"/>
        <v>0.30853685861528118</v>
      </c>
      <c r="S23">
        <f t="shared" si="2"/>
        <v>-6172</v>
      </c>
      <c r="T23">
        <f t="shared" si="2"/>
        <v>-52</v>
      </c>
      <c r="U23">
        <f t="shared" si="2"/>
        <v>0</v>
      </c>
      <c r="V23">
        <f t="shared" si="2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1918</v>
      </c>
      <c r="E24" s="1">
        <v>43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30">
        <v>333</v>
      </c>
      <c r="N24" s="1">
        <v>0</v>
      </c>
      <c r="O24" s="1">
        <v>0</v>
      </c>
      <c r="P24" s="1">
        <v>0</v>
      </c>
      <c r="R24" s="12">
        <f t="shared" si="1"/>
        <v>0.17361835245046925</v>
      </c>
      <c r="S24">
        <f t="shared" si="2"/>
        <v>-1585</v>
      </c>
      <c r="T24">
        <f t="shared" si="2"/>
        <v>-43</v>
      </c>
      <c r="U24">
        <f t="shared" si="2"/>
        <v>0</v>
      </c>
      <c r="V24">
        <f t="shared" si="2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12530</v>
      </c>
      <c r="E25" s="1">
        <v>29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30">
        <v>2486</v>
      </c>
      <c r="N25" s="1">
        <v>25</v>
      </c>
      <c r="O25" s="1">
        <v>0</v>
      </c>
      <c r="P25" s="1">
        <v>0</v>
      </c>
      <c r="R25" s="12">
        <f t="shared" si="1"/>
        <v>0.19840383080606544</v>
      </c>
      <c r="S25">
        <f t="shared" si="2"/>
        <v>-10044</v>
      </c>
      <c r="T25">
        <f t="shared" si="2"/>
        <v>-4</v>
      </c>
      <c r="U25">
        <f t="shared" si="2"/>
        <v>0</v>
      </c>
      <c r="V25">
        <f t="shared" si="2"/>
        <v>0</v>
      </c>
    </row>
    <row r="26" spans="1:30" ht="15" thickBot="1">
      <c r="A26" s="1">
        <v>22</v>
      </c>
      <c r="B26" s="1" t="s">
        <v>34</v>
      </c>
      <c r="C26" s="1" t="s">
        <v>36</v>
      </c>
      <c r="D26" s="1">
        <v>540302</v>
      </c>
      <c r="E26" s="1">
        <v>398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30">
        <v>471434</v>
      </c>
      <c r="N26" s="1">
        <v>103</v>
      </c>
      <c r="O26" s="1">
        <v>0</v>
      </c>
      <c r="P26" s="1">
        <v>0</v>
      </c>
      <c r="R26" s="12">
        <f t="shared" si="1"/>
        <v>0.87253795099777531</v>
      </c>
      <c r="S26">
        <f t="shared" si="2"/>
        <v>-68868</v>
      </c>
      <c r="T26">
        <f t="shared" si="2"/>
        <v>-295</v>
      </c>
      <c r="U26">
        <f t="shared" si="2"/>
        <v>0</v>
      </c>
      <c r="V26">
        <f t="shared" si="2"/>
        <v>0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134970</v>
      </c>
      <c r="E27" s="1">
        <v>958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30">
        <v>31787</v>
      </c>
      <c r="N27" s="1">
        <v>357</v>
      </c>
      <c r="O27" s="1">
        <v>11</v>
      </c>
      <c r="P27" s="1">
        <v>0</v>
      </c>
      <c r="R27" s="12">
        <f t="shared" si="1"/>
        <v>0.23551159516929687</v>
      </c>
      <c r="S27">
        <f t="shared" si="2"/>
        <v>-103183</v>
      </c>
      <c r="T27">
        <f t="shared" si="2"/>
        <v>-601</v>
      </c>
      <c r="U27">
        <f t="shared" si="2"/>
        <v>10</v>
      </c>
      <c r="V27">
        <f t="shared" si="2"/>
        <v>0</v>
      </c>
    </row>
    <row r="28" spans="1:30" ht="29" thickBot="1">
      <c r="A28" s="1">
        <v>24</v>
      </c>
      <c r="B28" s="1" t="s">
        <v>25</v>
      </c>
      <c r="C28" s="1" t="s">
        <v>38</v>
      </c>
      <c r="D28" s="1">
        <v>969241</v>
      </c>
      <c r="E28" s="1">
        <v>1633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30">
        <v>757584</v>
      </c>
      <c r="N28" s="1">
        <v>592</v>
      </c>
      <c r="O28" s="1">
        <v>1</v>
      </c>
      <c r="P28" s="1">
        <v>0</v>
      </c>
      <c r="R28" s="12">
        <f t="shared" si="1"/>
        <v>0.78162603521724727</v>
      </c>
      <c r="S28">
        <f t="shared" si="2"/>
        <v>-211657</v>
      </c>
      <c r="T28">
        <f t="shared" si="2"/>
        <v>-1041</v>
      </c>
      <c r="U28">
        <f t="shared" si="2"/>
        <v>0</v>
      </c>
      <c r="V28">
        <f t="shared" si="2"/>
        <v>0</v>
      </c>
      <c r="X28" s="13" t="s">
        <v>0</v>
      </c>
      <c r="Y28" s="14" t="s">
        <v>2</v>
      </c>
      <c r="Z28" s="14" t="s">
        <v>3</v>
      </c>
      <c r="AA28" s="22" t="s">
        <v>59</v>
      </c>
      <c r="AB28" s="22" t="s">
        <v>60</v>
      </c>
      <c r="AC28" s="22" t="s">
        <v>61</v>
      </c>
      <c r="AD28" s="23" t="s">
        <v>62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46907</v>
      </c>
      <c r="E29" s="1">
        <v>62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30">
        <v>20957</v>
      </c>
      <c r="N29" s="1">
        <v>10</v>
      </c>
      <c r="O29" s="1">
        <v>0</v>
      </c>
      <c r="P29" s="1">
        <v>0</v>
      </c>
      <c r="R29" s="12">
        <f t="shared" si="1"/>
        <v>0.44677766644637262</v>
      </c>
      <c r="S29">
        <f t="shared" si="2"/>
        <v>-25950</v>
      </c>
      <c r="T29">
        <f t="shared" si="2"/>
        <v>-52</v>
      </c>
      <c r="U29">
        <f t="shared" si="2"/>
        <v>0</v>
      </c>
      <c r="V29">
        <f t="shared" si="2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" thickBot="1">
      <c r="A30" s="1">
        <v>26</v>
      </c>
      <c r="B30" s="1" t="s">
        <v>34</v>
      </c>
      <c r="C30" s="1" t="s">
        <v>40</v>
      </c>
      <c r="D30" s="1">
        <v>115220</v>
      </c>
      <c r="E30" s="1">
        <v>328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30">
        <v>31415</v>
      </c>
      <c r="N30" s="1">
        <v>43</v>
      </c>
      <c r="O30" s="1">
        <v>0</v>
      </c>
      <c r="P30" s="1">
        <v>0</v>
      </c>
      <c r="R30" s="12">
        <f t="shared" si="1"/>
        <v>0.27265231730602324</v>
      </c>
      <c r="S30">
        <f t="shared" si="2"/>
        <v>-83805</v>
      </c>
      <c r="T30">
        <f t="shared" si="2"/>
        <v>-285</v>
      </c>
      <c r="U30">
        <f t="shared" si="2"/>
        <v>0</v>
      </c>
      <c r="V30">
        <f t="shared" si="2"/>
        <v>0</v>
      </c>
      <c r="X30" s="15">
        <v>1</v>
      </c>
      <c r="Y30" s="9" t="s">
        <v>8</v>
      </c>
      <c r="Z30" s="9" t="s">
        <v>9</v>
      </c>
      <c r="AA30" s="9">
        <f>S5+S51</f>
        <v>-152353</v>
      </c>
      <c r="AB30" s="9">
        <f t="shared" ref="AB30:AD45" si="3">T5+T51</f>
        <v>-2183</v>
      </c>
      <c r="AC30" s="9">
        <f t="shared" si="3"/>
        <v>-26</v>
      </c>
      <c r="AD30" s="16">
        <f t="shared" si="3"/>
        <v>0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17053</v>
      </c>
      <c r="E31" s="1">
        <v>73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30">
        <v>12548</v>
      </c>
      <c r="N31" s="1">
        <v>29</v>
      </c>
      <c r="O31" s="1">
        <v>0</v>
      </c>
      <c r="P31" s="1">
        <v>0</v>
      </c>
      <c r="R31" s="12">
        <f t="shared" si="1"/>
        <v>0.73582360874919372</v>
      </c>
      <c r="S31">
        <f t="shared" si="2"/>
        <v>-4505</v>
      </c>
      <c r="T31">
        <f t="shared" si="2"/>
        <v>-44</v>
      </c>
      <c r="U31">
        <f t="shared" si="2"/>
        <v>0</v>
      </c>
      <c r="V31">
        <f t="shared" si="2"/>
        <v>0</v>
      </c>
      <c r="X31" s="15">
        <v>2</v>
      </c>
      <c r="Y31" s="9" t="s">
        <v>8</v>
      </c>
      <c r="Z31" s="9" t="s">
        <v>10</v>
      </c>
      <c r="AA31" s="9">
        <f t="shared" ref="AA31:AA68" si="4">S6+S52</f>
        <v>-94415</v>
      </c>
      <c r="AB31" s="9">
        <f t="shared" si="3"/>
        <v>-3742</v>
      </c>
      <c r="AC31" s="9">
        <f t="shared" si="3"/>
        <v>-53</v>
      </c>
      <c r="AD31" s="16">
        <f t="shared" si="3"/>
        <v>0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69964</v>
      </c>
      <c r="E32" s="1">
        <v>908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30">
        <v>90695</v>
      </c>
      <c r="N32" s="1">
        <v>340</v>
      </c>
      <c r="O32" s="1">
        <v>0</v>
      </c>
      <c r="P32" s="1">
        <v>0</v>
      </c>
      <c r="R32" s="12">
        <f t="shared" si="1"/>
        <v>1.2963095306157453</v>
      </c>
      <c r="S32">
        <f t="shared" si="2"/>
        <v>20731</v>
      </c>
      <c r="T32">
        <f t="shared" si="2"/>
        <v>-568</v>
      </c>
      <c r="U32">
        <f t="shared" si="2"/>
        <v>0</v>
      </c>
      <c r="V32">
        <f t="shared" si="2"/>
        <v>0</v>
      </c>
      <c r="X32" s="15">
        <v>3</v>
      </c>
      <c r="Y32" s="9" t="s">
        <v>8</v>
      </c>
      <c r="Z32" s="9" t="s">
        <v>11</v>
      </c>
      <c r="AA32" s="9">
        <f t="shared" si="4"/>
        <v>-236725</v>
      </c>
      <c r="AB32" s="9">
        <f t="shared" si="3"/>
        <v>-34245</v>
      </c>
      <c r="AC32" s="9">
        <f t="shared" si="3"/>
        <v>-313</v>
      </c>
      <c r="AD32" s="16">
        <f t="shared" si="3"/>
        <v>2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742</v>
      </c>
      <c r="E33" s="1">
        <v>7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30">
        <v>1152</v>
      </c>
      <c r="N33" s="1">
        <v>10</v>
      </c>
      <c r="O33" s="1">
        <v>0</v>
      </c>
      <c r="P33" s="1">
        <v>0</v>
      </c>
      <c r="R33" s="12">
        <f t="shared" si="1"/>
        <v>1.5525606469002695</v>
      </c>
      <c r="S33">
        <f t="shared" si="2"/>
        <v>410</v>
      </c>
      <c r="T33">
        <f t="shared" si="2"/>
        <v>3</v>
      </c>
      <c r="U33">
        <f t="shared" si="2"/>
        <v>0</v>
      </c>
      <c r="V33">
        <f t="shared" si="2"/>
        <v>0</v>
      </c>
      <c r="X33" s="15">
        <v>4</v>
      </c>
      <c r="Y33" s="9" t="s">
        <v>8</v>
      </c>
      <c r="Z33" s="9" t="s">
        <v>12</v>
      </c>
      <c r="AA33" s="9">
        <f t="shared" si="4"/>
        <v>-320859</v>
      </c>
      <c r="AB33" s="9">
        <f t="shared" si="3"/>
        <v>-29524</v>
      </c>
      <c r="AC33" s="9">
        <f t="shared" si="3"/>
        <v>-503</v>
      </c>
      <c r="AD33" s="16">
        <f t="shared" si="3"/>
        <v>-3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174896</v>
      </c>
      <c r="E34" s="1">
        <v>197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30">
        <v>46222</v>
      </c>
      <c r="N34" s="1">
        <v>136</v>
      </c>
      <c r="O34" s="1">
        <v>0</v>
      </c>
      <c r="P34" s="1">
        <v>0</v>
      </c>
      <c r="R34" s="12">
        <f t="shared" si="1"/>
        <v>0.26428277376269327</v>
      </c>
      <c r="S34">
        <f t="shared" si="2"/>
        <v>-128674</v>
      </c>
      <c r="T34">
        <f t="shared" si="2"/>
        <v>-61</v>
      </c>
      <c r="U34">
        <f t="shared" si="2"/>
        <v>-1</v>
      </c>
      <c r="V34">
        <f t="shared" si="2"/>
        <v>0</v>
      </c>
      <c r="X34" s="15">
        <v>5</v>
      </c>
      <c r="Y34" s="9" t="s">
        <v>8</v>
      </c>
      <c r="Z34" s="9" t="s">
        <v>13</v>
      </c>
      <c r="AA34" s="9">
        <f t="shared" si="4"/>
        <v>-645495</v>
      </c>
      <c r="AB34" s="9">
        <f t="shared" si="3"/>
        <v>-111268</v>
      </c>
      <c r="AC34" s="9">
        <f t="shared" si="3"/>
        <v>-28654</v>
      </c>
      <c r="AD34" s="16">
        <f t="shared" si="3"/>
        <v>-216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743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30">
        <v>574</v>
      </c>
      <c r="N35" s="1">
        <v>0</v>
      </c>
      <c r="O35" s="1">
        <v>0</v>
      </c>
      <c r="P35" s="1">
        <v>0</v>
      </c>
      <c r="R35" s="12">
        <f t="shared" si="1"/>
        <v>0.77254374158815609</v>
      </c>
      <c r="S35">
        <f t="shared" si="2"/>
        <v>-169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6</v>
      </c>
      <c r="Y35" s="9" t="s">
        <v>8</v>
      </c>
      <c r="Z35" s="9" t="s">
        <v>14</v>
      </c>
      <c r="AA35" s="9">
        <f t="shared" si="4"/>
        <v>-950943</v>
      </c>
      <c r="AB35" s="9">
        <f t="shared" si="3"/>
        <v>-116970</v>
      </c>
      <c r="AC35" s="9">
        <f t="shared" si="3"/>
        <v>-43093</v>
      </c>
      <c r="AD35" s="16">
        <f t="shared" si="3"/>
        <v>-425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745</v>
      </c>
      <c r="E36" s="1">
        <v>12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30">
        <v>369</v>
      </c>
      <c r="N36" s="1">
        <v>0</v>
      </c>
      <c r="O36" s="1">
        <v>0</v>
      </c>
      <c r="P36" s="1">
        <v>0</v>
      </c>
      <c r="R36" s="12">
        <f t="shared" si="1"/>
        <v>0.49530201342281877</v>
      </c>
      <c r="S36">
        <f t="shared" si="2"/>
        <v>-376</v>
      </c>
      <c r="T36">
        <f t="shared" si="2"/>
        <v>-12</v>
      </c>
      <c r="U36">
        <f t="shared" si="2"/>
        <v>0</v>
      </c>
      <c r="V36">
        <f t="shared" si="2"/>
        <v>0</v>
      </c>
      <c r="X36" s="15">
        <v>7</v>
      </c>
      <c r="Y36" s="9" t="s">
        <v>15</v>
      </c>
      <c r="Z36" s="9" t="s">
        <v>16</v>
      </c>
      <c r="AA36" s="9">
        <f t="shared" si="4"/>
        <v>-81877</v>
      </c>
      <c r="AB36" s="9">
        <f t="shared" si="3"/>
        <v>-14759</v>
      </c>
      <c r="AC36" s="9">
        <f t="shared" si="3"/>
        <v>-863</v>
      </c>
      <c r="AD36" s="16">
        <f t="shared" si="3"/>
        <v>0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1589</v>
      </c>
      <c r="E37" s="1">
        <v>11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30">
        <v>237</v>
      </c>
      <c r="N37" s="1">
        <v>0</v>
      </c>
      <c r="O37" s="1">
        <v>0</v>
      </c>
      <c r="P37" s="1">
        <v>0</v>
      </c>
      <c r="R37" s="12">
        <f t="shared" si="1"/>
        <v>0.14915040906230334</v>
      </c>
      <c r="S37">
        <f t="shared" si="2"/>
        <v>-1352</v>
      </c>
      <c r="T37">
        <f t="shared" si="2"/>
        <v>-11</v>
      </c>
      <c r="U37">
        <f t="shared" si="2"/>
        <v>0</v>
      </c>
      <c r="V37">
        <f t="shared" si="2"/>
        <v>0</v>
      </c>
      <c r="X37" s="15">
        <v>8</v>
      </c>
      <c r="Y37" s="9" t="s">
        <v>8</v>
      </c>
      <c r="Z37" s="9" t="s">
        <v>17</v>
      </c>
      <c r="AA37" s="9">
        <f t="shared" si="4"/>
        <v>-222831</v>
      </c>
      <c r="AB37" s="9">
        <f t="shared" si="3"/>
        <v>-10738</v>
      </c>
      <c r="AC37" s="9">
        <f t="shared" si="3"/>
        <v>-231</v>
      </c>
      <c r="AD37" s="16">
        <f t="shared" si="3"/>
        <v>0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3421</v>
      </c>
      <c r="E38" s="1">
        <v>17</v>
      </c>
      <c r="F38" s="1">
        <v>4</v>
      </c>
      <c r="G38" s="1">
        <v>0</v>
      </c>
      <c r="J38" s="1">
        <v>34</v>
      </c>
      <c r="K38" s="1" t="s">
        <v>47</v>
      </c>
      <c r="L38" s="1" t="s">
        <v>49</v>
      </c>
      <c r="M38" s="30">
        <v>1789</v>
      </c>
      <c r="N38" s="1">
        <v>0</v>
      </c>
      <c r="O38" s="1">
        <v>0</v>
      </c>
      <c r="P38" s="1">
        <v>0</v>
      </c>
      <c r="R38" s="12">
        <f t="shared" si="1"/>
        <v>0.52294650686933641</v>
      </c>
      <c r="S38">
        <f t="shared" si="2"/>
        <v>-1632</v>
      </c>
      <c r="T38">
        <f t="shared" si="2"/>
        <v>-17</v>
      </c>
      <c r="U38">
        <f t="shared" si="2"/>
        <v>-4</v>
      </c>
      <c r="V38">
        <f t="shared" si="2"/>
        <v>0</v>
      </c>
      <c r="X38" s="15">
        <v>9</v>
      </c>
      <c r="Y38" s="9" t="s">
        <v>18</v>
      </c>
      <c r="Z38" s="9" t="s">
        <v>19</v>
      </c>
      <c r="AA38" s="9">
        <f t="shared" si="4"/>
        <v>-4289</v>
      </c>
      <c r="AB38" s="9">
        <f t="shared" si="3"/>
        <v>-438</v>
      </c>
      <c r="AC38" s="9">
        <f t="shared" si="3"/>
        <v>-47</v>
      </c>
      <c r="AD38" s="16">
        <f t="shared" si="3"/>
        <v>-1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264388</v>
      </c>
      <c r="E39" s="1">
        <v>172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30">
        <v>86089</v>
      </c>
      <c r="N39" s="1">
        <v>22</v>
      </c>
      <c r="O39" s="1">
        <v>0</v>
      </c>
      <c r="P39" s="1">
        <v>0</v>
      </c>
      <c r="R39" s="12">
        <f t="shared" si="1"/>
        <v>0.32561613991557864</v>
      </c>
      <c r="S39">
        <f t="shared" si="2"/>
        <v>-178299</v>
      </c>
      <c r="T39">
        <f t="shared" si="2"/>
        <v>-150</v>
      </c>
      <c r="U39">
        <f t="shared" si="2"/>
        <v>0</v>
      </c>
      <c r="V39">
        <f t="shared" si="2"/>
        <v>0</v>
      </c>
      <c r="X39" s="15">
        <v>10</v>
      </c>
      <c r="Y39" s="9" t="s">
        <v>18</v>
      </c>
      <c r="Z39" s="9" t="s">
        <v>20</v>
      </c>
      <c r="AA39" s="9">
        <f t="shared" si="4"/>
        <v>-1089</v>
      </c>
      <c r="AB39" s="9">
        <f t="shared" si="3"/>
        <v>-1309</v>
      </c>
      <c r="AC39" s="9">
        <f t="shared" si="3"/>
        <v>-593</v>
      </c>
      <c r="AD39" s="16">
        <f t="shared" si="3"/>
        <v>-10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409994</v>
      </c>
      <c r="E40" s="1">
        <v>250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30">
        <v>184568</v>
      </c>
      <c r="N40" s="1">
        <v>44</v>
      </c>
      <c r="O40" s="1">
        <v>0</v>
      </c>
      <c r="P40" s="1">
        <v>0</v>
      </c>
      <c r="R40" s="12">
        <f t="shared" si="1"/>
        <v>0.45017244154792507</v>
      </c>
      <c r="S40">
        <f t="shared" si="2"/>
        <v>-225426</v>
      </c>
      <c r="T40">
        <f t="shared" si="2"/>
        <v>-206</v>
      </c>
      <c r="U40">
        <f t="shared" si="2"/>
        <v>-1</v>
      </c>
      <c r="V40">
        <f t="shared" si="2"/>
        <v>0</v>
      </c>
      <c r="X40" s="15">
        <v>11</v>
      </c>
      <c r="Y40" s="9" t="s">
        <v>18</v>
      </c>
      <c r="Z40" s="9" t="s">
        <v>21</v>
      </c>
      <c r="AA40" s="9">
        <f t="shared" si="4"/>
        <v>-3534</v>
      </c>
      <c r="AB40" s="9">
        <f t="shared" si="3"/>
        <v>-1094</v>
      </c>
      <c r="AC40" s="9">
        <f t="shared" si="3"/>
        <v>-285</v>
      </c>
      <c r="AD40" s="16">
        <f t="shared" si="3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2628</v>
      </c>
      <c r="E41" s="1">
        <v>12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30">
        <v>1365</v>
      </c>
      <c r="N41" s="1">
        <v>7</v>
      </c>
      <c r="O41" s="1">
        <v>0</v>
      </c>
      <c r="P41" s="1">
        <v>0</v>
      </c>
      <c r="R41" s="12">
        <f t="shared" si="1"/>
        <v>0.51940639269406397</v>
      </c>
      <c r="S41">
        <f t="shared" si="2"/>
        <v>-1263</v>
      </c>
      <c r="T41">
        <f t="shared" si="2"/>
        <v>-5</v>
      </c>
      <c r="U41">
        <f t="shared" si="2"/>
        <v>0</v>
      </c>
      <c r="V41">
        <f t="shared" si="2"/>
        <v>0</v>
      </c>
      <c r="X41" s="15">
        <v>12</v>
      </c>
      <c r="Y41" s="9" t="s">
        <v>18</v>
      </c>
      <c r="Z41" s="9" t="s">
        <v>22</v>
      </c>
      <c r="AA41" s="9">
        <f t="shared" si="4"/>
        <v>559</v>
      </c>
      <c r="AB41" s="9">
        <f t="shared" si="3"/>
        <v>-11</v>
      </c>
      <c r="AC41" s="9">
        <f t="shared" si="3"/>
        <v>0</v>
      </c>
      <c r="AD41" s="16">
        <f t="shared" si="3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939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30">
        <v>516</v>
      </c>
      <c r="N42" s="1">
        <v>17</v>
      </c>
      <c r="O42" s="1">
        <v>0</v>
      </c>
      <c r="P42" s="1">
        <v>0</v>
      </c>
      <c r="R42" s="12">
        <f t="shared" si="1"/>
        <v>0.54952076677316297</v>
      </c>
      <c r="S42">
        <f t="shared" si="2"/>
        <v>-423</v>
      </c>
      <c r="T42">
        <f t="shared" si="2"/>
        <v>17</v>
      </c>
      <c r="U42">
        <f t="shared" si="2"/>
        <v>0</v>
      </c>
      <c r="V42">
        <f t="shared" si="2"/>
        <v>0</v>
      </c>
      <c r="X42" s="15">
        <v>13</v>
      </c>
      <c r="Y42" s="9" t="s">
        <v>23</v>
      </c>
      <c r="Z42" s="9" t="s">
        <v>24</v>
      </c>
      <c r="AA42" s="9">
        <f t="shared" si="4"/>
        <v>-62391</v>
      </c>
      <c r="AB42" s="9">
        <f t="shared" si="3"/>
        <v>-1090</v>
      </c>
      <c r="AC42" s="9">
        <f t="shared" si="3"/>
        <v>13</v>
      </c>
      <c r="AD42" s="16">
        <f t="shared" si="3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767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30">
        <v>494</v>
      </c>
      <c r="N43" s="1">
        <v>0</v>
      </c>
      <c r="O43" s="1">
        <v>0</v>
      </c>
      <c r="P43" s="1">
        <v>0</v>
      </c>
      <c r="R43" s="12">
        <f t="shared" si="1"/>
        <v>0.64406779661016944</v>
      </c>
      <c r="S43">
        <f t="shared" si="2"/>
        <v>-273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14</v>
      </c>
      <c r="Y43" s="9" t="s">
        <v>25</v>
      </c>
      <c r="Z43" s="9" t="s">
        <v>26</v>
      </c>
      <c r="AA43" s="9">
        <f t="shared" si="4"/>
        <v>-462232</v>
      </c>
      <c r="AB43" s="9">
        <f t="shared" si="3"/>
        <v>-20359</v>
      </c>
      <c r="AC43" s="9">
        <f t="shared" si="3"/>
        <v>-736</v>
      </c>
      <c r="AD43" s="16">
        <f t="shared" si="3"/>
        <v>0</v>
      </c>
    </row>
    <row r="44" spans="1:30" ht="15" thickBot="1">
      <c r="A44" s="1" t="s">
        <v>56</v>
      </c>
      <c r="B44" s="1"/>
      <c r="C44" s="1"/>
      <c r="D44" s="1">
        <v>10587112</v>
      </c>
      <c r="E44" s="1">
        <v>577319</v>
      </c>
      <c r="F44" s="1">
        <v>10161</v>
      </c>
      <c r="G44" s="1">
        <v>62</v>
      </c>
      <c r="J44" s="1" t="s">
        <v>56</v>
      </c>
      <c r="K44" s="1"/>
      <c r="L44" s="1"/>
      <c r="M44" s="30">
        <v>8515631</v>
      </c>
      <c r="N44" s="1">
        <v>466219</v>
      </c>
      <c r="O44" s="1">
        <v>3573</v>
      </c>
      <c r="P44" s="1">
        <v>72</v>
      </c>
      <c r="R44" s="12">
        <f t="shared" si="1"/>
        <v>0.80433937035897984</v>
      </c>
      <c r="S44">
        <f t="shared" si="2"/>
        <v>-2071481</v>
      </c>
      <c r="T44">
        <f t="shared" si="2"/>
        <v>-111100</v>
      </c>
      <c r="U44">
        <f t="shared" si="2"/>
        <v>-6588</v>
      </c>
      <c r="V44">
        <f t="shared" si="2"/>
        <v>10</v>
      </c>
      <c r="X44" s="15">
        <v>15</v>
      </c>
      <c r="Y44" s="9" t="s">
        <v>23</v>
      </c>
      <c r="Z44" s="9" t="s">
        <v>27</v>
      </c>
      <c r="AA44" s="9">
        <f t="shared" si="4"/>
        <v>-119715</v>
      </c>
      <c r="AB44" s="9">
        <f t="shared" si="3"/>
        <v>-3507</v>
      </c>
      <c r="AC44" s="9">
        <f t="shared" si="3"/>
        <v>-117</v>
      </c>
      <c r="AD44" s="16">
        <f t="shared" si="3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4"/>
        <v>-333754</v>
      </c>
      <c r="AB45" s="9">
        <f t="shared" si="3"/>
        <v>-57768</v>
      </c>
      <c r="AC45" s="9">
        <f t="shared" si="3"/>
        <v>-5394</v>
      </c>
      <c r="AD45" s="16">
        <f t="shared" si="3"/>
        <v>-10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4"/>
        <v>-14897</v>
      </c>
      <c r="AB46" s="9">
        <f t="shared" ref="AB46:AB69" si="5">T21+T67</f>
        <v>-2296</v>
      </c>
      <c r="AC46" s="9">
        <f t="shared" ref="AC46:AC69" si="6">U21+U67</f>
        <v>-372</v>
      </c>
      <c r="AD46" s="16">
        <f t="shared" ref="AD46:AD69" si="7">V21+V67</f>
        <v>0</v>
      </c>
    </row>
    <row r="47" spans="1:30" ht="23">
      <c r="A47" s="3" t="s">
        <v>65</v>
      </c>
      <c r="B47" s="4"/>
      <c r="C47" s="4"/>
      <c r="D47" s="4"/>
      <c r="E47" s="4"/>
      <c r="F47" s="4"/>
      <c r="G47" s="4"/>
      <c r="H47" s="4"/>
      <c r="I47" s="4"/>
      <c r="J47" s="3" t="s">
        <v>66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18</v>
      </c>
      <c r="Y47" s="9" t="s">
        <v>15</v>
      </c>
      <c r="Z47" s="9" t="s">
        <v>31</v>
      </c>
      <c r="AA47" s="9">
        <f t="shared" si="4"/>
        <v>-62385</v>
      </c>
      <c r="AB47" s="9">
        <f t="shared" si="5"/>
        <v>-6406</v>
      </c>
      <c r="AC47" s="9">
        <f t="shared" si="6"/>
        <v>-1489</v>
      </c>
      <c r="AD47" s="16">
        <f t="shared" si="7"/>
        <v>-17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19</v>
      </c>
      <c r="Y48" s="9" t="s">
        <v>29</v>
      </c>
      <c r="Z48" s="9" t="s">
        <v>32</v>
      </c>
      <c r="AA48" s="9">
        <f t="shared" si="4"/>
        <v>-191713</v>
      </c>
      <c r="AB48" s="9">
        <f t="shared" si="5"/>
        <v>-3009</v>
      </c>
      <c r="AC48" s="9">
        <f t="shared" si="6"/>
        <v>-139</v>
      </c>
      <c r="AD48" s="16">
        <f t="shared" si="7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20</v>
      </c>
      <c r="Y49" s="9" t="s">
        <v>15</v>
      </c>
      <c r="Z49" s="9" t="s">
        <v>33</v>
      </c>
      <c r="AA49" s="9">
        <f t="shared" si="4"/>
        <v>-26674</v>
      </c>
      <c r="AB49" s="9">
        <f t="shared" si="5"/>
        <v>-817</v>
      </c>
      <c r="AC49" s="9">
        <f t="shared" si="6"/>
        <v>-33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4"/>
        <v>-113364</v>
      </c>
      <c r="AB50" s="9">
        <f t="shared" si="5"/>
        <v>-452</v>
      </c>
      <c r="AC50" s="9">
        <f t="shared" si="6"/>
        <v>0</v>
      </c>
      <c r="AD50" s="16">
        <f t="shared" si="7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30">
        <v>149454</v>
      </c>
      <c r="E51" s="1">
        <v>1362</v>
      </c>
      <c r="F51" s="1">
        <v>22</v>
      </c>
      <c r="G51" s="1">
        <v>0</v>
      </c>
      <c r="J51" s="1">
        <v>1</v>
      </c>
      <c r="K51" s="1" t="s">
        <v>8</v>
      </c>
      <c r="L51" s="1" t="s">
        <v>9</v>
      </c>
      <c r="M51" s="30">
        <v>107688</v>
      </c>
      <c r="N51" s="1">
        <v>148</v>
      </c>
      <c r="O51" s="1">
        <v>0</v>
      </c>
      <c r="P51" s="1">
        <v>0</v>
      </c>
      <c r="R51" s="12">
        <f t="shared" ref="R51:R90" si="8">M51/D51</f>
        <v>0.72054277570356096</v>
      </c>
      <c r="S51">
        <f>M51-D51</f>
        <v>-41766</v>
      </c>
      <c r="T51">
        <f t="shared" ref="T51:V90" si="9">N51-E51</f>
        <v>-1214</v>
      </c>
      <c r="U51">
        <f t="shared" si="9"/>
        <v>-22</v>
      </c>
      <c r="V51">
        <f t="shared" si="9"/>
        <v>0</v>
      </c>
      <c r="X51" s="15">
        <v>22</v>
      </c>
      <c r="Y51" s="9" t="s">
        <v>34</v>
      </c>
      <c r="Z51" s="9" t="s">
        <v>36</v>
      </c>
      <c r="AA51" s="9">
        <f t="shared" si="4"/>
        <v>-156419</v>
      </c>
      <c r="AB51" s="9">
        <f t="shared" si="5"/>
        <v>-1052</v>
      </c>
      <c r="AC51" s="9">
        <f t="shared" si="6"/>
        <v>-1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30">
        <v>187739</v>
      </c>
      <c r="E52" s="1">
        <v>2044</v>
      </c>
      <c r="F52" s="1">
        <v>25</v>
      </c>
      <c r="G52" s="1">
        <v>0</v>
      </c>
      <c r="J52" s="1">
        <v>2</v>
      </c>
      <c r="K52" s="1" t="s">
        <v>8</v>
      </c>
      <c r="L52" s="1" t="s">
        <v>10</v>
      </c>
      <c r="M52" s="30">
        <v>131965</v>
      </c>
      <c r="N52" s="1">
        <v>734</v>
      </c>
      <c r="O52" s="1">
        <v>0</v>
      </c>
      <c r="P52" s="1">
        <v>0</v>
      </c>
      <c r="R52" s="12">
        <f t="shared" si="8"/>
        <v>0.70291734802038996</v>
      </c>
      <c r="S52">
        <f t="shared" ref="S52:S90" si="10">M52-D52</f>
        <v>-55774</v>
      </c>
      <c r="T52">
        <f t="shared" si="9"/>
        <v>-1310</v>
      </c>
      <c r="U52">
        <f t="shared" si="9"/>
        <v>-25</v>
      </c>
      <c r="V52">
        <f t="shared" si="9"/>
        <v>0</v>
      </c>
      <c r="X52" s="15">
        <v>23</v>
      </c>
      <c r="Y52" s="9" t="s">
        <v>23</v>
      </c>
      <c r="Z52" s="9" t="s">
        <v>37</v>
      </c>
      <c r="AA52" s="9">
        <f t="shared" si="4"/>
        <v>-235534</v>
      </c>
      <c r="AB52" s="9">
        <f t="shared" si="5"/>
        <v>-25270</v>
      </c>
      <c r="AC52" s="9">
        <f t="shared" si="6"/>
        <v>-5267</v>
      </c>
      <c r="AD52" s="16">
        <f t="shared" si="7"/>
        <v>-6</v>
      </c>
    </row>
    <row r="53" spans="1:30" ht="15" thickBot="1">
      <c r="A53" s="1">
        <v>3</v>
      </c>
      <c r="B53" s="1" t="s">
        <v>8</v>
      </c>
      <c r="C53" s="1" t="s">
        <v>11</v>
      </c>
      <c r="D53" s="30">
        <v>460457</v>
      </c>
      <c r="E53" s="1">
        <v>10692</v>
      </c>
      <c r="F53" s="1">
        <v>523</v>
      </c>
      <c r="G53" s="1">
        <v>10</v>
      </c>
      <c r="J53" s="1">
        <v>3</v>
      </c>
      <c r="K53" s="1" t="s">
        <v>8</v>
      </c>
      <c r="L53" s="1" t="s">
        <v>11</v>
      </c>
      <c r="M53" s="30">
        <v>266705</v>
      </c>
      <c r="N53" s="1">
        <v>4971</v>
      </c>
      <c r="O53" s="1">
        <v>23</v>
      </c>
      <c r="P53" s="1">
        <v>0</v>
      </c>
      <c r="R53" s="12">
        <f t="shared" si="8"/>
        <v>0.57921803773207925</v>
      </c>
      <c r="S53">
        <f t="shared" si="10"/>
        <v>-193752</v>
      </c>
      <c r="T53">
        <f t="shared" si="9"/>
        <v>-5721</v>
      </c>
      <c r="U53">
        <f t="shared" si="9"/>
        <v>-500</v>
      </c>
      <c r="V53">
        <f t="shared" si="9"/>
        <v>-10</v>
      </c>
      <c r="X53" s="15">
        <v>24</v>
      </c>
      <c r="Y53" s="9" t="s">
        <v>25</v>
      </c>
      <c r="Z53" s="9" t="s">
        <v>38</v>
      </c>
      <c r="AA53" s="9">
        <f t="shared" si="4"/>
        <v>-342787</v>
      </c>
      <c r="AB53" s="9">
        <f t="shared" si="5"/>
        <v>-5586</v>
      </c>
      <c r="AC53" s="9">
        <f t="shared" si="6"/>
        <v>-71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30">
        <v>551769</v>
      </c>
      <c r="E54" s="1">
        <v>18250</v>
      </c>
      <c r="F54" s="1">
        <v>476</v>
      </c>
      <c r="G54" s="1">
        <v>3</v>
      </c>
      <c r="J54" s="1">
        <v>4</v>
      </c>
      <c r="K54" s="1" t="s">
        <v>8</v>
      </c>
      <c r="L54" s="1" t="s">
        <v>12</v>
      </c>
      <c r="M54" s="30">
        <v>334265</v>
      </c>
      <c r="N54" s="1">
        <v>5410</v>
      </c>
      <c r="O54" s="1">
        <v>13</v>
      </c>
      <c r="P54" s="1">
        <v>0</v>
      </c>
      <c r="R54" s="12">
        <f t="shared" si="8"/>
        <v>0.60580605289532397</v>
      </c>
      <c r="S54">
        <f t="shared" si="10"/>
        <v>-217504</v>
      </c>
      <c r="T54">
        <f t="shared" si="9"/>
        <v>-12840</v>
      </c>
      <c r="U54">
        <f t="shared" si="9"/>
        <v>-463</v>
      </c>
      <c r="V54">
        <f t="shared" si="9"/>
        <v>-3</v>
      </c>
      <c r="X54" s="15">
        <v>25</v>
      </c>
      <c r="Y54" s="9" t="s">
        <v>25</v>
      </c>
      <c r="Z54" s="9" t="s">
        <v>39</v>
      </c>
      <c r="AA54" s="9">
        <f t="shared" si="4"/>
        <v>831</v>
      </c>
      <c r="AB54" s="9">
        <f t="shared" si="5"/>
        <v>-811</v>
      </c>
      <c r="AC54" s="9">
        <f t="shared" si="6"/>
        <v>-10</v>
      </c>
      <c r="AD54" s="16">
        <f t="shared" si="7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30">
        <v>1660785</v>
      </c>
      <c r="E55" s="1">
        <v>177918</v>
      </c>
      <c r="F55" s="1">
        <v>28476</v>
      </c>
      <c r="G55" s="1">
        <v>236</v>
      </c>
      <c r="J55" s="1">
        <v>5</v>
      </c>
      <c r="K55" s="1" t="s">
        <v>8</v>
      </c>
      <c r="L55" s="1" t="s">
        <v>13</v>
      </c>
      <c r="M55" s="30">
        <v>1142047</v>
      </c>
      <c r="N55" s="1">
        <v>81868</v>
      </c>
      <c r="O55" s="1">
        <v>1888</v>
      </c>
      <c r="P55" s="1">
        <v>4</v>
      </c>
      <c r="R55" s="12">
        <f t="shared" si="8"/>
        <v>0.68765493426301416</v>
      </c>
      <c r="S55">
        <f t="shared" si="10"/>
        <v>-518738</v>
      </c>
      <c r="T55">
        <f t="shared" si="9"/>
        <v>-96050</v>
      </c>
      <c r="U55">
        <f t="shared" si="9"/>
        <v>-26588</v>
      </c>
      <c r="V55">
        <f t="shared" si="9"/>
        <v>-232</v>
      </c>
      <c r="X55" s="15">
        <v>26</v>
      </c>
      <c r="Y55" s="9" t="s">
        <v>34</v>
      </c>
      <c r="Z55" s="9" t="s">
        <v>40</v>
      </c>
      <c r="AA55" s="9">
        <f t="shared" si="4"/>
        <v>-230323</v>
      </c>
      <c r="AB55" s="9">
        <f t="shared" si="5"/>
        <v>-5394</v>
      </c>
      <c r="AC55" s="9">
        <f t="shared" si="6"/>
        <v>-30</v>
      </c>
      <c r="AD55" s="16">
        <f t="shared" si="7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30">
        <v>1993176</v>
      </c>
      <c r="E56" s="1">
        <v>260547</v>
      </c>
      <c r="F56" s="1">
        <v>46853</v>
      </c>
      <c r="G56" s="1">
        <v>424</v>
      </c>
      <c r="J56" s="1">
        <v>6</v>
      </c>
      <c r="K56" s="1" t="s">
        <v>8</v>
      </c>
      <c r="L56" s="1" t="s">
        <v>14</v>
      </c>
      <c r="M56" s="30">
        <v>1264325</v>
      </c>
      <c r="N56" s="1">
        <v>166865</v>
      </c>
      <c r="O56" s="1">
        <v>8540</v>
      </c>
      <c r="P56" s="1">
        <v>11</v>
      </c>
      <c r="R56" s="12">
        <f t="shared" si="8"/>
        <v>0.63432682312048705</v>
      </c>
      <c r="S56">
        <f t="shared" si="10"/>
        <v>-728851</v>
      </c>
      <c r="T56">
        <f t="shared" si="9"/>
        <v>-93682</v>
      </c>
      <c r="U56">
        <f t="shared" si="9"/>
        <v>-38313</v>
      </c>
      <c r="V56">
        <f t="shared" si="9"/>
        <v>-413</v>
      </c>
      <c r="X56" s="15">
        <v>27</v>
      </c>
      <c r="Y56" s="9" t="s">
        <v>8</v>
      </c>
      <c r="Z56" s="9" t="s">
        <v>41</v>
      </c>
      <c r="AA56" s="9">
        <f t="shared" si="4"/>
        <v>-85346</v>
      </c>
      <c r="AB56" s="9">
        <f t="shared" si="5"/>
        <v>-6647</v>
      </c>
      <c r="AC56" s="9">
        <f t="shared" si="6"/>
        <v>-388</v>
      </c>
      <c r="AD56" s="16">
        <f t="shared" si="7"/>
        <v>-3</v>
      </c>
    </row>
    <row r="57" spans="1:30" ht="15" thickBot="1">
      <c r="A57" s="1">
        <v>7</v>
      </c>
      <c r="B57" s="1" t="s">
        <v>15</v>
      </c>
      <c r="C57" s="1" t="s">
        <v>16</v>
      </c>
      <c r="D57" s="30">
        <v>849078</v>
      </c>
      <c r="E57" s="1">
        <v>34959</v>
      </c>
      <c r="F57" s="1">
        <v>920</v>
      </c>
      <c r="G57" s="1">
        <v>0</v>
      </c>
      <c r="J57" s="1">
        <v>7</v>
      </c>
      <c r="K57" s="1" t="s">
        <v>15</v>
      </c>
      <c r="L57" s="1" t="s">
        <v>16</v>
      </c>
      <c r="M57" s="30">
        <v>776757</v>
      </c>
      <c r="N57" s="1">
        <v>20364</v>
      </c>
      <c r="O57" s="1">
        <v>58</v>
      </c>
      <c r="P57" s="1">
        <v>0</v>
      </c>
      <c r="R57" s="12">
        <f t="shared" si="8"/>
        <v>0.91482407976652325</v>
      </c>
      <c r="S57">
        <f t="shared" si="10"/>
        <v>-72321</v>
      </c>
      <c r="T57">
        <f t="shared" si="9"/>
        <v>-14595</v>
      </c>
      <c r="U57">
        <f t="shared" si="9"/>
        <v>-862</v>
      </c>
      <c r="V57">
        <f t="shared" si="9"/>
        <v>0</v>
      </c>
      <c r="X57" s="15">
        <v>28</v>
      </c>
      <c r="Y57" s="9" t="s">
        <v>15</v>
      </c>
      <c r="Z57" s="9" t="s">
        <v>42</v>
      </c>
      <c r="AA57" s="9">
        <f t="shared" si="4"/>
        <v>-573049</v>
      </c>
      <c r="AB57" s="9">
        <f t="shared" si="5"/>
        <v>-13611</v>
      </c>
      <c r="AC57" s="9">
        <f t="shared" si="6"/>
        <v>-55</v>
      </c>
      <c r="AD57" s="16">
        <f t="shared" si="7"/>
        <v>1</v>
      </c>
    </row>
    <row r="58" spans="1:30" ht="15" thickBot="1">
      <c r="A58" s="1">
        <v>8</v>
      </c>
      <c r="B58" s="1" t="s">
        <v>8</v>
      </c>
      <c r="C58" s="1" t="s">
        <v>17</v>
      </c>
      <c r="D58" s="30">
        <v>543552</v>
      </c>
      <c r="E58" s="1">
        <v>21319</v>
      </c>
      <c r="F58" s="1">
        <v>335</v>
      </c>
      <c r="G58" s="1">
        <v>0</v>
      </c>
      <c r="J58" s="1">
        <v>8</v>
      </c>
      <c r="K58" s="1" t="s">
        <v>8</v>
      </c>
      <c r="L58" s="1" t="s">
        <v>17</v>
      </c>
      <c r="M58" s="30">
        <v>329200</v>
      </c>
      <c r="N58" s="1">
        <v>10536</v>
      </c>
      <c r="O58" s="1">
        <v>104</v>
      </c>
      <c r="P58" s="1">
        <v>0</v>
      </c>
      <c r="R58" s="12">
        <f t="shared" si="8"/>
        <v>0.60564582597433181</v>
      </c>
      <c r="S58">
        <f t="shared" si="10"/>
        <v>-214352</v>
      </c>
      <c r="T58">
        <f t="shared" si="9"/>
        <v>-10783</v>
      </c>
      <c r="U58">
        <f t="shared" si="9"/>
        <v>-231</v>
      </c>
      <c r="V58">
        <f t="shared" si="9"/>
        <v>0</v>
      </c>
      <c r="X58" s="15">
        <v>29</v>
      </c>
      <c r="Y58" s="9" t="s">
        <v>8</v>
      </c>
      <c r="Z58" s="9" t="s">
        <v>43</v>
      </c>
      <c r="AA58" s="9">
        <f t="shared" si="4"/>
        <v>-112643</v>
      </c>
      <c r="AB58" s="9">
        <f t="shared" si="5"/>
        <v>-2115</v>
      </c>
      <c r="AC58" s="9">
        <f t="shared" si="6"/>
        <v>-3</v>
      </c>
      <c r="AD58" s="16">
        <f t="shared" si="7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30">
        <v>5978</v>
      </c>
      <c r="E59" s="1">
        <v>382</v>
      </c>
      <c r="F59" s="1">
        <v>46</v>
      </c>
      <c r="G59" s="1">
        <v>1</v>
      </c>
      <c r="J59" s="1">
        <v>9</v>
      </c>
      <c r="K59" s="1" t="s">
        <v>18</v>
      </c>
      <c r="L59" s="1" t="s">
        <v>19</v>
      </c>
      <c r="M59" s="30">
        <v>2466</v>
      </c>
      <c r="N59" s="1">
        <v>12</v>
      </c>
      <c r="O59" s="1">
        <v>0</v>
      </c>
      <c r="P59" s="1">
        <v>0</v>
      </c>
      <c r="R59" s="12">
        <f t="shared" si="8"/>
        <v>0.41251254600200737</v>
      </c>
      <c r="S59">
        <f t="shared" si="10"/>
        <v>-3512</v>
      </c>
      <c r="T59">
        <f t="shared" si="9"/>
        <v>-370</v>
      </c>
      <c r="U59">
        <f t="shared" si="9"/>
        <v>-46</v>
      </c>
      <c r="V59">
        <f t="shared" si="9"/>
        <v>-1</v>
      </c>
      <c r="X59" s="15">
        <v>30</v>
      </c>
      <c r="Y59" s="9" t="s">
        <v>29</v>
      </c>
      <c r="Z59" s="9" t="s">
        <v>44</v>
      </c>
      <c r="AA59" s="9">
        <f t="shared" si="4"/>
        <v>99963</v>
      </c>
      <c r="AB59" s="9">
        <f t="shared" si="5"/>
        <v>-39905</v>
      </c>
      <c r="AC59" s="9">
        <f t="shared" si="6"/>
        <v>-3356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30">
        <v>5362</v>
      </c>
      <c r="E60" s="1">
        <v>1404</v>
      </c>
      <c r="F60" s="1">
        <v>581</v>
      </c>
      <c r="G60" s="1">
        <v>10</v>
      </c>
      <c r="J60" s="1">
        <v>10</v>
      </c>
      <c r="K60" s="1" t="s">
        <v>18</v>
      </c>
      <c r="L60" s="1" t="s">
        <v>20</v>
      </c>
      <c r="M60" s="30">
        <v>5211</v>
      </c>
      <c r="N60" s="1">
        <v>120</v>
      </c>
      <c r="O60" s="1">
        <v>0</v>
      </c>
      <c r="P60" s="1">
        <v>0</v>
      </c>
      <c r="R60" s="12">
        <f t="shared" si="8"/>
        <v>0.97183886609474079</v>
      </c>
      <c r="S60">
        <f t="shared" si="10"/>
        <v>-151</v>
      </c>
      <c r="T60">
        <f t="shared" si="9"/>
        <v>-1284</v>
      </c>
      <c r="U60">
        <f t="shared" si="9"/>
        <v>-581</v>
      </c>
      <c r="V60">
        <f t="shared" si="9"/>
        <v>-10</v>
      </c>
      <c r="X60" s="15">
        <v>31</v>
      </c>
      <c r="Y60" s="9" t="s">
        <v>29</v>
      </c>
      <c r="Z60" s="9" t="s">
        <v>45</v>
      </c>
      <c r="AA60" s="9">
        <f t="shared" si="4"/>
        <v>26625</v>
      </c>
      <c r="AB60" s="9">
        <f t="shared" si="5"/>
        <v>-1102</v>
      </c>
      <c r="AC60" s="9">
        <f t="shared" si="6"/>
        <v>-92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30">
        <v>6212</v>
      </c>
      <c r="E61" s="1">
        <v>1119</v>
      </c>
      <c r="F61" s="1">
        <v>288</v>
      </c>
      <c r="G61" s="1">
        <v>0</v>
      </c>
      <c r="J61" s="1">
        <v>11</v>
      </c>
      <c r="K61" s="1" t="s">
        <v>18</v>
      </c>
      <c r="L61" s="1" t="s">
        <v>21</v>
      </c>
      <c r="M61" s="30">
        <v>3119</v>
      </c>
      <c r="N61" s="1">
        <v>39</v>
      </c>
      <c r="O61" s="1">
        <v>3</v>
      </c>
      <c r="P61" s="1">
        <v>0</v>
      </c>
      <c r="R61" s="12">
        <f t="shared" si="8"/>
        <v>0.50209272376046366</v>
      </c>
      <c r="S61">
        <f t="shared" si="10"/>
        <v>-3093</v>
      </c>
      <c r="T61">
        <f t="shared" si="9"/>
        <v>-1080</v>
      </c>
      <c r="U61">
        <f t="shared" si="9"/>
        <v>-285</v>
      </c>
      <c r="V61">
        <f t="shared" si="9"/>
        <v>0</v>
      </c>
      <c r="X61" s="15">
        <v>32</v>
      </c>
      <c r="Y61" s="9" t="s">
        <v>29</v>
      </c>
      <c r="Z61" s="9" t="s">
        <v>46</v>
      </c>
      <c r="AA61" s="9">
        <f t="shared" si="4"/>
        <v>-5866</v>
      </c>
      <c r="AB61" s="9">
        <f t="shared" si="5"/>
        <v>-277</v>
      </c>
      <c r="AC61" s="9">
        <f t="shared" si="6"/>
        <v>0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30">
        <v>3645</v>
      </c>
      <c r="E62" s="1">
        <v>38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3952</v>
      </c>
      <c r="N62" s="1">
        <v>29</v>
      </c>
      <c r="O62" s="1">
        <v>0</v>
      </c>
      <c r="P62" s="1">
        <v>0</v>
      </c>
      <c r="R62" s="12">
        <f t="shared" si="8"/>
        <v>1.0842249657064471</v>
      </c>
      <c r="S62">
        <f t="shared" si="10"/>
        <v>307</v>
      </c>
      <c r="T62">
        <f t="shared" si="9"/>
        <v>-9</v>
      </c>
      <c r="U62">
        <f t="shared" si="9"/>
        <v>0</v>
      </c>
      <c r="V62">
        <f t="shared" si="9"/>
        <v>0</v>
      </c>
      <c r="X62" s="15">
        <v>33</v>
      </c>
      <c r="Y62" s="9" t="s">
        <v>47</v>
      </c>
      <c r="Z62" s="9" t="s">
        <v>48</v>
      </c>
      <c r="AA62" s="9">
        <f t="shared" si="4"/>
        <v>-38923</v>
      </c>
      <c r="AB62" s="9">
        <f t="shared" si="5"/>
        <v>-335</v>
      </c>
      <c r="AC62" s="9">
        <f t="shared" si="6"/>
        <v>0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30">
        <v>411630</v>
      </c>
      <c r="E63" s="1">
        <v>3354</v>
      </c>
      <c r="F63" s="1">
        <v>2</v>
      </c>
      <c r="G63" s="1">
        <v>0</v>
      </c>
      <c r="J63" s="1">
        <v>13</v>
      </c>
      <c r="K63" s="1" t="s">
        <v>23</v>
      </c>
      <c r="L63" s="1" t="s">
        <v>24</v>
      </c>
      <c r="M63" s="30">
        <v>352993</v>
      </c>
      <c r="N63" s="1">
        <v>2264</v>
      </c>
      <c r="O63" s="1">
        <v>9</v>
      </c>
      <c r="P63" s="1">
        <v>0</v>
      </c>
      <c r="R63" s="12">
        <f t="shared" si="8"/>
        <v>0.8575492553992663</v>
      </c>
      <c r="S63">
        <f t="shared" si="10"/>
        <v>-58637</v>
      </c>
      <c r="T63">
        <f t="shared" si="9"/>
        <v>-1090</v>
      </c>
      <c r="U63">
        <f t="shared" si="9"/>
        <v>7</v>
      </c>
      <c r="V63">
        <f t="shared" si="9"/>
        <v>0</v>
      </c>
      <c r="X63" s="15">
        <v>34</v>
      </c>
      <c r="Y63" s="9" t="s">
        <v>47</v>
      </c>
      <c r="Z63" s="9" t="s">
        <v>49</v>
      </c>
      <c r="AA63" s="9">
        <f t="shared" si="4"/>
        <v>-8673</v>
      </c>
      <c r="AB63" s="9">
        <f t="shared" si="5"/>
        <v>14</v>
      </c>
      <c r="AC63" s="9">
        <f t="shared" si="6"/>
        <v>-4</v>
      </c>
      <c r="AD63" s="16">
        <f t="shared" si="7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30">
        <v>548714</v>
      </c>
      <c r="E64" s="1">
        <v>27939</v>
      </c>
      <c r="F64" s="1">
        <v>767</v>
      </c>
      <c r="G64" s="1">
        <v>0</v>
      </c>
      <c r="J64" s="1">
        <v>14</v>
      </c>
      <c r="K64" s="1" t="s">
        <v>25</v>
      </c>
      <c r="L64" s="1" t="s">
        <v>26</v>
      </c>
      <c r="M64" s="30">
        <v>350125</v>
      </c>
      <c r="N64" s="1">
        <v>8241</v>
      </c>
      <c r="O64" s="1">
        <v>28</v>
      </c>
      <c r="P64" s="1">
        <v>0</v>
      </c>
      <c r="R64" s="12">
        <f t="shared" si="8"/>
        <v>0.63808286283929327</v>
      </c>
      <c r="S64">
        <f t="shared" si="10"/>
        <v>-198589</v>
      </c>
      <c r="T64">
        <f t="shared" si="9"/>
        <v>-19698</v>
      </c>
      <c r="U64">
        <f t="shared" si="9"/>
        <v>-739</v>
      </c>
      <c r="V64">
        <f t="shared" si="9"/>
        <v>0</v>
      </c>
      <c r="X64" s="15">
        <v>35</v>
      </c>
      <c r="Y64" s="9" t="s">
        <v>25</v>
      </c>
      <c r="Z64" s="9" t="s">
        <v>50</v>
      </c>
      <c r="AA64" s="9">
        <f t="shared" si="4"/>
        <v>-217477</v>
      </c>
      <c r="AB64" s="9">
        <f t="shared" si="5"/>
        <v>-789</v>
      </c>
      <c r="AC64" s="9">
        <f t="shared" si="6"/>
        <v>-8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30">
        <v>527547</v>
      </c>
      <c r="E65" s="1">
        <v>9326</v>
      </c>
      <c r="F65" s="1">
        <v>129</v>
      </c>
      <c r="G65" s="1">
        <v>0</v>
      </c>
      <c r="J65" s="1">
        <v>15</v>
      </c>
      <c r="K65" s="1" t="s">
        <v>23</v>
      </c>
      <c r="L65" s="1" t="s">
        <v>27</v>
      </c>
      <c r="M65" s="30">
        <v>429055</v>
      </c>
      <c r="N65" s="1">
        <v>5959</v>
      </c>
      <c r="O65" s="1">
        <v>9</v>
      </c>
      <c r="P65" s="1">
        <v>0</v>
      </c>
      <c r="R65" s="12">
        <f t="shared" si="8"/>
        <v>0.81330194276528911</v>
      </c>
      <c r="S65">
        <f t="shared" si="10"/>
        <v>-98492</v>
      </c>
      <c r="T65">
        <f t="shared" si="9"/>
        <v>-3367</v>
      </c>
      <c r="U65">
        <f t="shared" si="9"/>
        <v>-120</v>
      </c>
      <c r="V65">
        <f t="shared" si="9"/>
        <v>0</v>
      </c>
      <c r="X65" s="15">
        <v>36</v>
      </c>
      <c r="Y65" s="9" t="s">
        <v>51</v>
      </c>
      <c r="Z65" s="9" t="s">
        <v>52</v>
      </c>
      <c r="AA65" s="9">
        <f t="shared" si="4"/>
        <v>-258119</v>
      </c>
      <c r="AB65" s="9">
        <f t="shared" si="5"/>
        <v>-448</v>
      </c>
      <c r="AC65" s="9">
        <f t="shared" si="6"/>
        <v>-1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30">
        <v>575569</v>
      </c>
      <c r="E66" s="1">
        <v>57899</v>
      </c>
      <c r="F66" s="1">
        <v>5697</v>
      </c>
      <c r="G66" s="1">
        <v>4</v>
      </c>
      <c r="J66" s="1">
        <v>16</v>
      </c>
      <c r="K66" s="1" t="s">
        <v>25</v>
      </c>
      <c r="L66" s="1" t="s">
        <v>28</v>
      </c>
      <c r="M66" s="30">
        <v>353654</v>
      </c>
      <c r="N66" s="1">
        <v>19780</v>
      </c>
      <c r="O66" s="1">
        <v>160</v>
      </c>
      <c r="P66" s="1">
        <v>0</v>
      </c>
      <c r="R66" s="12">
        <f t="shared" si="8"/>
        <v>0.61444240395156791</v>
      </c>
      <c r="S66">
        <f t="shared" si="10"/>
        <v>-221915</v>
      </c>
      <c r="T66">
        <f t="shared" si="9"/>
        <v>-38119</v>
      </c>
      <c r="U66">
        <f t="shared" si="9"/>
        <v>-5537</v>
      </c>
      <c r="V66">
        <f t="shared" si="9"/>
        <v>-4</v>
      </c>
      <c r="X66" s="15">
        <v>37</v>
      </c>
      <c r="Y66" s="9" t="s">
        <v>25</v>
      </c>
      <c r="Z66" s="9" t="s">
        <v>53</v>
      </c>
      <c r="AA66" s="9">
        <f t="shared" si="4"/>
        <v>14888</v>
      </c>
      <c r="AB66" s="9">
        <f t="shared" si="5"/>
        <v>33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30">
        <v>23486</v>
      </c>
      <c r="E67" s="1">
        <v>2432</v>
      </c>
      <c r="F67" s="1">
        <v>370</v>
      </c>
      <c r="G67" s="1">
        <v>0</v>
      </c>
      <c r="J67" s="1">
        <v>17</v>
      </c>
      <c r="K67" s="1" t="s">
        <v>29</v>
      </c>
      <c r="L67" s="1" t="s">
        <v>30</v>
      </c>
      <c r="M67" s="30">
        <v>8883</v>
      </c>
      <c r="N67" s="1">
        <v>144</v>
      </c>
      <c r="O67" s="1">
        <v>0</v>
      </c>
      <c r="P67" s="1">
        <v>0</v>
      </c>
      <c r="R67" s="12">
        <f t="shared" si="8"/>
        <v>0.3782253257259644</v>
      </c>
      <c r="S67">
        <f t="shared" si="10"/>
        <v>-14603</v>
      </c>
      <c r="T67">
        <f t="shared" si="9"/>
        <v>-2288</v>
      </c>
      <c r="U67">
        <f t="shared" si="9"/>
        <v>-370</v>
      </c>
      <c r="V67">
        <f t="shared" si="9"/>
        <v>0</v>
      </c>
      <c r="X67" s="15">
        <v>38</v>
      </c>
      <c r="Y67" s="9" t="s">
        <v>25</v>
      </c>
      <c r="Z67" s="9" t="s">
        <v>54</v>
      </c>
      <c r="AA67" s="9">
        <f t="shared" si="4"/>
        <v>72189</v>
      </c>
      <c r="AB67" s="9">
        <f t="shared" si="5"/>
        <v>2126</v>
      </c>
      <c r="AC67" s="9">
        <f t="shared" si="6"/>
        <v>-2</v>
      </c>
      <c r="AD67" s="16">
        <f t="shared" si="7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30">
        <v>580968</v>
      </c>
      <c r="E68" s="1">
        <v>8895</v>
      </c>
      <c r="F68" s="1">
        <v>1537</v>
      </c>
      <c r="G68" s="1">
        <v>17</v>
      </c>
      <c r="J68" s="1">
        <v>18</v>
      </c>
      <c r="K68" s="1" t="s">
        <v>15</v>
      </c>
      <c r="L68" s="1" t="s">
        <v>31</v>
      </c>
      <c r="M68" s="30">
        <v>492452</v>
      </c>
      <c r="N68" s="1">
        <v>2361</v>
      </c>
      <c r="O68" s="1">
        <v>48</v>
      </c>
      <c r="P68" s="1">
        <v>0</v>
      </c>
      <c r="R68" s="12">
        <f t="shared" si="8"/>
        <v>0.84764048966552374</v>
      </c>
      <c r="S68">
        <f t="shared" si="10"/>
        <v>-88516</v>
      </c>
      <c r="T68">
        <f t="shared" si="9"/>
        <v>-6534</v>
      </c>
      <c r="U68">
        <f t="shared" si="9"/>
        <v>-1489</v>
      </c>
      <c r="V68">
        <f t="shared" si="9"/>
        <v>-17</v>
      </c>
      <c r="X68" s="15">
        <v>39</v>
      </c>
      <c r="Y68" s="9" t="s">
        <v>25</v>
      </c>
      <c r="Z68" s="9" t="s">
        <v>55</v>
      </c>
      <c r="AA68" s="9">
        <f t="shared" si="4"/>
        <v>79175</v>
      </c>
      <c r="AB68" s="9">
        <f t="shared" si="5"/>
        <v>1732</v>
      </c>
      <c r="AC68" s="9">
        <f t="shared" si="6"/>
        <v>-3</v>
      </c>
      <c r="AD68" s="16">
        <f t="shared" si="7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30">
        <v>414005</v>
      </c>
      <c r="E69" s="1">
        <v>3372</v>
      </c>
      <c r="F69" s="1">
        <v>145</v>
      </c>
      <c r="G69" s="1">
        <v>0</v>
      </c>
      <c r="J69" s="1">
        <v>19</v>
      </c>
      <c r="K69" s="1" t="s">
        <v>29</v>
      </c>
      <c r="L69" s="1" t="s">
        <v>32</v>
      </c>
      <c r="M69" s="30">
        <v>228464</v>
      </c>
      <c r="N69" s="1">
        <v>415</v>
      </c>
      <c r="O69" s="1">
        <v>6</v>
      </c>
      <c r="P69" s="1">
        <v>0</v>
      </c>
      <c r="R69" s="12">
        <f t="shared" si="8"/>
        <v>0.55183874590886584</v>
      </c>
      <c r="S69">
        <f t="shared" si="10"/>
        <v>-185541</v>
      </c>
      <c r="T69">
        <f t="shared" si="9"/>
        <v>-2957</v>
      </c>
      <c r="U69">
        <f t="shared" si="9"/>
        <v>-139</v>
      </c>
      <c r="V69">
        <f t="shared" si="9"/>
        <v>0</v>
      </c>
      <c r="X69" s="24" t="s">
        <v>56</v>
      </c>
      <c r="Y69" s="20"/>
      <c r="Z69" s="20"/>
      <c r="AA69" s="20">
        <f>S44+S90</f>
        <v>-6072464</v>
      </c>
      <c r="AB69" s="20">
        <f t="shared" si="5"/>
        <v>-521422</v>
      </c>
      <c r="AC69" s="20">
        <f t="shared" si="6"/>
        <v>-92219</v>
      </c>
      <c r="AD69" s="21">
        <f t="shared" si="7"/>
        <v>-688</v>
      </c>
    </row>
    <row r="70" spans="1:30" ht="15" thickBot="1">
      <c r="A70" s="1">
        <v>20</v>
      </c>
      <c r="B70" s="1" t="s">
        <v>15</v>
      </c>
      <c r="C70" s="1" t="s">
        <v>33</v>
      </c>
      <c r="D70" s="30">
        <v>40834</v>
      </c>
      <c r="E70" s="1">
        <v>976</v>
      </c>
      <c r="F70" s="1">
        <v>33</v>
      </c>
      <c r="G70" s="1">
        <v>0</v>
      </c>
      <c r="J70" s="1">
        <v>20</v>
      </c>
      <c r="K70" s="1" t="s">
        <v>15</v>
      </c>
      <c r="L70" s="1" t="s">
        <v>33</v>
      </c>
      <c r="M70" s="30">
        <v>15745</v>
      </c>
      <c r="N70" s="1">
        <v>202</v>
      </c>
      <c r="O70" s="1">
        <v>0</v>
      </c>
      <c r="P70" s="1">
        <v>0</v>
      </c>
      <c r="R70" s="12">
        <f t="shared" si="8"/>
        <v>0.38558554146054758</v>
      </c>
      <c r="S70">
        <f t="shared" si="10"/>
        <v>-25089</v>
      </c>
      <c r="T70">
        <f t="shared" si="9"/>
        <v>-774</v>
      </c>
      <c r="U70">
        <f t="shared" si="9"/>
        <v>-33</v>
      </c>
      <c r="V70">
        <f t="shared" si="9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30">
        <v>169828</v>
      </c>
      <c r="E71" s="1">
        <v>642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66508</v>
      </c>
      <c r="N71" s="1">
        <v>194</v>
      </c>
      <c r="O71" s="1">
        <v>0</v>
      </c>
      <c r="P71" s="1">
        <v>0</v>
      </c>
      <c r="R71" s="12">
        <f t="shared" si="8"/>
        <v>0.39161975645947666</v>
      </c>
      <c r="S71">
        <f t="shared" si="10"/>
        <v>-103320</v>
      </c>
      <c r="T71">
        <f t="shared" si="9"/>
        <v>-448</v>
      </c>
      <c r="U71">
        <f t="shared" si="9"/>
        <v>0</v>
      </c>
      <c r="V71">
        <f t="shared" si="9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30">
        <v>144539</v>
      </c>
      <c r="E72" s="1">
        <v>851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30">
        <v>56988</v>
      </c>
      <c r="N72" s="1">
        <v>94</v>
      </c>
      <c r="O72" s="1">
        <v>0</v>
      </c>
      <c r="P72" s="1">
        <v>0</v>
      </c>
      <c r="R72" s="12">
        <f t="shared" si="8"/>
        <v>0.39427420972886212</v>
      </c>
      <c r="S72">
        <f t="shared" si="10"/>
        <v>-87551</v>
      </c>
      <c r="T72">
        <f t="shared" si="9"/>
        <v>-757</v>
      </c>
      <c r="U72">
        <f t="shared" si="9"/>
        <v>-1</v>
      </c>
      <c r="V72">
        <f t="shared" si="9"/>
        <v>0</v>
      </c>
      <c r="Y72" s="26">
        <f>D44+D90</f>
        <v>26329886</v>
      </c>
      <c r="Z72" s="26">
        <f>M44+M90</f>
        <v>20257422</v>
      </c>
      <c r="AA72" s="12">
        <f>Z72/Y72</f>
        <v>0.76936990915950032</v>
      </c>
    </row>
    <row r="73" spans="1:30" ht="15" thickBot="1">
      <c r="A73" s="1">
        <v>23</v>
      </c>
      <c r="B73" s="1" t="s">
        <v>23</v>
      </c>
      <c r="C73" s="1" t="s">
        <v>37</v>
      </c>
      <c r="D73" s="30">
        <v>905307</v>
      </c>
      <c r="E73" s="1">
        <v>59497</v>
      </c>
      <c r="F73" s="1">
        <v>5617</v>
      </c>
      <c r="G73" s="1">
        <v>6</v>
      </c>
      <c r="J73" s="1">
        <v>23</v>
      </c>
      <c r="K73" s="1" t="s">
        <v>23</v>
      </c>
      <c r="L73" s="1" t="s">
        <v>37</v>
      </c>
      <c r="M73" s="30">
        <v>772956</v>
      </c>
      <c r="N73" s="1">
        <v>34828</v>
      </c>
      <c r="O73" s="1">
        <v>340</v>
      </c>
      <c r="P73" s="1">
        <v>0</v>
      </c>
      <c r="R73" s="12">
        <f t="shared" si="8"/>
        <v>0.85380539419224644</v>
      </c>
      <c r="S73">
        <f t="shared" si="10"/>
        <v>-132351</v>
      </c>
      <c r="T73">
        <f t="shared" si="9"/>
        <v>-24669</v>
      </c>
      <c r="U73">
        <f t="shared" si="9"/>
        <v>-5277</v>
      </c>
      <c r="V73">
        <f t="shared" si="9"/>
        <v>-6</v>
      </c>
    </row>
    <row r="74" spans="1:30" ht="15" thickBot="1">
      <c r="A74" s="1">
        <v>24</v>
      </c>
      <c r="B74" s="1" t="s">
        <v>25</v>
      </c>
      <c r="C74" s="1" t="s">
        <v>38</v>
      </c>
      <c r="D74" s="30">
        <v>348428</v>
      </c>
      <c r="E74" s="1">
        <v>6610</v>
      </c>
      <c r="F74" s="1">
        <v>75</v>
      </c>
      <c r="G74" s="1">
        <v>0</v>
      </c>
      <c r="J74" s="1">
        <v>24</v>
      </c>
      <c r="K74" s="1" t="s">
        <v>25</v>
      </c>
      <c r="L74" s="1" t="s">
        <v>38</v>
      </c>
      <c r="M74" s="30">
        <v>217298</v>
      </c>
      <c r="N74" s="1">
        <v>2065</v>
      </c>
      <c r="O74" s="1">
        <v>4</v>
      </c>
      <c r="P74" s="1">
        <v>0</v>
      </c>
      <c r="R74" s="12">
        <f t="shared" si="8"/>
        <v>0.62365251931532484</v>
      </c>
      <c r="S74">
        <f t="shared" si="10"/>
        <v>-131130</v>
      </c>
      <c r="T74">
        <f t="shared" si="9"/>
        <v>-4545</v>
      </c>
      <c r="U74">
        <f t="shared" si="9"/>
        <v>-71</v>
      </c>
      <c r="V74">
        <f t="shared" si="9"/>
        <v>0</v>
      </c>
    </row>
    <row r="75" spans="1:30" ht="15" thickBot="1">
      <c r="A75" s="1">
        <v>25</v>
      </c>
      <c r="B75" s="1" t="s">
        <v>25</v>
      </c>
      <c r="C75" s="1" t="s">
        <v>39</v>
      </c>
      <c r="D75" s="30">
        <v>348661</v>
      </c>
      <c r="E75" s="1">
        <v>941</v>
      </c>
      <c r="F75" s="1">
        <v>10</v>
      </c>
      <c r="G75" s="1">
        <v>0</v>
      </c>
      <c r="J75" s="1">
        <v>25</v>
      </c>
      <c r="K75" s="1" t="s">
        <v>25</v>
      </c>
      <c r="L75" s="1" t="s">
        <v>39</v>
      </c>
      <c r="M75" s="30">
        <v>375442</v>
      </c>
      <c r="N75" s="1">
        <v>182</v>
      </c>
      <c r="O75" s="1">
        <v>0</v>
      </c>
      <c r="P75" s="1">
        <v>0</v>
      </c>
      <c r="R75" s="12">
        <f t="shared" si="8"/>
        <v>1.0768109997963637</v>
      </c>
      <c r="S75">
        <f t="shared" si="10"/>
        <v>26781</v>
      </c>
      <c r="T75">
        <f t="shared" si="9"/>
        <v>-759</v>
      </c>
      <c r="U75">
        <f t="shared" si="9"/>
        <v>-10</v>
      </c>
      <c r="V75">
        <f t="shared" si="9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30">
        <v>294532</v>
      </c>
      <c r="E76" s="1">
        <v>5793</v>
      </c>
      <c r="F76" s="1">
        <v>30</v>
      </c>
      <c r="G76" s="1">
        <v>0</v>
      </c>
      <c r="J76" s="1">
        <v>26</v>
      </c>
      <c r="K76" s="1" t="s">
        <v>34</v>
      </c>
      <c r="L76" s="1" t="s">
        <v>40</v>
      </c>
      <c r="M76" s="30">
        <v>148014</v>
      </c>
      <c r="N76" s="1">
        <v>684</v>
      </c>
      <c r="O76" s="1">
        <v>0</v>
      </c>
      <c r="P76" s="1">
        <v>0</v>
      </c>
      <c r="R76" s="12">
        <f t="shared" si="8"/>
        <v>0.50253962218027248</v>
      </c>
      <c r="S76">
        <f t="shared" si="10"/>
        <v>-146518</v>
      </c>
      <c r="T76">
        <f t="shared" si="9"/>
        <v>-5109</v>
      </c>
      <c r="U76">
        <f t="shared" si="9"/>
        <v>-30</v>
      </c>
      <c r="V76">
        <f t="shared" si="9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30">
        <v>441103</v>
      </c>
      <c r="E77" s="1">
        <v>11666</v>
      </c>
      <c r="F77" s="1">
        <v>393</v>
      </c>
      <c r="G77" s="1">
        <v>3</v>
      </c>
      <c r="J77" s="1">
        <v>27</v>
      </c>
      <c r="K77" s="1" t="s">
        <v>8</v>
      </c>
      <c r="L77" s="1" t="s">
        <v>41</v>
      </c>
      <c r="M77" s="30">
        <v>360262</v>
      </c>
      <c r="N77" s="1">
        <v>5063</v>
      </c>
      <c r="O77" s="1">
        <v>5</v>
      </c>
      <c r="P77" s="1">
        <v>0</v>
      </c>
      <c r="R77" s="12">
        <f t="shared" si="8"/>
        <v>0.81672987941591868</v>
      </c>
      <c r="S77">
        <f t="shared" si="10"/>
        <v>-80841</v>
      </c>
      <c r="T77">
        <f t="shared" si="9"/>
        <v>-6603</v>
      </c>
      <c r="U77">
        <f t="shared" si="9"/>
        <v>-388</v>
      </c>
      <c r="V77">
        <f t="shared" si="9"/>
        <v>-3</v>
      </c>
    </row>
    <row r="78" spans="1:30" ht="15" thickBot="1">
      <c r="A78" s="1">
        <v>28</v>
      </c>
      <c r="B78" s="1" t="s">
        <v>15</v>
      </c>
      <c r="C78" s="1" t="s">
        <v>42</v>
      </c>
      <c r="D78" s="30">
        <v>1224276</v>
      </c>
      <c r="E78" s="1">
        <v>18492</v>
      </c>
      <c r="F78" s="1">
        <v>117</v>
      </c>
      <c r="G78" s="1">
        <v>0</v>
      </c>
      <c r="J78" s="1">
        <v>28</v>
      </c>
      <c r="K78" s="1" t="s">
        <v>15</v>
      </c>
      <c r="L78" s="1" t="s">
        <v>42</v>
      </c>
      <c r="M78" s="30">
        <v>630496</v>
      </c>
      <c r="N78" s="1">
        <v>5449</v>
      </c>
      <c r="O78" s="1">
        <v>62</v>
      </c>
      <c r="P78" s="1">
        <v>1</v>
      </c>
      <c r="R78" s="12">
        <f t="shared" si="8"/>
        <v>0.51499498479101113</v>
      </c>
      <c r="S78">
        <f t="shared" si="10"/>
        <v>-593780</v>
      </c>
      <c r="T78">
        <f t="shared" si="9"/>
        <v>-13043</v>
      </c>
      <c r="U78">
        <f t="shared" si="9"/>
        <v>-55</v>
      </c>
      <c r="V78">
        <f t="shared" si="9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30">
        <v>330851</v>
      </c>
      <c r="E79" s="1">
        <v>4195</v>
      </c>
      <c r="F79" s="1">
        <v>16</v>
      </c>
      <c r="G79" s="1">
        <v>0</v>
      </c>
      <c r="J79" s="1">
        <v>29</v>
      </c>
      <c r="K79" s="1" t="s">
        <v>8</v>
      </c>
      <c r="L79" s="1" t="s">
        <v>43</v>
      </c>
      <c r="M79" s="30">
        <v>217798</v>
      </c>
      <c r="N79" s="1">
        <v>2077</v>
      </c>
      <c r="O79" s="1">
        <v>13</v>
      </c>
      <c r="P79" s="1">
        <v>0</v>
      </c>
      <c r="R79" s="12">
        <f t="shared" si="8"/>
        <v>0.65829633279028932</v>
      </c>
      <c r="S79">
        <f t="shared" si="10"/>
        <v>-113053</v>
      </c>
      <c r="T79">
        <f t="shared" si="9"/>
        <v>-2118</v>
      </c>
      <c r="U79">
        <f t="shared" si="9"/>
        <v>-3</v>
      </c>
      <c r="V79">
        <f t="shared" si="9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30">
        <v>935635</v>
      </c>
      <c r="E80" s="1">
        <v>78938</v>
      </c>
      <c r="F80" s="1">
        <v>3510</v>
      </c>
      <c r="G80" s="1">
        <v>0</v>
      </c>
      <c r="J80" s="1">
        <v>30</v>
      </c>
      <c r="K80" s="1" t="s">
        <v>29</v>
      </c>
      <c r="L80" s="1" t="s">
        <v>44</v>
      </c>
      <c r="M80" s="30">
        <v>1164272</v>
      </c>
      <c r="N80" s="1">
        <v>39094</v>
      </c>
      <c r="O80" s="1">
        <v>155</v>
      </c>
      <c r="P80" s="1">
        <v>0</v>
      </c>
      <c r="R80" s="12">
        <f t="shared" si="8"/>
        <v>1.2443655912829255</v>
      </c>
      <c r="S80">
        <f t="shared" si="10"/>
        <v>228637</v>
      </c>
      <c r="T80">
        <f t="shared" si="9"/>
        <v>-39844</v>
      </c>
      <c r="U80">
        <f t="shared" si="9"/>
        <v>-3355</v>
      </c>
      <c r="V80">
        <f t="shared" si="9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30">
        <v>79674</v>
      </c>
      <c r="E81" s="1">
        <v>1336</v>
      </c>
      <c r="F81" s="1">
        <v>101</v>
      </c>
      <c r="G81" s="1">
        <v>0</v>
      </c>
      <c r="J81" s="1">
        <v>31</v>
      </c>
      <c r="K81" s="1" t="s">
        <v>29</v>
      </c>
      <c r="L81" s="1" t="s">
        <v>45</v>
      </c>
      <c r="M81" s="30">
        <v>106468</v>
      </c>
      <c r="N81" s="1">
        <v>234</v>
      </c>
      <c r="O81" s="1">
        <v>9</v>
      </c>
      <c r="P81" s="1">
        <v>0</v>
      </c>
      <c r="R81" s="12">
        <f t="shared" si="8"/>
        <v>1.3362954037703643</v>
      </c>
      <c r="S81">
        <f t="shared" si="10"/>
        <v>26794</v>
      </c>
      <c r="T81">
        <f t="shared" si="9"/>
        <v>-1102</v>
      </c>
      <c r="U81">
        <f t="shared" si="9"/>
        <v>-92</v>
      </c>
      <c r="V81">
        <f t="shared" si="9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30">
        <v>31974</v>
      </c>
      <c r="E82" s="1">
        <v>310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26484</v>
      </c>
      <c r="N82" s="1">
        <v>45</v>
      </c>
      <c r="O82" s="1">
        <v>0</v>
      </c>
      <c r="P82" s="1">
        <v>0</v>
      </c>
      <c r="R82" s="12">
        <f t="shared" si="8"/>
        <v>0.82829799211859634</v>
      </c>
      <c r="S82">
        <f t="shared" si="10"/>
        <v>-5490</v>
      </c>
      <c r="T82">
        <f t="shared" si="9"/>
        <v>-265</v>
      </c>
      <c r="U82">
        <f t="shared" si="9"/>
        <v>0</v>
      </c>
      <c r="V82">
        <f t="shared" si="9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30">
        <v>151332</v>
      </c>
      <c r="E83" s="1">
        <v>875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113761</v>
      </c>
      <c r="N83" s="1">
        <v>551</v>
      </c>
      <c r="O83" s="1">
        <v>0</v>
      </c>
      <c r="P83" s="1">
        <v>0</v>
      </c>
      <c r="R83" s="12">
        <f t="shared" si="8"/>
        <v>0.75173129278672057</v>
      </c>
      <c r="S83">
        <f t="shared" si="10"/>
        <v>-37571</v>
      </c>
      <c r="T83">
        <f t="shared" si="9"/>
        <v>-324</v>
      </c>
      <c r="U83">
        <f t="shared" si="9"/>
        <v>0</v>
      </c>
      <c r="V83">
        <f t="shared" si="9"/>
        <v>0</v>
      </c>
    </row>
    <row r="84" spans="1:22" ht="15" thickBot="1">
      <c r="A84" s="1">
        <v>34</v>
      </c>
      <c r="B84" s="1" t="s">
        <v>47</v>
      </c>
      <c r="C84" s="1" t="s">
        <v>49</v>
      </c>
      <c r="D84" s="30">
        <v>50479</v>
      </c>
      <c r="E84" s="1">
        <v>254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43438</v>
      </c>
      <c r="N84" s="1">
        <v>285</v>
      </c>
      <c r="O84" s="1">
        <v>0</v>
      </c>
      <c r="P84" s="1">
        <v>0</v>
      </c>
      <c r="R84" s="12">
        <f t="shared" si="8"/>
        <v>0.86051625428395961</v>
      </c>
      <c r="S84">
        <f t="shared" si="10"/>
        <v>-7041</v>
      </c>
      <c r="T84">
        <f t="shared" si="9"/>
        <v>31</v>
      </c>
      <c r="U84">
        <f t="shared" si="9"/>
        <v>0</v>
      </c>
      <c r="V84">
        <f t="shared" si="9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30">
        <v>176365</v>
      </c>
      <c r="E85" s="1">
        <v>2292</v>
      </c>
      <c r="F85" s="1">
        <v>8</v>
      </c>
      <c r="G85" s="1">
        <v>0</v>
      </c>
      <c r="J85" s="1">
        <v>35</v>
      </c>
      <c r="K85" s="1" t="s">
        <v>25</v>
      </c>
      <c r="L85" s="1" t="s">
        <v>50</v>
      </c>
      <c r="M85" s="30">
        <v>137187</v>
      </c>
      <c r="N85" s="1">
        <v>1653</v>
      </c>
      <c r="O85" s="1">
        <v>0</v>
      </c>
      <c r="P85" s="1">
        <v>0</v>
      </c>
      <c r="R85" s="12">
        <f t="shared" si="8"/>
        <v>0.77785841862047456</v>
      </c>
      <c r="S85">
        <f t="shared" si="10"/>
        <v>-39178</v>
      </c>
      <c r="T85">
        <f t="shared" si="9"/>
        <v>-639</v>
      </c>
      <c r="U85">
        <f t="shared" si="9"/>
        <v>-8</v>
      </c>
      <c r="V85">
        <f t="shared" si="9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30">
        <v>74458</v>
      </c>
      <c r="E86" s="1">
        <v>488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41765</v>
      </c>
      <c r="N86" s="1">
        <v>246</v>
      </c>
      <c r="O86" s="1">
        <v>0</v>
      </c>
      <c r="P86" s="1">
        <v>0</v>
      </c>
      <c r="R86" s="12">
        <f t="shared" si="8"/>
        <v>0.56092025034247495</v>
      </c>
      <c r="S86">
        <f t="shared" si="10"/>
        <v>-32693</v>
      </c>
      <c r="T86">
        <f t="shared" si="9"/>
        <v>-242</v>
      </c>
      <c r="U86">
        <f t="shared" si="9"/>
        <v>0</v>
      </c>
      <c r="V86">
        <f t="shared" si="9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30">
        <v>113240</v>
      </c>
      <c r="E87" s="1">
        <v>1066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129391</v>
      </c>
      <c r="N87" s="1">
        <v>1104</v>
      </c>
      <c r="O87" s="1">
        <v>0</v>
      </c>
      <c r="P87" s="1">
        <v>0</v>
      </c>
      <c r="R87" s="12">
        <f t="shared" si="8"/>
        <v>1.1426262804662664</v>
      </c>
      <c r="S87">
        <f t="shared" si="10"/>
        <v>16151</v>
      </c>
      <c r="T87">
        <f t="shared" si="9"/>
        <v>38</v>
      </c>
      <c r="U87">
        <f t="shared" si="9"/>
        <v>0</v>
      </c>
      <c r="V87">
        <f t="shared" si="9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30">
        <v>180931</v>
      </c>
      <c r="E88" s="1">
        <v>2354</v>
      </c>
      <c r="F88" s="1">
        <v>2</v>
      </c>
      <c r="G88" s="1">
        <v>0</v>
      </c>
      <c r="J88" s="1">
        <v>38</v>
      </c>
      <c r="K88" s="1" t="s">
        <v>25</v>
      </c>
      <c r="L88" s="1" t="s">
        <v>54</v>
      </c>
      <c r="M88" s="30">
        <v>253543</v>
      </c>
      <c r="N88" s="1">
        <v>4463</v>
      </c>
      <c r="O88" s="1">
        <v>0</v>
      </c>
      <c r="P88" s="1">
        <v>0</v>
      </c>
      <c r="R88" s="12">
        <f t="shared" si="8"/>
        <v>1.4013242617351367</v>
      </c>
      <c r="S88">
        <f t="shared" si="10"/>
        <v>72612</v>
      </c>
      <c r="T88">
        <f t="shared" si="9"/>
        <v>2109</v>
      </c>
      <c r="U88">
        <f t="shared" si="9"/>
        <v>-2</v>
      </c>
      <c r="V88">
        <f t="shared" si="9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30">
        <v>201201</v>
      </c>
      <c r="E89" s="1">
        <v>3310</v>
      </c>
      <c r="F89" s="1">
        <v>5</v>
      </c>
      <c r="G89" s="1">
        <v>0</v>
      </c>
      <c r="J89" s="1">
        <v>39</v>
      </c>
      <c r="K89" s="1" t="s">
        <v>25</v>
      </c>
      <c r="L89" s="1" t="s">
        <v>55</v>
      </c>
      <c r="M89" s="30">
        <v>280649</v>
      </c>
      <c r="N89" s="1">
        <v>5042</v>
      </c>
      <c r="O89" s="1">
        <v>2</v>
      </c>
      <c r="P89" s="1">
        <v>0</v>
      </c>
      <c r="R89" s="12">
        <f t="shared" si="8"/>
        <v>1.3948688127792606</v>
      </c>
      <c r="S89">
        <f t="shared" si="10"/>
        <v>79448</v>
      </c>
      <c r="T89">
        <f t="shared" si="9"/>
        <v>1732</v>
      </c>
      <c r="U89">
        <f t="shared" si="9"/>
        <v>-3</v>
      </c>
      <c r="V89">
        <f t="shared" si="9"/>
        <v>0</v>
      </c>
    </row>
    <row r="90" spans="1:22" ht="15" thickBot="1">
      <c r="A90" s="1" t="s">
        <v>56</v>
      </c>
      <c r="B90" s="1"/>
      <c r="C90" s="1"/>
      <c r="D90" s="1">
        <v>15742774</v>
      </c>
      <c r="E90" s="1">
        <v>844137</v>
      </c>
      <c r="F90" s="1">
        <v>97110</v>
      </c>
      <c r="G90" s="1">
        <v>714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8"/>
        <v>0.7458527321804912</v>
      </c>
      <c r="S90">
        <f t="shared" si="10"/>
        <v>-4000983</v>
      </c>
      <c r="T90">
        <f t="shared" si="9"/>
        <v>-410322</v>
      </c>
      <c r="U90">
        <f t="shared" si="9"/>
        <v>-85631</v>
      </c>
      <c r="V90">
        <f t="shared" si="9"/>
        <v>-698</v>
      </c>
    </row>
  </sheetData>
  <mergeCells count="32"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G3:G4"/>
    <mergeCell ref="B3:B4"/>
    <mergeCell ref="C3:C4"/>
    <mergeCell ref="D3:D4"/>
    <mergeCell ref="E3:E4"/>
    <mergeCell ref="F3:F4"/>
  </mergeCells>
  <conditionalFormatting sqref="S5:V4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A30:AD68">
    <cfRule type="colorScale" priority="1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2">
      <colorScale>
        <cfvo type="num" val="&quot;&lt;0&quot;"/>
        <cfvo type="num" val="&quot;&gt;0&quot;"/>
        <color rgb="FFFF5050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topLeftCell="B8" workbookViewId="0">
      <selection activeCell="N42" sqref="N42"/>
    </sheetView>
  </sheetViews>
  <sheetFormatPr baseColWidth="10" defaultColWidth="8.83203125" defaultRowHeight="14" x14ac:dyDescent="0"/>
  <cols>
    <col min="4" max="4" width="33.5" customWidth="1"/>
    <col min="5" max="5" width="12.33203125" bestFit="1" customWidth="1"/>
    <col min="6" max="7" width="11.33203125" bestFit="1" customWidth="1"/>
    <col min="8" max="8" width="9.33203125" bestFit="1" customWidth="1"/>
    <col min="12" max="12" width="12.83203125" customWidth="1"/>
    <col min="13" max="13" width="35.5" bestFit="1" customWidth="1"/>
    <col min="14" max="14" width="14" bestFit="1" customWidth="1"/>
    <col min="15" max="15" width="12.33203125" bestFit="1" customWidth="1"/>
    <col min="16" max="16" width="11.33203125" bestFit="1" customWidth="1"/>
    <col min="17" max="17" width="9.33203125" bestFit="1" customWidth="1"/>
  </cols>
  <sheetData>
    <row r="1" spans="2:17">
      <c r="B1" s="36" t="s">
        <v>79</v>
      </c>
      <c r="C1" s="37"/>
      <c r="D1" s="37"/>
      <c r="E1" s="37"/>
      <c r="F1" s="37"/>
      <c r="G1" s="37"/>
      <c r="H1" s="38"/>
      <c r="K1" s="36" t="s">
        <v>80</v>
      </c>
      <c r="L1" s="37"/>
      <c r="M1" s="37"/>
      <c r="N1" s="37"/>
      <c r="O1" s="37"/>
      <c r="P1" s="37"/>
      <c r="Q1" s="38"/>
    </row>
    <row r="2" spans="2:17">
      <c r="B2" s="15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6" t="s">
        <v>7</v>
      </c>
      <c r="K2" s="15" t="s">
        <v>0</v>
      </c>
      <c r="L2" s="9" t="s">
        <v>2</v>
      </c>
      <c r="M2" s="9" t="s">
        <v>3</v>
      </c>
      <c r="N2" s="9" t="s">
        <v>59</v>
      </c>
      <c r="O2" s="9" t="s">
        <v>60</v>
      </c>
      <c r="P2" s="9" t="s">
        <v>61</v>
      </c>
      <c r="Q2" s="16" t="s">
        <v>62</v>
      </c>
    </row>
    <row r="3" spans="2:17">
      <c r="B3" s="15" t="s">
        <v>1</v>
      </c>
      <c r="C3" s="9"/>
      <c r="D3" s="9"/>
      <c r="E3" s="9"/>
      <c r="F3" s="9"/>
      <c r="G3" s="9"/>
      <c r="H3" s="16"/>
      <c r="K3" s="15" t="s">
        <v>1</v>
      </c>
      <c r="L3" s="9"/>
      <c r="M3" s="9"/>
      <c r="N3" s="9"/>
      <c r="O3" s="9"/>
      <c r="P3" s="9"/>
      <c r="Q3" s="16"/>
    </row>
    <row r="4" spans="2:17">
      <c r="B4" s="29">
        <v>1</v>
      </c>
      <c r="C4" s="9" t="s">
        <v>8</v>
      </c>
      <c r="D4" s="9" t="s">
        <v>9</v>
      </c>
      <c r="E4" s="9">
        <v>-9131</v>
      </c>
      <c r="F4" s="9">
        <v>-439</v>
      </c>
      <c r="G4" s="9">
        <v>-4</v>
      </c>
      <c r="H4" s="16">
        <v>0</v>
      </c>
      <c r="K4" s="29">
        <v>1</v>
      </c>
      <c r="L4" s="9" t="s">
        <v>8</v>
      </c>
      <c r="M4" s="9" t="s">
        <v>9</v>
      </c>
      <c r="N4" s="9">
        <v>-152353</v>
      </c>
      <c r="O4" s="9">
        <v>-2183</v>
      </c>
      <c r="P4" s="9">
        <v>-26</v>
      </c>
      <c r="Q4" s="16">
        <v>0</v>
      </c>
    </row>
    <row r="5" spans="2:17">
      <c r="B5" s="29">
        <v>2</v>
      </c>
      <c r="C5" s="9" t="s">
        <v>8</v>
      </c>
      <c r="D5" s="9" t="s">
        <v>10</v>
      </c>
      <c r="E5" s="9">
        <v>-4160</v>
      </c>
      <c r="F5" s="9">
        <v>-743</v>
      </c>
      <c r="G5" s="9">
        <v>-16</v>
      </c>
      <c r="H5" s="16">
        <v>0</v>
      </c>
      <c r="K5" s="29">
        <v>2</v>
      </c>
      <c r="L5" s="9" t="s">
        <v>8</v>
      </c>
      <c r="M5" s="9" t="s">
        <v>10</v>
      </c>
      <c r="N5" s="9">
        <v>-94415</v>
      </c>
      <c r="O5" s="9">
        <v>-3742</v>
      </c>
      <c r="P5" s="9">
        <v>-53</v>
      </c>
      <c r="Q5" s="16">
        <v>0</v>
      </c>
    </row>
    <row r="6" spans="2:17">
      <c r="B6" s="29">
        <v>3</v>
      </c>
      <c r="C6" s="9" t="s">
        <v>8</v>
      </c>
      <c r="D6" s="9" t="s">
        <v>11</v>
      </c>
      <c r="E6" s="9">
        <v>-8736</v>
      </c>
      <c r="F6" s="9">
        <v>-5290</v>
      </c>
      <c r="G6" s="9">
        <v>-137</v>
      </c>
      <c r="H6" s="16">
        <v>5</v>
      </c>
      <c r="K6" s="29">
        <v>3</v>
      </c>
      <c r="L6" s="9" t="s">
        <v>8</v>
      </c>
      <c r="M6" s="9" t="s">
        <v>11</v>
      </c>
      <c r="N6" s="9">
        <v>-236725</v>
      </c>
      <c r="O6" s="9">
        <v>-34245</v>
      </c>
      <c r="P6" s="9">
        <v>-313</v>
      </c>
      <c r="Q6" s="16">
        <v>2</v>
      </c>
    </row>
    <row r="7" spans="2:17">
      <c r="B7" s="29">
        <v>4</v>
      </c>
      <c r="C7" s="9" t="s">
        <v>8</v>
      </c>
      <c r="D7" s="9" t="s">
        <v>12</v>
      </c>
      <c r="E7" s="9">
        <v>-14708</v>
      </c>
      <c r="F7" s="9">
        <v>-5157</v>
      </c>
      <c r="G7" s="9">
        <v>-132</v>
      </c>
      <c r="H7" s="16">
        <v>-1</v>
      </c>
      <c r="K7" s="29">
        <v>4</v>
      </c>
      <c r="L7" s="9" t="s">
        <v>8</v>
      </c>
      <c r="M7" s="9" t="s">
        <v>12</v>
      </c>
      <c r="N7" s="9">
        <v>-320859</v>
      </c>
      <c r="O7" s="9">
        <v>-29524</v>
      </c>
      <c r="P7" s="9">
        <v>-503</v>
      </c>
      <c r="Q7" s="16">
        <v>-3</v>
      </c>
    </row>
    <row r="8" spans="2:17">
      <c r="B8" s="29">
        <v>5</v>
      </c>
      <c r="C8" s="9" t="s">
        <v>8</v>
      </c>
      <c r="D8" s="9" t="s">
        <v>13</v>
      </c>
      <c r="E8" s="9">
        <v>-21035</v>
      </c>
      <c r="F8" s="9">
        <v>1234</v>
      </c>
      <c r="G8" s="9">
        <v>-5031</v>
      </c>
      <c r="H8" s="16">
        <v>-79</v>
      </c>
      <c r="K8" s="29">
        <v>5</v>
      </c>
      <c r="L8" s="9" t="s">
        <v>8</v>
      </c>
      <c r="M8" s="9" t="s">
        <v>13</v>
      </c>
      <c r="N8" s="9">
        <v>-645495</v>
      </c>
      <c r="O8" s="9">
        <v>-111268</v>
      </c>
      <c r="P8" s="9">
        <v>-28654</v>
      </c>
      <c r="Q8" s="16">
        <v>-216</v>
      </c>
    </row>
    <row r="9" spans="2:17">
      <c r="B9" s="29">
        <v>6</v>
      </c>
      <c r="C9" s="9" t="s">
        <v>8</v>
      </c>
      <c r="D9" s="9" t="s">
        <v>14</v>
      </c>
      <c r="E9" s="9">
        <v>-31690</v>
      </c>
      <c r="F9" s="9">
        <v>-4682</v>
      </c>
      <c r="G9" s="9">
        <v>-7126</v>
      </c>
      <c r="H9" s="16">
        <v>-220</v>
      </c>
      <c r="K9" s="29">
        <v>6</v>
      </c>
      <c r="L9" s="9" t="s">
        <v>8</v>
      </c>
      <c r="M9" s="9" t="s">
        <v>14</v>
      </c>
      <c r="N9" s="9">
        <v>-950943</v>
      </c>
      <c r="O9" s="9">
        <v>-116970</v>
      </c>
      <c r="P9" s="9">
        <v>-43093</v>
      </c>
      <c r="Q9" s="16">
        <v>-425</v>
      </c>
    </row>
    <row r="10" spans="2:17">
      <c r="B10" s="29">
        <v>7</v>
      </c>
      <c r="C10" s="9" t="s">
        <v>15</v>
      </c>
      <c r="D10" s="9" t="s">
        <v>16</v>
      </c>
      <c r="E10" s="9">
        <v>-4117</v>
      </c>
      <c r="F10" s="9">
        <v>-1001</v>
      </c>
      <c r="G10" s="9">
        <v>-163</v>
      </c>
      <c r="H10" s="16">
        <v>0</v>
      </c>
      <c r="K10" s="29">
        <v>7</v>
      </c>
      <c r="L10" s="9" t="s">
        <v>15</v>
      </c>
      <c r="M10" s="9" t="s">
        <v>16</v>
      </c>
      <c r="N10" s="9">
        <v>-81877</v>
      </c>
      <c r="O10" s="9">
        <v>-14759</v>
      </c>
      <c r="P10" s="9">
        <v>-863</v>
      </c>
      <c r="Q10" s="16">
        <v>0</v>
      </c>
    </row>
    <row r="11" spans="2:17">
      <c r="B11" s="29">
        <v>8</v>
      </c>
      <c r="C11" s="9" t="s">
        <v>8</v>
      </c>
      <c r="D11" s="9" t="s">
        <v>17</v>
      </c>
      <c r="E11" s="9">
        <v>-9907</v>
      </c>
      <c r="F11" s="9">
        <v>-1522</v>
      </c>
      <c r="G11" s="9">
        <v>-46</v>
      </c>
      <c r="H11" s="16">
        <v>0</v>
      </c>
      <c r="K11" s="29">
        <v>8</v>
      </c>
      <c r="L11" s="9" t="s">
        <v>8</v>
      </c>
      <c r="M11" s="9" t="s">
        <v>17</v>
      </c>
      <c r="N11" s="9">
        <v>-222831</v>
      </c>
      <c r="O11" s="9">
        <v>-10738</v>
      </c>
      <c r="P11" s="9">
        <v>-231</v>
      </c>
      <c r="Q11" s="16">
        <v>0</v>
      </c>
    </row>
    <row r="12" spans="2:17">
      <c r="B12" s="29">
        <v>9</v>
      </c>
      <c r="C12" s="9" t="s">
        <v>18</v>
      </c>
      <c r="D12" s="9" t="s">
        <v>19</v>
      </c>
      <c r="E12" s="9">
        <v>-208</v>
      </c>
      <c r="F12" s="9">
        <v>-35</v>
      </c>
      <c r="G12" s="9">
        <v>-5</v>
      </c>
      <c r="H12" s="16">
        <v>-1</v>
      </c>
      <c r="K12" s="29">
        <v>9</v>
      </c>
      <c r="L12" s="9" t="s">
        <v>18</v>
      </c>
      <c r="M12" s="9" t="s">
        <v>19</v>
      </c>
      <c r="N12" s="9">
        <v>-4289</v>
      </c>
      <c r="O12" s="9">
        <v>-438</v>
      </c>
      <c r="P12" s="9">
        <v>-47</v>
      </c>
      <c r="Q12" s="16">
        <v>-1</v>
      </c>
    </row>
    <row r="13" spans="2:17">
      <c r="B13" s="29">
        <v>10</v>
      </c>
      <c r="C13" s="9" t="s">
        <v>18</v>
      </c>
      <c r="D13" s="9" t="s">
        <v>20</v>
      </c>
      <c r="E13" s="9">
        <v>-4</v>
      </c>
      <c r="F13" s="9">
        <v>-61</v>
      </c>
      <c r="G13" s="9">
        <v>-87</v>
      </c>
      <c r="H13" s="16">
        <v>-2</v>
      </c>
      <c r="K13" s="29">
        <v>10</v>
      </c>
      <c r="L13" s="9" t="s">
        <v>18</v>
      </c>
      <c r="M13" s="9" t="s">
        <v>20</v>
      </c>
      <c r="N13" s="9">
        <v>-1089</v>
      </c>
      <c r="O13" s="9">
        <v>-1309</v>
      </c>
      <c r="P13" s="9">
        <v>-593</v>
      </c>
      <c r="Q13" s="16">
        <v>-10</v>
      </c>
    </row>
    <row r="14" spans="2:17">
      <c r="B14" s="29">
        <v>11</v>
      </c>
      <c r="C14" s="9" t="s">
        <v>18</v>
      </c>
      <c r="D14" s="9" t="s">
        <v>21</v>
      </c>
      <c r="E14" s="9">
        <v>-144</v>
      </c>
      <c r="F14" s="9">
        <v>-73</v>
      </c>
      <c r="G14" s="9">
        <v>-48</v>
      </c>
      <c r="H14" s="16">
        <v>0</v>
      </c>
      <c r="K14" s="29">
        <v>11</v>
      </c>
      <c r="L14" s="9" t="s">
        <v>18</v>
      </c>
      <c r="M14" s="9" t="s">
        <v>21</v>
      </c>
      <c r="N14" s="9">
        <v>-3534</v>
      </c>
      <c r="O14" s="9">
        <v>-1094</v>
      </c>
      <c r="P14" s="9">
        <v>-285</v>
      </c>
      <c r="Q14" s="16">
        <v>0</v>
      </c>
    </row>
    <row r="15" spans="2:17">
      <c r="B15" s="29">
        <v>12</v>
      </c>
      <c r="C15" s="9" t="s">
        <v>18</v>
      </c>
      <c r="D15" s="9" t="s">
        <v>22</v>
      </c>
      <c r="E15" s="9">
        <v>-3</v>
      </c>
      <c r="F15" s="9">
        <v>1</v>
      </c>
      <c r="G15" s="9">
        <v>0</v>
      </c>
      <c r="H15" s="16">
        <v>0</v>
      </c>
      <c r="K15" s="29">
        <v>12</v>
      </c>
      <c r="L15" s="9" t="s">
        <v>18</v>
      </c>
      <c r="M15" s="9" t="s">
        <v>22</v>
      </c>
      <c r="N15" s="9">
        <v>559</v>
      </c>
      <c r="O15" s="9">
        <v>-11</v>
      </c>
      <c r="P15" s="9">
        <v>0</v>
      </c>
      <c r="Q15" s="16">
        <v>0</v>
      </c>
    </row>
    <row r="16" spans="2:17">
      <c r="B16" s="29">
        <v>13</v>
      </c>
      <c r="C16" s="9" t="s">
        <v>23</v>
      </c>
      <c r="D16" s="9" t="s">
        <v>24</v>
      </c>
      <c r="E16" s="9">
        <v>-2723</v>
      </c>
      <c r="F16" s="9">
        <v>-374</v>
      </c>
      <c r="G16" s="9">
        <v>3</v>
      </c>
      <c r="H16" s="16">
        <v>0</v>
      </c>
      <c r="K16" s="29">
        <v>13</v>
      </c>
      <c r="L16" s="9" t="s">
        <v>23</v>
      </c>
      <c r="M16" s="9" t="s">
        <v>24</v>
      </c>
      <c r="N16" s="9">
        <v>-62391</v>
      </c>
      <c r="O16" s="9">
        <v>-1090</v>
      </c>
      <c r="P16" s="9">
        <v>13</v>
      </c>
      <c r="Q16" s="16">
        <v>0</v>
      </c>
    </row>
    <row r="17" spans="2:17">
      <c r="B17" s="29">
        <v>14</v>
      </c>
      <c r="C17" s="9" t="s">
        <v>25</v>
      </c>
      <c r="D17" s="9" t="s">
        <v>26</v>
      </c>
      <c r="E17" s="9">
        <v>-25580</v>
      </c>
      <c r="F17" s="9">
        <v>-2563</v>
      </c>
      <c r="G17" s="9">
        <v>-149</v>
      </c>
      <c r="H17" s="16">
        <v>0</v>
      </c>
      <c r="K17" s="29">
        <v>14</v>
      </c>
      <c r="L17" s="9" t="s">
        <v>25</v>
      </c>
      <c r="M17" s="9" t="s">
        <v>26</v>
      </c>
      <c r="N17" s="9">
        <v>-462232</v>
      </c>
      <c r="O17" s="9">
        <v>-20359</v>
      </c>
      <c r="P17" s="9">
        <v>-736</v>
      </c>
      <c r="Q17" s="16">
        <v>0</v>
      </c>
    </row>
    <row r="18" spans="2:17">
      <c r="B18" s="29">
        <v>15</v>
      </c>
      <c r="C18" s="9" t="s">
        <v>23</v>
      </c>
      <c r="D18" s="9" t="s">
        <v>27</v>
      </c>
      <c r="E18" s="9">
        <v>-5500</v>
      </c>
      <c r="F18" s="9">
        <v>-175</v>
      </c>
      <c r="G18" s="9">
        <v>-37</v>
      </c>
      <c r="H18" s="16">
        <v>0</v>
      </c>
      <c r="K18" s="29">
        <v>15</v>
      </c>
      <c r="L18" s="9" t="s">
        <v>23</v>
      </c>
      <c r="M18" s="9" t="s">
        <v>27</v>
      </c>
      <c r="N18" s="9">
        <v>-119715</v>
      </c>
      <c r="O18" s="9">
        <v>-3507</v>
      </c>
      <c r="P18" s="9">
        <v>-117</v>
      </c>
      <c r="Q18" s="16">
        <v>0</v>
      </c>
    </row>
    <row r="19" spans="2:17">
      <c r="B19" s="29">
        <v>16</v>
      </c>
      <c r="C19" s="9" t="s">
        <v>25</v>
      </c>
      <c r="D19" s="9" t="s">
        <v>28</v>
      </c>
      <c r="E19" s="9">
        <v>-12236</v>
      </c>
      <c r="F19" s="9">
        <v>-4824</v>
      </c>
      <c r="G19" s="9">
        <v>-976</v>
      </c>
      <c r="H19" s="16">
        <v>-1</v>
      </c>
      <c r="K19" s="29">
        <v>16</v>
      </c>
      <c r="L19" s="9" t="s">
        <v>25</v>
      </c>
      <c r="M19" s="9" t="s">
        <v>28</v>
      </c>
      <c r="N19" s="9">
        <v>-333754</v>
      </c>
      <c r="O19" s="9">
        <v>-57768</v>
      </c>
      <c r="P19" s="9">
        <v>-5394</v>
      </c>
      <c r="Q19" s="16">
        <v>-10</v>
      </c>
    </row>
    <row r="20" spans="2:17">
      <c r="B20" s="29">
        <v>17</v>
      </c>
      <c r="C20" s="9" t="s">
        <v>29</v>
      </c>
      <c r="D20" s="9" t="s">
        <v>30</v>
      </c>
      <c r="E20" s="9">
        <v>-653</v>
      </c>
      <c r="F20" s="9">
        <v>-172</v>
      </c>
      <c r="G20" s="9">
        <v>-68</v>
      </c>
      <c r="H20" s="16">
        <v>0</v>
      </c>
      <c r="K20" s="29">
        <v>17</v>
      </c>
      <c r="L20" s="9" t="s">
        <v>29</v>
      </c>
      <c r="M20" s="9" t="s">
        <v>30</v>
      </c>
      <c r="N20" s="9">
        <v>-14897</v>
      </c>
      <c r="O20" s="9">
        <v>-2296</v>
      </c>
      <c r="P20" s="9">
        <v>-372</v>
      </c>
      <c r="Q20" s="16">
        <v>0</v>
      </c>
    </row>
    <row r="21" spans="2:17">
      <c r="B21" s="29">
        <v>18</v>
      </c>
      <c r="C21" s="9" t="s">
        <v>15</v>
      </c>
      <c r="D21" s="9" t="s">
        <v>31</v>
      </c>
      <c r="E21" s="9">
        <v>2214</v>
      </c>
      <c r="F21" s="9">
        <v>-1154</v>
      </c>
      <c r="G21" s="9">
        <v>-212</v>
      </c>
      <c r="H21" s="16">
        <v>-6</v>
      </c>
      <c r="K21" s="29">
        <v>18</v>
      </c>
      <c r="L21" s="9" t="s">
        <v>15</v>
      </c>
      <c r="M21" s="9" t="s">
        <v>31</v>
      </c>
      <c r="N21" s="9">
        <v>-62385</v>
      </c>
      <c r="O21" s="9">
        <v>-6406</v>
      </c>
      <c r="P21" s="9">
        <v>-1489</v>
      </c>
      <c r="Q21" s="16">
        <v>-17</v>
      </c>
    </row>
    <row r="22" spans="2:17">
      <c r="B22" s="29">
        <v>19</v>
      </c>
      <c r="C22" s="9" t="s">
        <v>29</v>
      </c>
      <c r="D22" s="9" t="s">
        <v>32</v>
      </c>
      <c r="E22" s="9">
        <v>-8170</v>
      </c>
      <c r="F22" s="9">
        <v>-583</v>
      </c>
      <c r="G22" s="9">
        <v>-27</v>
      </c>
      <c r="H22" s="16">
        <v>0</v>
      </c>
      <c r="K22" s="29">
        <v>19</v>
      </c>
      <c r="L22" s="9" t="s">
        <v>29</v>
      </c>
      <c r="M22" s="9" t="s">
        <v>32</v>
      </c>
      <c r="N22" s="9">
        <v>-191713</v>
      </c>
      <c r="O22" s="9">
        <v>-3009</v>
      </c>
      <c r="P22" s="9">
        <v>-139</v>
      </c>
      <c r="Q22" s="16">
        <v>0</v>
      </c>
    </row>
    <row r="23" spans="2:17">
      <c r="B23" s="29">
        <v>20</v>
      </c>
      <c r="C23" s="9" t="s">
        <v>15</v>
      </c>
      <c r="D23" s="9" t="s">
        <v>33</v>
      </c>
      <c r="E23" s="9">
        <v>-1326</v>
      </c>
      <c r="F23" s="9">
        <v>-116</v>
      </c>
      <c r="G23" s="9">
        <v>-10</v>
      </c>
      <c r="H23" s="16">
        <v>0</v>
      </c>
      <c r="K23" s="29">
        <v>20</v>
      </c>
      <c r="L23" s="9" t="s">
        <v>15</v>
      </c>
      <c r="M23" s="9" t="s">
        <v>33</v>
      </c>
      <c r="N23" s="9">
        <v>-26674</v>
      </c>
      <c r="O23" s="9">
        <v>-817</v>
      </c>
      <c r="P23" s="9">
        <v>-33</v>
      </c>
      <c r="Q23" s="16">
        <v>0</v>
      </c>
    </row>
    <row r="24" spans="2:17">
      <c r="B24" s="29">
        <v>21</v>
      </c>
      <c r="C24" s="9" t="s">
        <v>34</v>
      </c>
      <c r="D24" s="9" t="s">
        <v>35</v>
      </c>
      <c r="E24" s="9">
        <v>-6258</v>
      </c>
      <c r="F24" s="9">
        <v>-148</v>
      </c>
      <c r="G24" s="9">
        <v>0</v>
      </c>
      <c r="H24" s="16">
        <v>0</v>
      </c>
      <c r="K24" s="29">
        <v>21</v>
      </c>
      <c r="L24" s="9" t="s">
        <v>34</v>
      </c>
      <c r="M24" s="9" t="s">
        <v>35</v>
      </c>
      <c r="N24" s="9">
        <v>-113364</v>
      </c>
      <c r="O24" s="9">
        <v>-452</v>
      </c>
      <c r="P24" s="9">
        <v>0</v>
      </c>
      <c r="Q24" s="16">
        <v>0</v>
      </c>
    </row>
    <row r="25" spans="2:17">
      <c r="B25" s="29">
        <v>22</v>
      </c>
      <c r="C25" s="9" t="s">
        <v>34</v>
      </c>
      <c r="D25" s="9" t="s">
        <v>36</v>
      </c>
      <c r="E25" s="9">
        <v>-8846</v>
      </c>
      <c r="F25" s="9">
        <v>-282</v>
      </c>
      <c r="G25" s="9">
        <v>0</v>
      </c>
      <c r="H25" s="16">
        <v>0</v>
      </c>
      <c r="K25" s="29">
        <v>22</v>
      </c>
      <c r="L25" s="9" t="s">
        <v>34</v>
      </c>
      <c r="M25" s="9" t="s">
        <v>36</v>
      </c>
      <c r="N25" s="9">
        <v>-156419</v>
      </c>
      <c r="O25" s="9">
        <v>-1052</v>
      </c>
      <c r="P25" s="9">
        <v>-1</v>
      </c>
      <c r="Q25" s="16">
        <v>0</v>
      </c>
    </row>
    <row r="26" spans="2:17">
      <c r="B26" s="29">
        <v>23</v>
      </c>
      <c r="C26" s="9" t="s">
        <v>23</v>
      </c>
      <c r="D26" s="9" t="s">
        <v>37</v>
      </c>
      <c r="E26" s="9">
        <v>-11017</v>
      </c>
      <c r="F26" s="9">
        <v>509</v>
      </c>
      <c r="G26" s="9">
        <v>-1117</v>
      </c>
      <c r="H26" s="16">
        <v>-1</v>
      </c>
      <c r="K26" s="29">
        <v>23</v>
      </c>
      <c r="L26" s="9" t="s">
        <v>23</v>
      </c>
      <c r="M26" s="9" t="s">
        <v>37</v>
      </c>
      <c r="N26" s="9">
        <v>-235534</v>
      </c>
      <c r="O26" s="9">
        <v>-25270</v>
      </c>
      <c r="P26" s="9">
        <v>-5267</v>
      </c>
      <c r="Q26" s="16">
        <v>-6</v>
      </c>
    </row>
    <row r="27" spans="2:17">
      <c r="B27" s="29">
        <v>24</v>
      </c>
      <c r="C27" s="9" t="s">
        <v>25</v>
      </c>
      <c r="D27" s="9" t="s">
        <v>38</v>
      </c>
      <c r="E27" s="9">
        <v>-18137</v>
      </c>
      <c r="F27" s="9">
        <v>-1239</v>
      </c>
      <c r="G27" s="9">
        <v>-17</v>
      </c>
      <c r="H27" s="16">
        <v>0</v>
      </c>
      <c r="K27" s="29">
        <v>24</v>
      </c>
      <c r="L27" s="9" t="s">
        <v>25</v>
      </c>
      <c r="M27" s="9" t="s">
        <v>38</v>
      </c>
      <c r="N27" s="9">
        <v>-342787</v>
      </c>
      <c r="O27" s="9">
        <v>-5586</v>
      </c>
      <c r="P27" s="9">
        <v>-71</v>
      </c>
      <c r="Q27" s="16">
        <v>0</v>
      </c>
    </row>
    <row r="28" spans="2:17">
      <c r="B28" s="29">
        <v>25</v>
      </c>
      <c r="C28" s="9" t="s">
        <v>25</v>
      </c>
      <c r="D28" s="9" t="s">
        <v>39</v>
      </c>
      <c r="E28" s="9">
        <v>-305</v>
      </c>
      <c r="F28" s="9">
        <v>-114</v>
      </c>
      <c r="G28" s="9">
        <v>-2</v>
      </c>
      <c r="H28" s="16">
        <v>0</v>
      </c>
      <c r="K28" s="29">
        <v>25</v>
      </c>
      <c r="L28" s="9" t="s">
        <v>25</v>
      </c>
      <c r="M28" s="9" t="s">
        <v>39</v>
      </c>
      <c r="N28" s="9">
        <v>831</v>
      </c>
      <c r="O28" s="9">
        <v>-811</v>
      </c>
      <c r="P28" s="9">
        <v>-10</v>
      </c>
      <c r="Q28" s="16">
        <v>0</v>
      </c>
    </row>
    <row r="29" spans="2:17">
      <c r="B29" s="29">
        <v>26</v>
      </c>
      <c r="C29" s="9" t="s">
        <v>34</v>
      </c>
      <c r="D29" s="9" t="s">
        <v>40</v>
      </c>
      <c r="E29" s="9">
        <v>-12556</v>
      </c>
      <c r="F29" s="9">
        <v>-950</v>
      </c>
      <c r="G29" s="9">
        <v>-7</v>
      </c>
      <c r="H29" s="16">
        <v>0</v>
      </c>
      <c r="K29" s="29">
        <v>26</v>
      </c>
      <c r="L29" s="9" t="s">
        <v>34</v>
      </c>
      <c r="M29" s="9" t="s">
        <v>40</v>
      </c>
      <c r="N29" s="9">
        <v>-230323</v>
      </c>
      <c r="O29" s="9">
        <v>-5394</v>
      </c>
      <c r="P29" s="9">
        <v>-30</v>
      </c>
      <c r="Q29" s="16">
        <v>0</v>
      </c>
    </row>
    <row r="30" spans="2:17">
      <c r="B30" s="29">
        <v>27</v>
      </c>
      <c r="C30" s="9" t="s">
        <v>8</v>
      </c>
      <c r="D30" s="9" t="s">
        <v>41</v>
      </c>
      <c r="E30" s="9">
        <v>-4427</v>
      </c>
      <c r="F30" s="9">
        <v>-889</v>
      </c>
      <c r="G30" s="9">
        <v>-73</v>
      </c>
      <c r="H30" s="16">
        <v>0</v>
      </c>
      <c r="K30" s="29">
        <v>27</v>
      </c>
      <c r="L30" s="9" t="s">
        <v>8</v>
      </c>
      <c r="M30" s="9" t="s">
        <v>41</v>
      </c>
      <c r="N30" s="9">
        <v>-85346</v>
      </c>
      <c r="O30" s="9">
        <v>-6647</v>
      </c>
      <c r="P30" s="9">
        <v>-388</v>
      </c>
      <c r="Q30" s="16">
        <v>-3</v>
      </c>
    </row>
    <row r="31" spans="2:17">
      <c r="B31" s="29">
        <v>28</v>
      </c>
      <c r="C31" s="9" t="s">
        <v>15</v>
      </c>
      <c r="D31" s="9" t="s">
        <v>42</v>
      </c>
      <c r="E31" s="9">
        <v>-18377</v>
      </c>
      <c r="F31" s="9">
        <v>-2692</v>
      </c>
      <c r="G31" s="9">
        <v>-24</v>
      </c>
      <c r="H31" s="16">
        <v>1</v>
      </c>
      <c r="K31" s="29">
        <v>28</v>
      </c>
      <c r="L31" s="9" t="s">
        <v>15</v>
      </c>
      <c r="M31" s="9" t="s">
        <v>42</v>
      </c>
      <c r="N31" s="9">
        <v>-573049</v>
      </c>
      <c r="O31" s="9">
        <v>-13611</v>
      </c>
      <c r="P31" s="9">
        <v>-55</v>
      </c>
      <c r="Q31" s="16">
        <v>1</v>
      </c>
    </row>
    <row r="32" spans="2:17">
      <c r="B32" s="29">
        <v>29</v>
      </c>
      <c r="C32" s="9" t="s">
        <v>8</v>
      </c>
      <c r="D32" s="9" t="s">
        <v>43</v>
      </c>
      <c r="E32" s="9">
        <v>-6526</v>
      </c>
      <c r="F32" s="9">
        <v>-262</v>
      </c>
      <c r="G32" s="9">
        <v>-4</v>
      </c>
      <c r="H32" s="16">
        <v>0</v>
      </c>
      <c r="K32" s="29">
        <v>29</v>
      </c>
      <c r="L32" s="9" t="s">
        <v>8</v>
      </c>
      <c r="M32" s="9" t="s">
        <v>43</v>
      </c>
      <c r="N32" s="9">
        <v>-112643</v>
      </c>
      <c r="O32" s="9">
        <v>-2115</v>
      </c>
      <c r="P32" s="9">
        <v>-3</v>
      </c>
      <c r="Q32" s="16">
        <v>0</v>
      </c>
    </row>
    <row r="33" spans="2:17">
      <c r="B33" s="29">
        <v>30</v>
      </c>
      <c r="C33" s="9" t="s">
        <v>29</v>
      </c>
      <c r="D33" s="9" t="s">
        <v>44</v>
      </c>
      <c r="E33" s="9">
        <v>1282</v>
      </c>
      <c r="F33" s="9">
        <v>-1415</v>
      </c>
      <c r="G33" s="9">
        <v>-865</v>
      </c>
      <c r="H33" s="16">
        <v>0</v>
      </c>
      <c r="K33" s="29">
        <v>30</v>
      </c>
      <c r="L33" s="9" t="s">
        <v>29</v>
      </c>
      <c r="M33" s="9" t="s">
        <v>44</v>
      </c>
      <c r="N33" s="9">
        <v>99963</v>
      </c>
      <c r="O33" s="9">
        <v>-39905</v>
      </c>
      <c r="P33" s="9">
        <v>-3356</v>
      </c>
      <c r="Q33" s="16">
        <v>0</v>
      </c>
    </row>
    <row r="34" spans="2:17">
      <c r="B34" s="29">
        <v>31</v>
      </c>
      <c r="C34" s="9" t="s">
        <v>29</v>
      </c>
      <c r="D34" s="9" t="s">
        <v>45</v>
      </c>
      <c r="E34" s="9">
        <v>1245</v>
      </c>
      <c r="F34" s="9">
        <v>-101</v>
      </c>
      <c r="G34" s="9">
        <v>-19</v>
      </c>
      <c r="H34" s="16">
        <v>0</v>
      </c>
      <c r="K34" s="29">
        <v>31</v>
      </c>
      <c r="L34" s="9" t="s">
        <v>29</v>
      </c>
      <c r="M34" s="9" t="s">
        <v>45</v>
      </c>
      <c r="N34" s="9">
        <v>26625</v>
      </c>
      <c r="O34" s="9">
        <v>-1102</v>
      </c>
      <c r="P34" s="9">
        <v>-92</v>
      </c>
      <c r="Q34" s="16">
        <v>0</v>
      </c>
    </row>
    <row r="35" spans="2:17">
      <c r="B35" s="29">
        <v>32</v>
      </c>
      <c r="C35" s="9" t="s">
        <v>29</v>
      </c>
      <c r="D35" s="9" t="s">
        <v>46</v>
      </c>
      <c r="E35" s="9">
        <v>-247</v>
      </c>
      <c r="F35" s="9">
        <v>-30</v>
      </c>
      <c r="G35" s="9">
        <v>0</v>
      </c>
      <c r="H35" s="16">
        <v>0</v>
      </c>
      <c r="K35" s="29">
        <v>32</v>
      </c>
      <c r="L35" s="9" t="s">
        <v>29</v>
      </c>
      <c r="M35" s="9" t="s">
        <v>46</v>
      </c>
      <c r="N35" s="9">
        <v>-5866</v>
      </c>
      <c r="O35" s="9">
        <v>-277</v>
      </c>
      <c r="P35" s="9">
        <v>0</v>
      </c>
      <c r="Q35" s="16">
        <v>0</v>
      </c>
    </row>
    <row r="36" spans="2:17">
      <c r="B36" s="29">
        <v>33</v>
      </c>
      <c r="C36" s="9" t="s">
        <v>47</v>
      </c>
      <c r="D36" s="9" t="s">
        <v>48</v>
      </c>
      <c r="E36" s="9">
        <v>-1738</v>
      </c>
      <c r="F36" s="9">
        <v>-49</v>
      </c>
      <c r="G36" s="9">
        <v>0</v>
      </c>
      <c r="H36" s="16">
        <v>0</v>
      </c>
      <c r="K36" s="29">
        <v>33</v>
      </c>
      <c r="L36" s="9" t="s">
        <v>47</v>
      </c>
      <c r="M36" s="9" t="s">
        <v>48</v>
      </c>
      <c r="N36" s="9">
        <v>-38923</v>
      </c>
      <c r="O36" s="9">
        <v>-335</v>
      </c>
      <c r="P36" s="9">
        <v>0</v>
      </c>
      <c r="Q36" s="16">
        <v>0</v>
      </c>
    </row>
    <row r="37" spans="2:17">
      <c r="B37" s="29">
        <v>34</v>
      </c>
      <c r="C37" s="9" t="s">
        <v>47</v>
      </c>
      <c r="D37" s="9" t="s">
        <v>49</v>
      </c>
      <c r="E37" s="9">
        <v>-425</v>
      </c>
      <c r="F37" s="9">
        <v>11</v>
      </c>
      <c r="G37" s="9">
        <v>-1</v>
      </c>
      <c r="H37" s="16">
        <v>0</v>
      </c>
      <c r="K37" s="29">
        <v>34</v>
      </c>
      <c r="L37" s="9" t="s">
        <v>47</v>
      </c>
      <c r="M37" s="9" t="s">
        <v>49</v>
      </c>
      <c r="N37" s="9">
        <v>-8673</v>
      </c>
      <c r="O37" s="9">
        <v>14</v>
      </c>
      <c r="P37" s="9">
        <v>-4</v>
      </c>
      <c r="Q37" s="16">
        <v>0</v>
      </c>
    </row>
    <row r="38" spans="2:17">
      <c r="B38" s="29">
        <v>35</v>
      </c>
      <c r="C38" s="9" t="s">
        <v>25</v>
      </c>
      <c r="D38" s="9" t="s">
        <v>50</v>
      </c>
      <c r="E38" s="9">
        <v>-13888</v>
      </c>
      <c r="F38" s="9">
        <v>-248</v>
      </c>
      <c r="G38" s="9">
        <v>-2</v>
      </c>
      <c r="H38" s="16">
        <v>0</v>
      </c>
      <c r="K38" s="29">
        <v>35</v>
      </c>
      <c r="L38" s="9" t="s">
        <v>25</v>
      </c>
      <c r="M38" s="9" t="s">
        <v>50</v>
      </c>
      <c r="N38" s="9">
        <v>-217477</v>
      </c>
      <c r="O38" s="9">
        <v>-789</v>
      </c>
      <c r="P38" s="9">
        <v>-8</v>
      </c>
      <c r="Q38" s="16">
        <v>0</v>
      </c>
    </row>
    <row r="39" spans="2:17">
      <c r="B39" s="29">
        <v>36</v>
      </c>
      <c r="C39" s="9" t="s">
        <v>51</v>
      </c>
      <c r="D39" s="9" t="s">
        <v>52</v>
      </c>
      <c r="E39" s="9">
        <v>-14286</v>
      </c>
      <c r="F39" s="9">
        <v>-94</v>
      </c>
      <c r="G39" s="9">
        <v>-1</v>
      </c>
      <c r="H39" s="16">
        <v>0</v>
      </c>
      <c r="K39" s="29">
        <v>36</v>
      </c>
      <c r="L39" s="9" t="s">
        <v>51</v>
      </c>
      <c r="M39" s="9" t="s">
        <v>52</v>
      </c>
      <c r="N39" s="9">
        <v>-258119</v>
      </c>
      <c r="O39" s="9">
        <v>-448</v>
      </c>
      <c r="P39" s="9">
        <v>-1</v>
      </c>
      <c r="Q39" s="16">
        <v>0</v>
      </c>
    </row>
    <row r="40" spans="2:17">
      <c r="B40" s="29">
        <v>37</v>
      </c>
      <c r="C40" s="9" t="s">
        <v>25</v>
      </c>
      <c r="D40" s="9" t="s">
        <v>53</v>
      </c>
      <c r="E40" s="9">
        <v>1179</v>
      </c>
      <c r="F40" s="9">
        <v>-59</v>
      </c>
      <c r="G40" s="9">
        <v>0</v>
      </c>
      <c r="H40" s="16">
        <v>0</v>
      </c>
      <c r="K40" s="29">
        <v>37</v>
      </c>
      <c r="L40" s="9" t="s">
        <v>25</v>
      </c>
      <c r="M40" s="9" t="s">
        <v>53</v>
      </c>
      <c r="N40" s="9">
        <v>14888</v>
      </c>
      <c r="O40" s="9">
        <v>33</v>
      </c>
      <c r="P40" s="9">
        <v>0</v>
      </c>
      <c r="Q40" s="16">
        <v>0</v>
      </c>
    </row>
    <row r="41" spans="2:17">
      <c r="B41" s="29">
        <v>38</v>
      </c>
      <c r="C41" s="9" t="s">
        <v>25</v>
      </c>
      <c r="D41" s="9" t="s">
        <v>54</v>
      </c>
      <c r="E41" s="9">
        <v>4296</v>
      </c>
      <c r="F41" s="9">
        <v>210</v>
      </c>
      <c r="G41" s="9">
        <v>-1</v>
      </c>
      <c r="H41" s="16">
        <v>0</v>
      </c>
      <c r="K41" s="29">
        <v>38</v>
      </c>
      <c r="L41" s="9" t="s">
        <v>25</v>
      </c>
      <c r="M41" s="9" t="s">
        <v>54</v>
      </c>
      <c r="N41" s="9">
        <v>72189</v>
      </c>
      <c r="O41" s="9">
        <v>2126</v>
      </c>
      <c r="P41" s="9">
        <v>-2</v>
      </c>
      <c r="Q41" s="16">
        <v>0</v>
      </c>
    </row>
    <row r="42" spans="2:17">
      <c r="B42" s="29">
        <v>39</v>
      </c>
      <c r="C42" s="9" t="s">
        <v>25</v>
      </c>
      <c r="D42" s="9" t="s">
        <v>55</v>
      </c>
      <c r="E42" s="9">
        <v>4820</v>
      </c>
      <c r="F42" s="9">
        <v>135</v>
      </c>
      <c r="G42" s="9">
        <v>0</v>
      </c>
      <c r="H42" s="16">
        <v>0</v>
      </c>
      <c r="K42" s="29">
        <v>39</v>
      </c>
      <c r="L42" s="9" t="s">
        <v>25</v>
      </c>
      <c r="M42" s="9" t="s">
        <v>55</v>
      </c>
      <c r="N42" s="9">
        <v>79175</v>
      </c>
      <c r="O42" s="9">
        <v>1732</v>
      </c>
      <c r="P42" s="9">
        <v>-3</v>
      </c>
      <c r="Q42" s="16">
        <v>0</v>
      </c>
    </row>
    <row r="43" spans="2:17" ht="15" thickBot="1">
      <c r="B43" s="24" t="s">
        <v>56</v>
      </c>
      <c r="C43" s="20"/>
      <c r="D43" s="20"/>
      <c r="E43" s="27">
        <v>-262028</v>
      </c>
      <c r="F43" s="27">
        <v>-35436</v>
      </c>
      <c r="G43" s="27">
        <v>-16404</v>
      </c>
      <c r="H43" s="28">
        <v>-305</v>
      </c>
      <c r="K43" s="24" t="s">
        <v>56</v>
      </c>
      <c r="L43" s="20"/>
      <c r="M43" s="20"/>
      <c r="N43" s="27">
        <v>-6072464</v>
      </c>
      <c r="O43" s="27">
        <v>-521422</v>
      </c>
      <c r="P43" s="27">
        <v>-92219</v>
      </c>
      <c r="Q43" s="28">
        <v>-688</v>
      </c>
    </row>
    <row r="44" spans="2:17" ht="15" thickBot="1"/>
    <row r="45" spans="2:17">
      <c r="B45" s="36" t="s">
        <v>81</v>
      </c>
      <c r="C45" s="37"/>
      <c r="D45" s="37"/>
      <c r="E45" s="37"/>
      <c r="F45" s="37"/>
      <c r="G45" s="37"/>
      <c r="H45" s="38"/>
      <c r="K45" s="36" t="s">
        <v>82</v>
      </c>
      <c r="L45" s="37"/>
      <c r="M45" s="37"/>
      <c r="N45" s="37"/>
      <c r="O45" s="37"/>
      <c r="P45" s="37"/>
      <c r="Q45" s="38"/>
    </row>
    <row r="46" spans="2:17">
      <c r="B46" s="15" t="s">
        <v>0</v>
      </c>
      <c r="C46" s="9" t="s">
        <v>2</v>
      </c>
      <c r="D46" s="9" t="s">
        <v>3</v>
      </c>
      <c r="E46" s="9" t="s">
        <v>4</v>
      </c>
      <c r="F46" s="9" t="s">
        <v>5</v>
      </c>
      <c r="G46" s="9" t="s">
        <v>6</v>
      </c>
      <c r="H46" s="16" t="s">
        <v>7</v>
      </c>
      <c r="K46" s="15" t="s">
        <v>0</v>
      </c>
      <c r="L46" s="9" t="s">
        <v>2</v>
      </c>
      <c r="M46" s="9" t="s">
        <v>3</v>
      </c>
      <c r="N46" s="9" t="s">
        <v>59</v>
      </c>
      <c r="O46" s="9" t="s">
        <v>60</v>
      </c>
      <c r="P46" s="9" t="s">
        <v>61</v>
      </c>
      <c r="Q46" s="16" t="s">
        <v>62</v>
      </c>
    </row>
    <row r="47" spans="2:17">
      <c r="B47" s="15" t="s">
        <v>1</v>
      </c>
      <c r="C47" s="9"/>
      <c r="D47" s="9"/>
      <c r="E47" s="9"/>
      <c r="F47" s="9"/>
      <c r="G47" s="9"/>
      <c r="H47" s="16"/>
      <c r="K47" s="15" t="s">
        <v>1</v>
      </c>
      <c r="L47" s="9"/>
      <c r="M47" s="9"/>
      <c r="N47" s="9"/>
      <c r="O47" s="9"/>
      <c r="P47" s="9"/>
      <c r="Q47" s="16"/>
    </row>
    <row r="48" spans="2:17">
      <c r="B48" s="15">
        <v>1</v>
      </c>
      <c r="C48" s="9" t="s">
        <v>8</v>
      </c>
      <c r="D48" s="9" t="s">
        <v>9</v>
      </c>
      <c r="E48" s="9">
        <v>6644</v>
      </c>
      <c r="F48" s="9">
        <v>0</v>
      </c>
      <c r="G48" s="9">
        <v>-1</v>
      </c>
      <c r="H48" s="16">
        <v>0</v>
      </c>
      <c r="K48" s="15">
        <v>1</v>
      </c>
      <c r="L48" s="9" t="s">
        <v>8</v>
      </c>
      <c r="M48" s="9" t="s">
        <v>9</v>
      </c>
      <c r="N48" s="9">
        <v>169724</v>
      </c>
      <c r="O48" s="9">
        <v>-10</v>
      </c>
      <c r="P48" s="9">
        <v>-6</v>
      </c>
      <c r="Q48" s="16">
        <v>0</v>
      </c>
    </row>
    <row r="49" spans="2:17">
      <c r="B49" s="15">
        <v>2</v>
      </c>
      <c r="C49" s="9" t="s">
        <v>8</v>
      </c>
      <c r="D49" s="9" t="s">
        <v>10</v>
      </c>
      <c r="E49" s="9">
        <v>7170</v>
      </c>
      <c r="F49" s="9">
        <v>767</v>
      </c>
      <c r="G49" s="9">
        <v>1</v>
      </c>
      <c r="H49" s="16">
        <v>-2</v>
      </c>
      <c r="K49" s="15">
        <v>2</v>
      </c>
      <c r="L49" s="9" t="s">
        <v>8</v>
      </c>
      <c r="M49" s="9" t="s">
        <v>10</v>
      </c>
      <c r="N49" s="9">
        <v>122403</v>
      </c>
      <c r="O49" s="9">
        <v>2783</v>
      </c>
      <c r="P49" s="9">
        <v>-9</v>
      </c>
      <c r="Q49" s="16">
        <v>-9</v>
      </c>
    </row>
    <row r="50" spans="2:17">
      <c r="B50" s="15">
        <v>3</v>
      </c>
      <c r="C50" s="9" t="s">
        <v>8</v>
      </c>
      <c r="D50" s="9" t="s">
        <v>11</v>
      </c>
      <c r="E50" s="9">
        <v>8702</v>
      </c>
      <c r="F50" s="9">
        <v>3415</v>
      </c>
      <c r="G50" s="9">
        <v>33</v>
      </c>
      <c r="H50" s="16">
        <v>4</v>
      </c>
      <c r="K50" s="15">
        <v>3</v>
      </c>
      <c r="L50" s="9" t="s">
        <v>8</v>
      </c>
      <c r="M50" s="9" t="s">
        <v>11</v>
      </c>
      <c r="N50" s="9">
        <v>184596</v>
      </c>
      <c r="O50" s="9">
        <v>14491</v>
      </c>
      <c r="P50" s="9">
        <v>287</v>
      </c>
      <c r="Q50" s="16">
        <v>5</v>
      </c>
    </row>
    <row r="51" spans="2:17">
      <c r="B51" s="15">
        <v>4</v>
      </c>
      <c r="C51" s="9" t="s">
        <v>8</v>
      </c>
      <c r="D51" s="9" t="s">
        <v>12</v>
      </c>
      <c r="E51" s="9">
        <v>91</v>
      </c>
      <c r="F51" s="9">
        <v>83</v>
      </c>
      <c r="G51" s="9">
        <v>-54</v>
      </c>
      <c r="H51" s="16">
        <v>-2</v>
      </c>
      <c r="K51" s="15">
        <v>4</v>
      </c>
      <c r="L51" s="9" t="s">
        <v>8</v>
      </c>
      <c r="M51" s="9" t="s">
        <v>12</v>
      </c>
      <c r="N51" s="9">
        <v>-2844</v>
      </c>
      <c r="O51" s="9">
        <v>-2019</v>
      </c>
      <c r="P51" s="9">
        <v>-235</v>
      </c>
      <c r="Q51" s="16">
        <v>-5</v>
      </c>
    </row>
    <row r="52" spans="2:17">
      <c r="B52" s="15">
        <v>5</v>
      </c>
      <c r="C52" s="9" t="s">
        <v>8</v>
      </c>
      <c r="D52" s="9" t="s">
        <v>13</v>
      </c>
      <c r="E52" s="9">
        <v>-5226</v>
      </c>
      <c r="F52" s="9">
        <v>15124</v>
      </c>
      <c r="G52" s="9">
        <v>-324</v>
      </c>
      <c r="H52" s="16">
        <v>-1</v>
      </c>
      <c r="K52" s="15">
        <v>5</v>
      </c>
      <c r="L52" s="9" t="s">
        <v>8</v>
      </c>
      <c r="M52" s="9" t="s">
        <v>13</v>
      </c>
      <c r="N52" s="9">
        <v>-128863</v>
      </c>
      <c r="O52" s="9">
        <v>75951</v>
      </c>
      <c r="P52" s="9">
        <v>-2778</v>
      </c>
      <c r="Q52" s="16">
        <v>-4</v>
      </c>
    </row>
    <row r="53" spans="2:17">
      <c r="B53" s="15">
        <v>6</v>
      </c>
      <c r="C53" s="9" t="s">
        <v>8</v>
      </c>
      <c r="D53" s="9" t="s">
        <v>14</v>
      </c>
      <c r="E53" s="9">
        <v>-14060</v>
      </c>
      <c r="F53" s="9">
        <v>6246</v>
      </c>
      <c r="G53" s="9">
        <v>-482</v>
      </c>
      <c r="H53" s="16">
        <v>-81</v>
      </c>
      <c r="K53" s="15">
        <v>6</v>
      </c>
      <c r="L53" s="9" t="s">
        <v>8</v>
      </c>
      <c r="M53" s="9" t="s">
        <v>14</v>
      </c>
      <c r="N53" s="9">
        <v>-301512</v>
      </c>
      <c r="O53" s="9">
        <v>10456</v>
      </c>
      <c r="P53" s="9">
        <v>-5676</v>
      </c>
      <c r="Q53" s="16">
        <v>-158</v>
      </c>
    </row>
    <row r="54" spans="2:17">
      <c r="B54" s="15">
        <v>7</v>
      </c>
      <c r="C54" s="9" t="s">
        <v>15</v>
      </c>
      <c r="D54" s="9" t="s">
        <v>16</v>
      </c>
      <c r="E54" s="9">
        <v>-11428</v>
      </c>
      <c r="F54" s="9">
        <v>821</v>
      </c>
      <c r="G54" s="9">
        <v>-11</v>
      </c>
      <c r="H54" s="16">
        <v>0</v>
      </c>
      <c r="K54" s="15">
        <v>7</v>
      </c>
      <c r="L54" s="9" t="s">
        <v>15</v>
      </c>
      <c r="M54" s="9" t="s">
        <v>16</v>
      </c>
      <c r="N54" s="9">
        <v>-193759</v>
      </c>
      <c r="O54" s="9">
        <v>4321</v>
      </c>
      <c r="P54" s="9">
        <v>-29</v>
      </c>
      <c r="Q54" s="16">
        <v>0</v>
      </c>
    </row>
    <row r="55" spans="2:17">
      <c r="B55" s="15">
        <v>8</v>
      </c>
      <c r="C55" s="9" t="s">
        <v>8</v>
      </c>
      <c r="D55" s="9" t="s">
        <v>17</v>
      </c>
      <c r="E55" s="9">
        <v>-14036</v>
      </c>
      <c r="F55" s="9">
        <v>-834</v>
      </c>
      <c r="G55" s="9">
        <v>-22</v>
      </c>
      <c r="H55" s="16">
        <v>-1</v>
      </c>
      <c r="K55" s="15">
        <v>8</v>
      </c>
      <c r="L55" s="9" t="s">
        <v>8</v>
      </c>
      <c r="M55" s="9" t="s">
        <v>17</v>
      </c>
      <c r="N55" s="9">
        <v>-271122</v>
      </c>
      <c r="O55" s="9">
        <v>-6160</v>
      </c>
      <c r="P55" s="9">
        <v>-67</v>
      </c>
      <c r="Q55" s="16">
        <v>-5</v>
      </c>
    </row>
    <row r="56" spans="2:17">
      <c r="B56" s="15">
        <v>9</v>
      </c>
      <c r="C56" s="9" t="s">
        <v>18</v>
      </c>
      <c r="D56" s="9" t="s">
        <v>19</v>
      </c>
      <c r="E56" s="9">
        <v>-239</v>
      </c>
      <c r="F56" s="9">
        <v>-51</v>
      </c>
      <c r="G56" s="9">
        <v>-4</v>
      </c>
      <c r="H56" s="16">
        <v>0</v>
      </c>
      <c r="K56" s="15">
        <v>9</v>
      </c>
      <c r="L56" s="9" t="s">
        <v>18</v>
      </c>
      <c r="M56" s="9" t="s">
        <v>19</v>
      </c>
      <c r="N56" s="9">
        <v>-4409</v>
      </c>
      <c r="O56" s="9">
        <v>-351</v>
      </c>
      <c r="P56" s="9">
        <v>-26</v>
      </c>
      <c r="Q56" s="16">
        <v>0</v>
      </c>
    </row>
    <row r="57" spans="2:17">
      <c r="B57" s="15">
        <v>10</v>
      </c>
      <c r="C57" s="9" t="s">
        <v>18</v>
      </c>
      <c r="D57" s="9" t="s">
        <v>20</v>
      </c>
      <c r="E57" s="9">
        <v>-101</v>
      </c>
      <c r="F57" s="9">
        <v>-140</v>
      </c>
      <c r="G57" s="9">
        <v>-25</v>
      </c>
      <c r="H57" s="16">
        <v>-1</v>
      </c>
      <c r="K57" s="15">
        <v>10</v>
      </c>
      <c r="L57" s="9" t="s">
        <v>18</v>
      </c>
      <c r="M57" s="9" t="s">
        <v>20</v>
      </c>
      <c r="N57" s="9">
        <v>-1749</v>
      </c>
      <c r="O57" s="9">
        <v>-824</v>
      </c>
      <c r="P57" s="9">
        <v>-156</v>
      </c>
      <c r="Q57" s="16">
        <v>-3</v>
      </c>
    </row>
    <row r="58" spans="2:17">
      <c r="B58" s="15">
        <v>11</v>
      </c>
      <c r="C58" s="9" t="s">
        <v>18</v>
      </c>
      <c r="D58" s="9" t="s">
        <v>21</v>
      </c>
      <c r="E58" s="9">
        <v>-56</v>
      </c>
      <c r="F58" s="9">
        <v>-26</v>
      </c>
      <c r="G58" s="9">
        <v>-7</v>
      </c>
      <c r="H58" s="16">
        <v>0</v>
      </c>
      <c r="K58" s="15">
        <v>11</v>
      </c>
      <c r="L58" s="9" t="s">
        <v>18</v>
      </c>
      <c r="M58" s="9" t="s">
        <v>21</v>
      </c>
      <c r="N58" s="9">
        <v>-1405</v>
      </c>
      <c r="O58" s="9">
        <v>-255</v>
      </c>
      <c r="P58" s="9">
        <v>-41</v>
      </c>
      <c r="Q58" s="16">
        <v>0</v>
      </c>
    </row>
    <row r="59" spans="2:17">
      <c r="B59" s="15">
        <v>12</v>
      </c>
      <c r="C59" s="9" t="s">
        <v>18</v>
      </c>
      <c r="D59" s="9" t="s">
        <v>22</v>
      </c>
      <c r="E59" s="9">
        <v>15</v>
      </c>
      <c r="F59" s="9">
        <v>-3</v>
      </c>
      <c r="G59" s="9">
        <v>0</v>
      </c>
      <c r="H59" s="16">
        <v>0</v>
      </c>
      <c r="K59" s="15">
        <v>12</v>
      </c>
      <c r="L59" s="9" t="s">
        <v>18</v>
      </c>
      <c r="M59" s="9" t="s">
        <v>22</v>
      </c>
      <c r="N59" s="9">
        <v>548</v>
      </c>
      <c r="O59" s="9">
        <v>4</v>
      </c>
      <c r="P59" s="9">
        <v>0</v>
      </c>
      <c r="Q59" s="16">
        <v>0</v>
      </c>
    </row>
    <row r="60" spans="2:17">
      <c r="B60" s="15">
        <v>13</v>
      </c>
      <c r="C60" s="9" t="s">
        <v>23</v>
      </c>
      <c r="D60" s="9" t="s">
        <v>24</v>
      </c>
      <c r="E60" s="9">
        <v>3863</v>
      </c>
      <c r="F60" s="9">
        <v>185</v>
      </c>
      <c r="G60" s="9">
        <v>3</v>
      </c>
      <c r="H60" s="16">
        <v>0</v>
      </c>
      <c r="K60" s="15">
        <v>13</v>
      </c>
      <c r="L60" s="9" t="s">
        <v>23</v>
      </c>
      <c r="M60" s="9" t="s">
        <v>24</v>
      </c>
      <c r="N60" s="9">
        <v>87513</v>
      </c>
      <c r="O60" s="9">
        <v>1064</v>
      </c>
      <c r="P60" s="9">
        <v>10</v>
      </c>
      <c r="Q60" s="16">
        <v>0</v>
      </c>
    </row>
    <row r="61" spans="2:17">
      <c r="B61" s="15">
        <v>14</v>
      </c>
      <c r="C61" s="9" t="s">
        <v>25</v>
      </c>
      <c r="D61" s="9" t="s">
        <v>26</v>
      </c>
      <c r="E61" s="9">
        <v>-2518</v>
      </c>
      <c r="F61" s="9">
        <v>557</v>
      </c>
      <c r="G61" s="9">
        <v>-4</v>
      </c>
      <c r="H61" s="16">
        <v>-2</v>
      </c>
      <c r="K61" s="15">
        <v>14</v>
      </c>
      <c r="L61" s="9" t="s">
        <v>25</v>
      </c>
      <c r="M61" s="9" t="s">
        <v>26</v>
      </c>
      <c r="N61" s="9">
        <v>88601</v>
      </c>
      <c r="O61" s="9">
        <v>3765</v>
      </c>
      <c r="P61" s="9">
        <v>-12</v>
      </c>
      <c r="Q61" s="16">
        <v>-12</v>
      </c>
    </row>
    <row r="62" spans="2:17">
      <c r="B62" s="15">
        <v>15</v>
      </c>
      <c r="C62" s="9" t="s">
        <v>23</v>
      </c>
      <c r="D62" s="9" t="s">
        <v>27</v>
      </c>
      <c r="E62" s="9">
        <v>1343</v>
      </c>
      <c r="F62" s="9">
        <v>324</v>
      </c>
      <c r="G62" s="9">
        <v>-3</v>
      </c>
      <c r="H62" s="16">
        <v>0</v>
      </c>
      <c r="K62" s="15">
        <v>15</v>
      </c>
      <c r="L62" s="9" t="s">
        <v>23</v>
      </c>
      <c r="M62" s="9" t="s">
        <v>27</v>
      </c>
      <c r="N62" s="9">
        <v>40547</v>
      </c>
      <c r="O62" s="9">
        <v>1362</v>
      </c>
      <c r="P62" s="9">
        <v>-6</v>
      </c>
      <c r="Q62" s="16">
        <v>0</v>
      </c>
    </row>
    <row r="63" spans="2:17">
      <c r="B63" s="15">
        <v>16</v>
      </c>
      <c r="C63" s="9" t="s">
        <v>25</v>
      </c>
      <c r="D63" s="9" t="s">
        <v>28</v>
      </c>
      <c r="E63" s="9">
        <v>4156</v>
      </c>
      <c r="F63" s="9">
        <v>3301</v>
      </c>
      <c r="G63" s="9">
        <v>-48</v>
      </c>
      <c r="H63" s="16">
        <v>-2</v>
      </c>
      <c r="K63" s="15">
        <v>16</v>
      </c>
      <c r="L63" s="9" t="s">
        <v>25</v>
      </c>
      <c r="M63" s="9" t="s">
        <v>28</v>
      </c>
      <c r="N63" s="9">
        <v>111307</v>
      </c>
      <c r="O63" s="9">
        <v>14750</v>
      </c>
      <c r="P63" s="9">
        <v>-303</v>
      </c>
      <c r="Q63" s="16">
        <v>-8</v>
      </c>
    </row>
    <row r="64" spans="2:17">
      <c r="B64" s="15">
        <v>17</v>
      </c>
      <c r="C64" s="9" t="s">
        <v>29</v>
      </c>
      <c r="D64" s="9" t="s">
        <v>30</v>
      </c>
      <c r="E64" s="9">
        <v>-38</v>
      </c>
      <c r="F64" s="9">
        <v>-38</v>
      </c>
      <c r="G64" s="9">
        <v>-22</v>
      </c>
      <c r="H64" s="16">
        <v>0</v>
      </c>
      <c r="K64" s="15">
        <v>17</v>
      </c>
      <c r="L64" s="9" t="s">
        <v>29</v>
      </c>
      <c r="M64" s="9" t="s">
        <v>30</v>
      </c>
      <c r="N64" s="9">
        <v>-859</v>
      </c>
      <c r="O64" s="9">
        <v>-626</v>
      </c>
      <c r="P64" s="9">
        <v>-113</v>
      </c>
      <c r="Q64" s="16">
        <v>0</v>
      </c>
    </row>
    <row r="65" spans="2:17">
      <c r="B65" s="15">
        <v>18</v>
      </c>
      <c r="C65" s="9" t="s">
        <v>15</v>
      </c>
      <c r="D65" s="9" t="s">
        <v>31</v>
      </c>
      <c r="E65" s="9">
        <v>1291</v>
      </c>
      <c r="F65" s="9">
        <v>98</v>
      </c>
      <c r="G65" s="9">
        <v>-70</v>
      </c>
      <c r="H65" s="16">
        <v>-2</v>
      </c>
      <c r="K65" s="15">
        <v>18</v>
      </c>
      <c r="L65" s="9" t="s">
        <v>15</v>
      </c>
      <c r="M65" s="9" t="s">
        <v>31</v>
      </c>
      <c r="N65" s="9">
        <v>71399</v>
      </c>
      <c r="O65" s="9">
        <v>-751</v>
      </c>
      <c r="P65" s="9">
        <v>-472</v>
      </c>
      <c r="Q65" s="16">
        <v>-6</v>
      </c>
    </row>
    <row r="66" spans="2:17">
      <c r="B66" s="15">
        <v>19</v>
      </c>
      <c r="C66" s="9" t="s">
        <v>29</v>
      </c>
      <c r="D66" s="9" t="s">
        <v>32</v>
      </c>
      <c r="E66" s="9">
        <v>407</v>
      </c>
      <c r="F66" s="9">
        <v>-87</v>
      </c>
      <c r="G66" s="9">
        <v>-11</v>
      </c>
      <c r="H66" s="16">
        <v>0</v>
      </c>
      <c r="K66" s="15">
        <v>19</v>
      </c>
      <c r="L66" s="9" t="s">
        <v>29</v>
      </c>
      <c r="M66" s="9" t="s">
        <v>32</v>
      </c>
      <c r="N66" s="9">
        <v>38290</v>
      </c>
      <c r="O66" s="9">
        <v>-640</v>
      </c>
      <c r="P66" s="9">
        <v>-52</v>
      </c>
      <c r="Q66" s="16">
        <v>0</v>
      </c>
    </row>
    <row r="67" spans="2:17">
      <c r="B67" s="15">
        <v>20</v>
      </c>
      <c r="C67" s="9" t="s">
        <v>15</v>
      </c>
      <c r="D67" s="9" t="s">
        <v>33</v>
      </c>
      <c r="E67" s="9">
        <v>-587</v>
      </c>
      <c r="F67" s="9">
        <v>-23</v>
      </c>
      <c r="G67" s="9">
        <v>-2</v>
      </c>
      <c r="H67" s="16">
        <v>0</v>
      </c>
      <c r="K67" s="15">
        <v>20</v>
      </c>
      <c r="L67" s="9" t="s">
        <v>15</v>
      </c>
      <c r="M67" s="9" t="s">
        <v>33</v>
      </c>
      <c r="N67" s="9">
        <v>-9360</v>
      </c>
      <c r="O67" s="9">
        <v>-97</v>
      </c>
      <c r="P67" s="9">
        <v>-4</v>
      </c>
      <c r="Q67" s="16">
        <v>0</v>
      </c>
    </row>
    <row r="68" spans="2:17">
      <c r="B68" s="15">
        <v>21</v>
      </c>
      <c r="C68" s="9" t="s">
        <v>34</v>
      </c>
      <c r="D68" s="9" t="s">
        <v>35</v>
      </c>
      <c r="E68" s="9">
        <v>-1136</v>
      </c>
      <c r="F68" s="9">
        <v>1</v>
      </c>
      <c r="G68" s="9">
        <v>-1</v>
      </c>
      <c r="H68" s="16">
        <v>0</v>
      </c>
      <c r="K68" s="15">
        <v>21</v>
      </c>
      <c r="L68" s="9" t="s">
        <v>34</v>
      </c>
      <c r="M68" s="9" t="s">
        <v>35</v>
      </c>
      <c r="N68" s="9">
        <v>-10265</v>
      </c>
      <c r="O68" s="9">
        <v>35</v>
      </c>
      <c r="P68" s="9">
        <v>-2</v>
      </c>
      <c r="Q68" s="16">
        <v>0</v>
      </c>
    </row>
    <row r="69" spans="2:17">
      <c r="B69" s="15">
        <v>22</v>
      </c>
      <c r="C69" s="9" t="s">
        <v>34</v>
      </c>
      <c r="D69" s="9" t="s">
        <v>36</v>
      </c>
      <c r="E69" s="9">
        <v>-1082</v>
      </c>
      <c r="F69" s="9">
        <v>-8</v>
      </c>
      <c r="G69" s="9">
        <v>-3</v>
      </c>
      <c r="H69" s="16">
        <v>0</v>
      </c>
      <c r="K69" s="15">
        <v>22</v>
      </c>
      <c r="L69" s="9" t="s">
        <v>34</v>
      </c>
      <c r="M69" s="9" t="s">
        <v>36</v>
      </c>
      <c r="N69" s="9">
        <v>29906</v>
      </c>
      <c r="O69" s="9">
        <v>-73</v>
      </c>
      <c r="P69" s="9">
        <v>-17</v>
      </c>
      <c r="Q69" s="16">
        <v>0</v>
      </c>
    </row>
    <row r="70" spans="2:17">
      <c r="B70" s="15">
        <v>23</v>
      </c>
      <c r="C70" s="9" t="s">
        <v>23</v>
      </c>
      <c r="D70" s="9" t="s">
        <v>37</v>
      </c>
      <c r="E70" s="9">
        <v>4722</v>
      </c>
      <c r="F70" s="9">
        <v>2805</v>
      </c>
      <c r="G70" s="9">
        <v>9</v>
      </c>
      <c r="H70" s="16">
        <v>0</v>
      </c>
      <c r="K70" s="15">
        <v>23</v>
      </c>
      <c r="L70" s="9" t="s">
        <v>23</v>
      </c>
      <c r="M70" s="9" t="s">
        <v>37</v>
      </c>
      <c r="N70" s="9">
        <v>150494</v>
      </c>
      <c r="O70" s="9">
        <v>15882</v>
      </c>
      <c r="P70" s="9">
        <v>-104</v>
      </c>
      <c r="Q70" s="16">
        <v>0</v>
      </c>
    </row>
    <row r="71" spans="2:17">
      <c r="B71" s="15">
        <v>24</v>
      </c>
      <c r="C71" s="9" t="s">
        <v>25</v>
      </c>
      <c r="D71" s="9" t="s">
        <v>38</v>
      </c>
      <c r="E71" s="9">
        <v>-7757</v>
      </c>
      <c r="F71" s="9">
        <v>78</v>
      </c>
      <c r="G71" s="9">
        <v>-1</v>
      </c>
      <c r="H71" s="16">
        <v>-1</v>
      </c>
      <c r="K71" s="15">
        <v>24</v>
      </c>
      <c r="L71" s="9" t="s">
        <v>25</v>
      </c>
      <c r="M71" s="9" t="s">
        <v>38</v>
      </c>
      <c r="N71" s="9">
        <v>-45489</v>
      </c>
      <c r="O71" s="9">
        <v>642</v>
      </c>
      <c r="P71" s="9">
        <v>-21</v>
      </c>
      <c r="Q71" s="16">
        <v>-5</v>
      </c>
    </row>
    <row r="72" spans="2:17">
      <c r="B72" s="15">
        <v>25</v>
      </c>
      <c r="C72" s="9" t="s">
        <v>25</v>
      </c>
      <c r="D72" s="9" t="s">
        <v>39</v>
      </c>
      <c r="E72" s="9">
        <v>224</v>
      </c>
      <c r="F72" s="9">
        <v>-3</v>
      </c>
      <c r="G72" s="9">
        <v>-1</v>
      </c>
      <c r="H72" s="16">
        <v>0</v>
      </c>
      <c r="K72" s="15">
        <v>25</v>
      </c>
      <c r="L72" s="9" t="s">
        <v>25</v>
      </c>
      <c r="M72" s="9" t="s">
        <v>39</v>
      </c>
      <c r="N72" s="9">
        <v>62434</v>
      </c>
      <c r="O72" s="9">
        <v>34</v>
      </c>
      <c r="P72" s="9">
        <v>-1</v>
      </c>
      <c r="Q72" s="16">
        <v>0</v>
      </c>
    </row>
    <row r="73" spans="2:17">
      <c r="B73" s="15">
        <v>26</v>
      </c>
      <c r="C73" s="9" t="s">
        <v>34</v>
      </c>
      <c r="D73" s="9" t="s">
        <v>40</v>
      </c>
      <c r="E73" s="9">
        <v>-2268</v>
      </c>
      <c r="F73" s="9">
        <v>16</v>
      </c>
      <c r="G73" s="9">
        <v>-11</v>
      </c>
      <c r="H73" s="16">
        <v>0</v>
      </c>
      <c r="K73" s="15">
        <v>26</v>
      </c>
      <c r="L73" s="9" t="s">
        <v>34</v>
      </c>
      <c r="M73" s="9" t="s">
        <v>40</v>
      </c>
      <c r="N73" s="9">
        <v>-14286</v>
      </c>
      <c r="O73" s="9">
        <v>6</v>
      </c>
      <c r="P73" s="9">
        <v>-23</v>
      </c>
      <c r="Q73" s="16">
        <v>0</v>
      </c>
    </row>
    <row r="74" spans="2:17">
      <c r="B74" s="15">
        <v>27</v>
      </c>
      <c r="C74" s="9" t="s">
        <v>8</v>
      </c>
      <c r="D74" s="9" t="s">
        <v>41</v>
      </c>
      <c r="E74" s="9">
        <v>-12321</v>
      </c>
      <c r="F74" s="9">
        <v>-222</v>
      </c>
      <c r="G74" s="9">
        <v>-1</v>
      </c>
      <c r="H74" s="16">
        <v>0</v>
      </c>
      <c r="K74" s="15">
        <v>27</v>
      </c>
      <c r="L74" s="9" t="s">
        <v>8</v>
      </c>
      <c r="M74" s="9" t="s">
        <v>41</v>
      </c>
      <c r="N74" s="9">
        <v>-185472</v>
      </c>
      <c r="O74" s="9">
        <v>-1838</v>
      </c>
      <c r="P74" s="9">
        <v>-11</v>
      </c>
      <c r="Q74" s="16">
        <v>0</v>
      </c>
    </row>
    <row r="75" spans="2:17">
      <c r="B75" s="15">
        <v>28</v>
      </c>
      <c r="C75" s="9" t="s">
        <v>15</v>
      </c>
      <c r="D75" s="9" t="s">
        <v>42</v>
      </c>
      <c r="E75" s="9">
        <v>-7490</v>
      </c>
      <c r="F75" s="9">
        <v>537</v>
      </c>
      <c r="G75" s="9">
        <v>-1</v>
      </c>
      <c r="H75" s="16">
        <v>1</v>
      </c>
      <c r="K75" s="15">
        <v>28</v>
      </c>
      <c r="L75" s="9" t="s">
        <v>15</v>
      </c>
      <c r="M75" s="9" t="s">
        <v>42</v>
      </c>
      <c r="N75" s="9">
        <v>-38692</v>
      </c>
      <c r="O75" s="9">
        <v>1939</v>
      </c>
      <c r="P75" s="9">
        <v>43</v>
      </c>
      <c r="Q75" s="16">
        <v>1</v>
      </c>
    </row>
    <row r="76" spans="2:17">
      <c r="B76" s="15">
        <v>29</v>
      </c>
      <c r="C76" s="9" t="s">
        <v>8</v>
      </c>
      <c r="D76" s="9" t="s">
        <v>43</v>
      </c>
      <c r="E76" s="9">
        <v>-4844</v>
      </c>
      <c r="F76" s="9">
        <v>-23</v>
      </c>
      <c r="G76" s="9">
        <v>-2</v>
      </c>
      <c r="H76" s="16">
        <v>0</v>
      </c>
      <c r="K76" s="15">
        <v>29</v>
      </c>
      <c r="L76" s="9" t="s">
        <v>8</v>
      </c>
      <c r="M76" s="9" t="s">
        <v>43</v>
      </c>
      <c r="N76" s="9">
        <v>-73685</v>
      </c>
      <c r="O76" s="9">
        <v>-369</v>
      </c>
      <c r="P76" s="9">
        <v>7</v>
      </c>
      <c r="Q76" s="16">
        <v>0</v>
      </c>
    </row>
    <row r="77" spans="2:17">
      <c r="B77" s="15">
        <v>30</v>
      </c>
      <c r="C77" s="9" t="s">
        <v>29</v>
      </c>
      <c r="D77" s="9" t="s">
        <v>44</v>
      </c>
      <c r="E77" s="9">
        <v>4091</v>
      </c>
      <c r="F77" s="9">
        <v>3702</v>
      </c>
      <c r="G77" s="9">
        <v>-3</v>
      </c>
      <c r="H77" s="16">
        <v>0</v>
      </c>
      <c r="K77" s="15">
        <v>30</v>
      </c>
      <c r="L77" s="9" t="s">
        <v>29</v>
      </c>
      <c r="M77" s="9" t="s">
        <v>44</v>
      </c>
      <c r="N77" s="9">
        <v>252661</v>
      </c>
      <c r="O77" s="9">
        <v>20741</v>
      </c>
      <c r="P77" s="9">
        <v>-126</v>
      </c>
      <c r="Q77" s="16">
        <v>0</v>
      </c>
    </row>
    <row r="78" spans="2:17">
      <c r="B78" s="15">
        <v>31</v>
      </c>
      <c r="C78" s="9" t="s">
        <v>29</v>
      </c>
      <c r="D78" s="9" t="s">
        <v>45</v>
      </c>
      <c r="E78" s="9">
        <v>1416</v>
      </c>
      <c r="F78" s="9">
        <v>8</v>
      </c>
      <c r="G78" s="9">
        <v>-1</v>
      </c>
      <c r="H78" s="16">
        <v>0</v>
      </c>
      <c r="K78" s="15">
        <v>31</v>
      </c>
      <c r="L78" s="9" t="s">
        <v>29</v>
      </c>
      <c r="M78" s="9" t="s">
        <v>45</v>
      </c>
      <c r="N78" s="9">
        <v>34580</v>
      </c>
      <c r="O78" s="9">
        <v>-113</v>
      </c>
      <c r="P78" s="9">
        <v>-4</v>
      </c>
      <c r="Q78" s="16">
        <v>0</v>
      </c>
    </row>
    <row r="79" spans="2:17">
      <c r="B79" s="15">
        <v>32</v>
      </c>
      <c r="C79" s="9" t="s">
        <v>29</v>
      </c>
      <c r="D79" s="9" t="s">
        <v>46</v>
      </c>
      <c r="E79" s="9">
        <v>6</v>
      </c>
      <c r="F79" s="9">
        <v>1</v>
      </c>
      <c r="G79" s="9">
        <v>0</v>
      </c>
      <c r="H79" s="16">
        <v>0</v>
      </c>
      <c r="K79" s="15">
        <v>32</v>
      </c>
      <c r="L79" s="9" t="s">
        <v>29</v>
      </c>
      <c r="M79" s="9" t="s">
        <v>46</v>
      </c>
      <c r="N79" s="9">
        <v>3713</v>
      </c>
      <c r="O79" s="9">
        <v>10</v>
      </c>
      <c r="P79" s="9">
        <v>0</v>
      </c>
      <c r="Q79" s="16">
        <v>0</v>
      </c>
    </row>
    <row r="80" spans="2:17">
      <c r="B80" s="15">
        <v>33</v>
      </c>
      <c r="C80" s="9" t="s">
        <v>47</v>
      </c>
      <c r="D80" s="9" t="s">
        <v>48</v>
      </c>
      <c r="E80" s="9">
        <v>1486</v>
      </c>
      <c r="F80" s="9">
        <v>71</v>
      </c>
      <c r="G80" s="9">
        <v>-1</v>
      </c>
      <c r="H80" s="16">
        <v>-1</v>
      </c>
      <c r="K80" s="15">
        <v>33</v>
      </c>
      <c r="L80" s="9" t="s">
        <v>47</v>
      </c>
      <c r="M80" s="9" t="s">
        <v>48</v>
      </c>
      <c r="N80" s="9">
        <v>34925</v>
      </c>
      <c r="O80" s="9">
        <v>284</v>
      </c>
      <c r="P80" s="9">
        <v>-13</v>
      </c>
      <c r="Q80" s="16">
        <v>-7</v>
      </c>
    </row>
    <row r="81" spans="2:17">
      <c r="B81" s="15">
        <v>34</v>
      </c>
      <c r="C81" s="9" t="s">
        <v>47</v>
      </c>
      <c r="D81" s="9" t="s">
        <v>49</v>
      </c>
      <c r="E81" s="9">
        <v>343</v>
      </c>
      <c r="F81" s="9">
        <v>46</v>
      </c>
      <c r="G81" s="9">
        <v>0</v>
      </c>
      <c r="H81" s="16">
        <v>0</v>
      </c>
      <c r="K81" s="15">
        <v>34</v>
      </c>
      <c r="L81" s="9" t="s">
        <v>47</v>
      </c>
      <c r="M81" s="9" t="s">
        <v>49</v>
      </c>
      <c r="N81" s="9">
        <v>10617</v>
      </c>
      <c r="O81" s="9">
        <v>220</v>
      </c>
      <c r="P81" s="9">
        <v>0</v>
      </c>
      <c r="Q81" s="16">
        <v>0</v>
      </c>
    </row>
    <row r="82" spans="2:17">
      <c r="B82" s="15">
        <v>35</v>
      </c>
      <c r="C82" s="9" t="s">
        <v>25</v>
      </c>
      <c r="D82" s="9" t="s">
        <v>50</v>
      </c>
      <c r="E82" s="9">
        <v>-19064</v>
      </c>
      <c r="F82" s="9">
        <v>-6</v>
      </c>
      <c r="G82" s="9">
        <v>-4</v>
      </c>
      <c r="H82" s="16">
        <v>0</v>
      </c>
      <c r="K82" s="15">
        <v>35</v>
      </c>
      <c r="L82" s="9" t="s">
        <v>25</v>
      </c>
      <c r="M82" s="9" t="s">
        <v>50</v>
      </c>
      <c r="N82" s="9">
        <v>-242053</v>
      </c>
      <c r="O82" s="9">
        <v>171</v>
      </c>
      <c r="P82" s="9">
        <v>-4</v>
      </c>
      <c r="Q82" s="16">
        <v>0</v>
      </c>
    </row>
    <row r="83" spans="2:17">
      <c r="B83" s="15">
        <v>36</v>
      </c>
      <c r="C83" s="9" t="s">
        <v>51</v>
      </c>
      <c r="D83" s="9" t="s">
        <v>52</v>
      </c>
      <c r="E83" s="9">
        <v>-22466</v>
      </c>
      <c r="F83" s="9">
        <v>-68</v>
      </c>
      <c r="G83" s="9">
        <v>0</v>
      </c>
      <c r="H83" s="16">
        <v>0</v>
      </c>
      <c r="K83" s="15">
        <v>36</v>
      </c>
      <c r="L83" s="9" t="s">
        <v>51</v>
      </c>
      <c r="M83" s="9" t="s">
        <v>52</v>
      </c>
      <c r="N83" s="9">
        <v>-383837</v>
      </c>
      <c r="O83" s="9">
        <v>-230</v>
      </c>
      <c r="P83" s="9">
        <v>0</v>
      </c>
      <c r="Q83" s="16">
        <v>0</v>
      </c>
    </row>
    <row r="84" spans="2:17">
      <c r="B84" s="15">
        <v>37</v>
      </c>
      <c r="C84" s="9" t="s">
        <v>25</v>
      </c>
      <c r="D84" s="9" t="s">
        <v>53</v>
      </c>
      <c r="E84" s="9">
        <v>1402</v>
      </c>
      <c r="F84" s="9">
        <v>124</v>
      </c>
      <c r="G84" s="9">
        <v>0</v>
      </c>
      <c r="H84" s="16">
        <v>0</v>
      </c>
      <c r="K84" s="15">
        <v>37</v>
      </c>
      <c r="L84" s="9" t="s">
        <v>25</v>
      </c>
      <c r="M84" s="9" t="s">
        <v>53</v>
      </c>
      <c r="N84" s="9">
        <v>42159</v>
      </c>
      <c r="O84" s="9">
        <v>572</v>
      </c>
      <c r="P84" s="9">
        <v>0</v>
      </c>
      <c r="Q84" s="16">
        <v>0</v>
      </c>
    </row>
    <row r="85" spans="2:17">
      <c r="B85" s="15">
        <v>38</v>
      </c>
      <c r="C85" s="9" t="s">
        <v>25</v>
      </c>
      <c r="D85" s="9" t="s">
        <v>54</v>
      </c>
      <c r="E85" s="9">
        <v>4241</v>
      </c>
      <c r="F85" s="9">
        <v>422</v>
      </c>
      <c r="G85" s="9">
        <v>0</v>
      </c>
      <c r="H85" s="16">
        <v>0</v>
      </c>
      <c r="K85" s="15">
        <v>38</v>
      </c>
      <c r="L85" s="9" t="s">
        <v>25</v>
      </c>
      <c r="M85" s="9" t="s">
        <v>54</v>
      </c>
      <c r="N85" s="9">
        <v>97187</v>
      </c>
      <c r="O85" s="9">
        <v>2681</v>
      </c>
      <c r="P85" s="9">
        <v>0</v>
      </c>
      <c r="Q85" s="16">
        <v>0</v>
      </c>
    </row>
    <row r="86" spans="2:17">
      <c r="B86" s="15">
        <v>39</v>
      </c>
      <c r="C86" s="9" t="s">
        <v>25</v>
      </c>
      <c r="D86" s="9" t="s">
        <v>55</v>
      </c>
      <c r="E86" s="9">
        <v>2124</v>
      </c>
      <c r="F86" s="9">
        <v>108</v>
      </c>
      <c r="G86" s="9">
        <v>1</v>
      </c>
      <c r="H86" s="16">
        <v>0</v>
      </c>
      <c r="K86" s="15">
        <v>39</v>
      </c>
      <c r="L86" s="9" t="s">
        <v>25</v>
      </c>
      <c r="M86" s="9" t="s">
        <v>55</v>
      </c>
      <c r="N86" s="9">
        <v>48532</v>
      </c>
      <c r="O86" s="9">
        <v>1123</v>
      </c>
      <c r="P86" s="9">
        <v>2</v>
      </c>
      <c r="Q86" s="16">
        <v>0</v>
      </c>
    </row>
    <row r="87" spans="2:17" ht="15" thickBot="1">
      <c r="B87" s="24" t="s">
        <v>56</v>
      </c>
      <c r="C87" s="20"/>
      <c r="D87" s="20"/>
      <c r="E87" s="27">
        <v>-72980</v>
      </c>
      <c r="F87" s="27">
        <v>37308</v>
      </c>
      <c r="G87" s="27">
        <v>-1073</v>
      </c>
      <c r="H87" s="28">
        <v>-91</v>
      </c>
      <c r="K87" s="24" t="s">
        <v>56</v>
      </c>
      <c r="L87" s="20"/>
      <c r="M87" s="20"/>
      <c r="N87" s="27">
        <v>-227525</v>
      </c>
      <c r="O87" s="27">
        <v>158931</v>
      </c>
      <c r="P87" s="27">
        <v>-9962</v>
      </c>
      <c r="Q87" s="28">
        <v>-216</v>
      </c>
    </row>
  </sheetData>
  <mergeCells count="4">
    <mergeCell ref="B1:H1"/>
    <mergeCell ref="K1:Q1"/>
    <mergeCell ref="B45:H45"/>
    <mergeCell ref="K45:Q45"/>
  </mergeCells>
  <conditionalFormatting sqref="E4:H4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:Q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8:H8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8:Q8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7:H8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87:Q8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3:H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3:Q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83</v>
      </c>
    </row>
    <row r="2" spans="1:1">
      <c r="A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MSP Events Count 2011v2016</vt:lpstr>
      <vt:lpstr>MSP Time Above 2011v2016</vt:lpstr>
      <vt:lpstr>MSP Events Count 2006v2016</vt:lpstr>
      <vt:lpstr>MSP Time Above 2006v2016</vt:lpstr>
      <vt:lpstr>Compare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StarTribune StarTribune</cp:lastModifiedBy>
  <cp:lastPrinted>2016-08-08T13:43:30Z</cp:lastPrinted>
  <dcterms:created xsi:type="dcterms:W3CDTF">2016-08-05T17:18:47Z</dcterms:created>
  <dcterms:modified xsi:type="dcterms:W3CDTF">2017-07-20T19:23:42Z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