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complianceiq-intro-predictive-analytics-python-in-excel\"/>
    </mc:Choice>
  </mc:AlternateContent>
  <xr:revisionPtr revIDLastSave="0" documentId="13_ncr:1_{AA393B42-E34B-434B-91C0-EC66280ECB3A}" xr6:coauthVersionLast="47" xr6:coauthVersionMax="47" xr10:uidLastSave="{00000000-0000-0000-0000-000000000000}"/>
  <bookViews>
    <workbookView xWindow="-28898" yWindow="-98" windowWidth="28996" windowHeight="16395" xr2:uid="{606DC2C7-86B2-4AFC-B280-6153F406AFD9}"/>
  </bookViews>
  <sheets>
    <sheet name="data" sheetId="1" r:id="rId1"/>
    <sheet name="part-1" sheetId="2" r:id="rId2"/>
    <sheet name="part-2" sheetId="3" r:id="rId3"/>
    <sheet name="part-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3" i="2" s="1" a="1"/>
  <c r="A3" i="2" s="1"/>
  <c r="A13" i="2" s="1" a="1"/>
  <c r="A13" i="2" s="1"/>
  <c r="A24" i="2" s="1" a="1"/>
  <c r="A24" i="2" s="1"/>
  <c r="A34" i="2" s="1" a="1"/>
  <c r="A34" i="2" s="1"/>
  <c r="A44" i="2" s="1" a="1"/>
  <c r="A44" i="2" s="1"/>
  <c r="A1" i="3" s="1" a="1"/>
  <c r="A1" i="3" s="1"/>
  <c r="A11" i="3" s="1" a="1"/>
  <c r="A11" i="3" s="1"/>
  <c r="A17" i="3" s="1" a="1"/>
  <c r="A17" i="3" s="1"/>
  <c r="A23" i="3" s="1" a="1"/>
  <c r="A23" i="3" s="1"/>
  <c r="A28" i="3" s="1" a="1"/>
  <c r="A28" i="3" s="1"/>
  <c r="A45" i="3" s="1" a="1"/>
  <c r="A45" i="3" s="1"/>
  <c r="A1" i="4" s="1" a="1"/>
  <c r="A1" i="4" s="1"/>
  <c r="A7" i="4" l="1" a="1"/>
  <c r="A7" i="4" s="1"/>
  <c r="A9" i="4" s="1" a="1"/>
  <c r="A9" i="4" s="1"/>
  <c r="A12" i="4" s="1" a="1"/>
  <c r="A12" i="4" s="1"/>
  <c r="A15" i="4" s="1" a="1"/>
  <c r="A15" i="4" s="1"/>
  <c r="A21" i="4" s="1" a="1"/>
  <c r="A21" i="4" s="1"/>
  <c r="A23" i="4" s="1" a="1"/>
  <c r="A23" i="4" s="1"/>
  <c r="A25" i="4" s="1" a="1"/>
  <c r="A2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sns.countplot(x='origin', data=mpg_df)</code>
    </pythonScript>
    <pythonScript>
      <code>sns.displot(x='mpg', data=mpg_df)</code>
    </pythonScript>
    <pythonScript>
      <code>sns.boxplot(x='horsepower', data=mpg_df)</code>
    </pythonScript>
    <pythonScript>
      <code>sns.boxplot(x='origin', y='mpg', data=mpg_df)</code>
    </pythonScript>
    <pythonScript>
      <code>sns.scatterplot(x='weight', y='mpg', data=mpg_df)</code>
    </pythonScript>
    <pythonScript>
      <code>mpg_df.describe()</code>
    </pythonScript>
    <pythonScript>
      <code>pd.crosstab(index=mpg_df['origin'], columns=mpg_df['cylinders'])</code>
    </pythonScript>
    <pythonScript>
      <code>mpg_df.groupby('origin').describe()['mpg']</code>
    </pythonScript>
    <pythonScript>
      <code>mpg_df[['mpg','horsepower','weight']].corr()</code>
    </pythonScript>
    <pythonScript>
      <code>sns.pairplot(mpg_df[['mpg','horsepower','weight']])</code>
    </pythonScript>
    <pythonScript>
      <code>sns.regplot(x='weight', y='mpg', data=mpg_df)</code>
    </pythonScript>
    <pythonScript>
      <code xml:space="preserve">from scipy import stats
stats.linregress(x=mpg_df['weight'], y=mpg_df['mpg'])
</code>
    </pythonScript>
    <pythonScript>
      <code>from sklearn import linear_model
from sklearn import model_selection
from sklearn import metrics
X_train, X_test, y_train, y_test = model_selection.train_test_split(mpg_df[['weight']], mpg_df[['mpg']], random_state=1234)</code>
    </pythonScript>
    <pythonScript>
      <code>y_train.shape</code>
    </pythonScript>
    <pythonScript>
      <code>y_test.shape</code>
    </pythonScript>
    <pythonScript>
      <code># Create linear regression object
regr = linear_model.LinearRegression()
# Train the model using the training sets
regr.fit(X_train, y_train)
# Make predictions using the testing set
y_pred = regr.predict(X_test)
# Print first five observations 
y_pred[:5]</code>
    </pythonScript>
    <pythonScript>
      <code># Get the training model coefficients
regr.coef_</code>
    </pythonScript>
    <pythonScript>
      <code>metrics.r2_score(y_test, y_pred)</code>
    </pythonScript>
    <pythonScript>
      <code>metrics.mean_squared_error(y_test, y_pred)</code>
    </pythonScript>
  </pythonScripts>
</python>
</file>

<file path=xl/sharedStrings.xml><?xml version="1.0" encoding="utf-8"?>
<sst xmlns="http://schemas.openxmlformats.org/spreadsheetml/2006/main" count="412" uniqueCount="17">
  <si>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</si>
  <si>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</si>
  <si>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</si>
  <si>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</si>
  <si>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</si>
  <si>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</si>
  <si>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</si>
  <si>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</si>
  <si>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</si>
  <si>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</si>
  <si>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</si>
  <si>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EXERCISES…</t>
  </si>
  <si>
    <t>Slope</t>
  </si>
  <si>
    <t>Intercept</t>
  </si>
  <si>
    <t>R</t>
  </si>
  <si>
    <t>P value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</si>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</sst>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1471613</xdr:colOff>
      <xdr:row>2</xdr:row>
      <xdr:rowOff>23812</xdr:rowOff>
    </xdr:from>
    <xdr:to>
      <xdr:col>4</xdr:col>
      <xdr:colOff>764216</xdr:colOff>
      <xdr:row>10</xdr:row>
      <xdr:rowOff>424605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154F720-A3A8-CFAB-68CC-40954A1B354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3" y="909637"/>
          <a:ext cx="5219193" cy="3951577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304799</xdr:colOff>
      <xdr:row>12</xdr:row>
      <xdr:rowOff>14288</xdr:rowOff>
    </xdr:from>
    <xdr:to>
      <xdr:col>4</xdr:col>
      <xdr:colOff>341956</xdr:colOff>
      <xdr:row>22</xdr:row>
      <xdr:rowOff>70497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46F7F55-37D9-C5D4-0561-9C2D62235C2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937" y="5329238"/>
          <a:ext cx="4480569" cy="4479208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22</xdr:row>
      <xdr:rowOff>400051</xdr:rowOff>
    </xdr:from>
    <xdr:to>
      <xdr:col>4</xdr:col>
      <xdr:colOff>338013</xdr:colOff>
      <xdr:row>31</xdr:row>
      <xdr:rowOff>371540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DB417185-7226-7032-3AFB-CE1086EA0ED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2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4950" y="10144126"/>
          <a:ext cx="4754209" cy="3951577"/>
        </a:xfrm>
        <a:prstGeom prst="rect">
          <a:avLst/>
        </a:prstGeom>
      </xdr:spPr>
    </xdr:pic>
    <xdr:clientData/>
  </xdr:twoCellAnchor>
  <xdr:twoCellAnchor editAs="oneCell">
    <xdr:from>
      <xdr:col>1</xdr:col>
      <xdr:colOff>59192</xdr:colOff>
      <xdr:row>33</xdr:row>
      <xdr:rowOff>4082</xdr:rowOff>
    </xdr:from>
    <xdr:to>
      <xdr:col>4</xdr:col>
      <xdr:colOff>759779</xdr:colOff>
      <xdr:row>41</xdr:row>
      <xdr:rowOff>413721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1ABDEEB9-EAC1-9927-30EA-CCBB366C15E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34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0330" y="14620195"/>
          <a:ext cx="5143999" cy="3950896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261937</xdr:colOff>
      <xdr:row>43</xdr:row>
      <xdr:rowOff>52387</xdr:rowOff>
    </xdr:from>
    <xdr:to>
      <xdr:col>4</xdr:col>
      <xdr:colOff>964566</xdr:colOff>
      <xdr:row>52</xdr:row>
      <xdr:rowOff>17752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6B15BF59-79B4-767E-8AF9-61E8A16E387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44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075" y="19097625"/>
          <a:ext cx="5146041" cy="3951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27</xdr:row>
      <xdr:rowOff>100012</xdr:rowOff>
    </xdr:from>
    <xdr:to>
      <xdr:col>5</xdr:col>
      <xdr:colOff>918605</xdr:colOff>
      <xdr:row>42</xdr:row>
      <xdr:rowOff>230001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3CD45AA-9C5C-0967-1EAA-14128682EAE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2'!A2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863" y="12058650"/>
          <a:ext cx="6758110" cy="6773676"/>
        </a:xfrm>
        <a:prstGeom prst="rect">
          <a:avLst/>
        </a:prstGeom>
      </xdr:spPr>
    </xdr:pic>
    <xdr:clientData/>
  </xdr:twoCellAnchor>
  <xdr:twoCellAnchor editAs="oneCell">
    <xdr:from>
      <xdr:col>1</xdr:col>
      <xdr:colOff>176893</xdr:colOff>
      <xdr:row>44</xdr:row>
      <xdr:rowOff>53749</xdr:rowOff>
    </xdr:from>
    <xdr:to>
      <xdr:col>5</xdr:col>
      <xdr:colOff>1042987</xdr:colOff>
      <xdr:row>55</xdr:row>
      <xdr:rowOff>402235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7811E9D-923A-FBF1-65D2-F562E2BD98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2'!A4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8031" y="19541899"/>
          <a:ext cx="6790644" cy="52205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1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  <rv s="3">
    <v>5</v>
    <v>9</v>
    <v>Image generated by Python</v>
  </rv>
  <rv s="3">
    <v>6</v>
    <v>9</v>
    <v>Image generated by Python</v>
  </rv>
  <rv s="4">
    <fb>0</fb>
    <v>3</v>
  </rv>
  <rv s="2">
    <fb>0</fb>
    <v>&lt;class 'NoneType'&gt;</v>
    <v>NoneType</v>
    <v>None</v>
    <v>10</v>
    <v>2</v>
  </rv>
  <rv s="5">
    <fb>0.73919238273486387</fb>
    <v>&lt;class 'numpy.float64'&gt;</v>
    <v>float64</v>
    <v>0.7391923827348639</v>
    <v>0.73919238273486387</v>
    <v>2</v>
  </rv>
  <rv s="5">
    <fb>15.857852951619911</fb>
    <v>&lt;class 'numpy.float64'&gt;</v>
    <v>float64</v>
    <v>15.857852951619911</v>
    <v>15.857852951619911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  <s t="_formattednumber">
    <k n="_Format" t="spb"/>
  </s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14903-3186-4BF2-AA62-AB58FB8BFF4A}" name="mpg" displayName="mpg" ref="A1:H399" totalsRowShown="0">
  <autoFilter ref="A1:H399" xr:uid="{62114903-3186-4BF2-AA62-AB58FB8BFF4A}"/>
  <tableColumns count="8">
    <tableColumn id="1" xr3:uid="{5BAF2614-BFA3-418D-A2FE-7A7400B37669}" name="mpg"/>
    <tableColumn id="2" xr3:uid="{E0730B45-1B49-4C13-B4BF-C2C101B5908A}" name="cylinders"/>
    <tableColumn id="3" xr3:uid="{C9079B98-FB67-4A86-A1F1-4014E5592D0C}" name="displacement"/>
    <tableColumn id="4" xr3:uid="{AB1076AB-FB06-48FC-9B5D-F08A7D7A79CC}" name="horsepower"/>
    <tableColumn id="5" xr3:uid="{690453A1-27F2-4BDE-A03D-673BF1660D89}" name="weight"/>
    <tableColumn id="6" xr3:uid="{9D867882-2B32-4230-9DF7-80AAE8879372}" name="acceleration"/>
    <tableColumn id="7" xr3:uid="{7B743F45-0D29-4FD7-9E9A-9AC48BCB954F}" name="model_year"/>
    <tableColumn id="8" xr3:uid="{ABB0F6D5-2C4E-4E5C-8C79-036A17A23030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2980-4B17-4C9D-88A1-DDBE6B973298}">
  <dimension ref="A1:H399"/>
  <sheetViews>
    <sheetView tabSelected="1" workbookViewId="0">
      <selection activeCell="C5" sqref="C5"/>
    </sheetView>
  </sheetViews>
  <sheetFormatPr defaultRowHeight="34.75" x14ac:dyDescent="0.95"/>
  <cols>
    <col min="3" max="3" width="12.2578125" customWidth="1"/>
    <col min="4" max="4" width="10.73828125" customWidth="1"/>
    <col min="6" max="6" width="11.2578125" customWidth="1"/>
    <col min="7" max="7" width="10.546875" customWidth="1"/>
  </cols>
  <sheetData>
    <row r="1" spans="1:8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9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9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9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9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9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9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9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9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9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9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9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9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9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9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9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9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9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9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9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9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9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9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9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9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9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9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9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9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9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9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9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9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9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9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9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9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9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9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9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9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9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9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9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9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9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9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9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9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9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9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9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9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9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9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9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9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9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9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9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9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9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9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9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9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9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9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9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9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9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9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9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9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9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9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9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9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9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9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9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9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9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9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9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9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9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9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9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9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9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9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9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9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9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9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9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9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9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9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9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9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9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9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9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9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9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9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9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9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9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9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9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9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9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9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9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9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9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9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9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9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9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9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9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9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9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9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9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9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9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9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9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9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9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9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9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9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9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9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9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9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9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9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9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9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9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9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9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9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9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9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9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9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9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9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9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9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9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9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9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9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9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9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9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9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9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9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9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9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9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9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9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9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9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9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9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9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9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9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9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9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9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9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9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9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9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9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9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9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9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9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9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9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9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9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9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9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9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9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9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9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9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9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9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9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9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9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9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9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9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9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9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9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9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9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9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9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9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9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9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9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9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9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9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9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9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9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9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9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9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9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9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9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9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9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9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9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9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9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9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9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9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9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9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9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9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9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9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9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9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9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9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9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9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9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9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9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9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9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9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9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9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9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9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9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9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9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9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9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9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9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9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9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9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9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9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9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9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9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9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9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9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9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9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9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9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9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9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9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9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9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9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9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9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9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9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9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9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9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9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9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9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9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9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9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9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9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9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9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9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9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9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9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9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9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9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9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9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9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9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9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9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9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9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9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9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9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9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9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9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9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9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9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9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9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9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9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9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9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9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9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9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9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9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9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9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9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9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9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9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9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9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9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9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9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9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9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9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9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9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9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9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9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9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9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9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9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9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9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9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9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9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9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9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9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9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9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9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9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9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9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9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9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9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9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9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9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9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9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9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9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9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9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9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9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9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9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9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9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20E1-9463-47A9-8CC1-30B387FD3B29}">
  <dimension ref="A1:A54"/>
  <sheetViews>
    <sheetView workbookViewId="0"/>
  </sheetViews>
  <sheetFormatPr defaultRowHeight="34.75" x14ac:dyDescent="0.95"/>
  <sheetData>
    <row r="1" spans="1:1" x14ac:dyDescent="0.95">
      <c r="A1" t="e" cm="1" vm="1">
        <f t="array" ref="A1">_xlfn._xlws.PY(0,1,mpg[#All])</f>
        <v>#VALUE!</v>
      </c>
    </row>
    <row r="3" spans="1:1" x14ac:dyDescent="0.95">
      <c r="A3" t="e" cm="1" vm="2">
        <f t="array" ref="A3">_xlfn._xlws.PY(1,0)</f>
        <v>#VALUE!</v>
      </c>
    </row>
    <row r="13" spans="1:1" x14ac:dyDescent="0.95">
      <c r="A13" t="e" cm="1" vm="3">
        <f t="array" ref="A13">_xlfn._xlws.PY(2,0)</f>
        <v>#VALUE!</v>
      </c>
    </row>
    <row r="24" spans="1:1" x14ac:dyDescent="0.95">
      <c r="A24" t="e" cm="1" vm="4">
        <f t="array" ref="A24">_xlfn._xlws.PY(3,0)</f>
        <v>#VALUE!</v>
      </c>
    </row>
    <row r="34" spans="1:1" x14ac:dyDescent="0.95">
      <c r="A34" t="e" cm="1" vm="5">
        <f t="array" ref="A34">_xlfn._xlws.PY(4,0)</f>
        <v>#VALUE!</v>
      </c>
    </row>
    <row r="44" spans="1:1" x14ac:dyDescent="0.95">
      <c r="A44" t="e" cm="1" vm="6">
        <f t="array" ref="A44">_xlfn._xlws.PY(5,0)</f>
        <v>#VALUE!</v>
      </c>
    </row>
    <row r="54" spans="1:1" x14ac:dyDescent="0.95">
      <c r="A54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A697-FA71-4081-BCDF-A8EB0A6C5A77}">
  <dimension ref="A1:I45"/>
  <sheetViews>
    <sheetView topLeftCell="A25" workbookViewId="0"/>
  </sheetViews>
  <sheetFormatPr defaultRowHeight="34.75" x14ac:dyDescent="0.95"/>
  <sheetData>
    <row r="1" spans="1:8" x14ac:dyDescent="0.95">
      <c r="A1" t="str" cm="1">
        <f t="array" ref="A1:H9">_xlfn._xlws.PY(6,0)</f>
        <v/>
      </c>
      <c r="B1" t="str">
        <v>mpg</v>
      </c>
      <c r="C1" t="str">
        <v>cylinders</v>
      </c>
      <c r="D1" t="str">
        <v>displacement</v>
      </c>
      <c r="E1" t="str">
        <v>horsepower</v>
      </c>
      <c r="F1" t="str">
        <v>weight</v>
      </c>
      <c r="G1" t="str">
        <v>acceleration</v>
      </c>
      <c r="H1" t="str">
        <v>model_year</v>
      </c>
    </row>
    <row r="2" spans="1:8" x14ac:dyDescent="0.95">
      <c r="A2" t="str">
        <v>count</v>
      </c>
      <c r="B2">
        <v>398</v>
      </c>
      <c r="C2">
        <v>398</v>
      </c>
      <c r="D2">
        <v>398</v>
      </c>
      <c r="E2">
        <v>392</v>
      </c>
      <c r="F2">
        <v>398</v>
      </c>
      <c r="G2">
        <v>398</v>
      </c>
      <c r="H2">
        <v>398</v>
      </c>
    </row>
    <row r="3" spans="1:8" x14ac:dyDescent="0.95">
      <c r="A3" t="str">
        <v>mean</v>
      </c>
      <c r="B3">
        <v>23.514572864321607</v>
      </c>
      <c r="C3">
        <v>5.4547738693467336</v>
      </c>
      <c r="D3">
        <v>193.42587939698493</v>
      </c>
      <c r="E3">
        <v>104.46938775510205</v>
      </c>
      <c r="F3">
        <v>2970.424623115578</v>
      </c>
      <c r="G3">
        <v>15.568090452261307</v>
      </c>
      <c r="H3">
        <v>76.010050251256288</v>
      </c>
    </row>
    <row r="4" spans="1:8" x14ac:dyDescent="0.95">
      <c r="A4" t="str">
        <v>std</v>
      </c>
      <c r="B4">
        <v>7.8159843125657824</v>
      </c>
      <c r="C4">
        <v>1.7010042445332094</v>
      </c>
      <c r="D4">
        <v>104.26983817119581</v>
      </c>
      <c r="E4">
        <v>38.491159932828552</v>
      </c>
      <c r="F4">
        <v>846.84177419732714</v>
      </c>
      <c r="G4">
        <v>2.7576889298126757</v>
      </c>
      <c r="H4">
        <v>3.6976266467326231</v>
      </c>
    </row>
    <row r="5" spans="1:8" x14ac:dyDescent="0.95">
      <c r="A5" t="str">
        <v>min</v>
      </c>
      <c r="B5">
        <v>9</v>
      </c>
      <c r="C5">
        <v>3</v>
      </c>
      <c r="D5">
        <v>68</v>
      </c>
      <c r="E5">
        <v>46</v>
      </c>
      <c r="F5">
        <v>1613</v>
      </c>
      <c r="G5">
        <v>8</v>
      </c>
      <c r="H5">
        <v>70</v>
      </c>
    </row>
    <row r="6" spans="1:8" x14ac:dyDescent="0.95">
      <c r="A6" t="str">
        <v>25%</v>
      </c>
      <c r="B6">
        <v>17.5</v>
      </c>
      <c r="C6">
        <v>4</v>
      </c>
      <c r="D6">
        <v>104.25</v>
      </c>
      <c r="E6">
        <v>75</v>
      </c>
      <c r="F6">
        <v>2223.75</v>
      </c>
      <c r="G6">
        <v>13.825000000000001</v>
      </c>
      <c r="H6">
        <v>73</v>
      </c>
    </row>
    <row r="7" spans="1:8" x14ac:dyDescent="0.95">
      <c r="A7" t="str">
        <v>50%</v>
      </c>
      <c r="B7">
        <v>23</v>
      </c>
      <c r="C7">
        <v>4</v>
      </c>
      <c r="D7">
        <v>148.5</v>
      </c>
      <c r="E7">
        <v>93.5</v>
      </c>
      <c r="F7">
        <v>2803.5</v>
      </c>
      <c r="G7">
        <v>15.5</v>
      </c>
      <c r="H7">
        <v>76</v>
      </c>
    </row>
    <row r="8" spans="1:8" x14ac:dyDescent="0.95">
      <c r="A8" t="str">
        <v>75%</v>
      </c>
      <c r="B8">
        <v>29</v>
      </c>
      <c r="C8">
        <v>8</v>
      </c>
      <c r="D8">
        <v>262</v>
      </c>
      <c r="E8">
        <v>126</v>
      </c>
      <c r="F8">
        <v>3608</v>
      </c>
      <c r="G8">
        <v>17.175000000000001</v>
      </c>
      <c r="H8">
        <v>79</v>
      </c>
    </row>
    <row r="9" spans="1:8" x14ac:dyDescent="0.95">
      <c r="A9" t="str">
        <v>max</v>
      </c>
      <c r="B9">
        <v>46.6</v>
      </c>
      <c r="C9">
        <v>8</v>
      </c>
      <c r="D9">
        <v>455</v>
      </c>
      <c r="E9">
        <v>230</v>
      </c>
      <c r="F9">
        <v>5140</v>
      </c>
      <c r="G9">
        <v>24.8</v>
      </c>
      <c r="H9">
        <v>82</v>
      </c>
    </row>
    <row r="11" spans="1:8" x14ac:dyDescent="0.95">
      <c r="A11" t="str" cm="1">
        <f t="array" ref="A11:F15">_xlfn._xlws.PY(7,0)</f>
        <v>cylinders</v>
      </c>
      <c r="B11">
        <v>3</v>
      </c>
      <c r="C11">
        <v>4</v>
      </c>
      <c r="D11">
        <v>5</v>
      </c>
      <c r="E11">
        <v>6</v>
      </c>
      <c r="F11">
        <v>8</v>
      </c>
    </row>
    <row r="12" spans="1:8" x14ac:dyDescent="0.95">
      <c r="A12" t="str">
        <v>origin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 spans="1:8" x14ac:dyDescent="0.95">
      <c r="A13" t="str">
        <v>europe</v>
      </c>
      <c r="B13">
        <v>0</v>
      </c>
      <c r="C13">
        <v>63</v>
      </c>
      <c r="D13">
        <v>3</v>
      </c>
      <c r="E13">
        <v>4</v>
      </c>
      <c r="F13">
        <v>0</v>
      </c>
    </row>
    <row r="14" spans="1:8" x14ac:dyDescent="0.95">
      <c r="A14" t="str">
        <v>japan</v>
      </c>
      <c r="B14">
        <v>4</v>
      </c>
      <c r="C14">
        <v>69</v>
      </c>
      <c r="D14">
        <v>0</v>
      </c>
      <c r="E14">
        <v>6</v>
      </c>
      <c r="F14">
        <v>0</v>
      </c>
    </row>
    <row r="15" spans="1:8" x14ac:dyDescent="0.95">
      <c r="A15" t="str">
        <v>usa</v>
      </c>
      <c r="B15">
        <v>0</v>
      </c>
      <c r="C15">
        <v>72</v>
      </c>
      <c r="D15">
        <v>0</v>
      </c>
      <c r="E15">
        <v>74</v>
      </c>
      <c r="F15">
        <v>103</v>
      </c>
    </row>
    <row r="17" spans="1:9" x14ac:dyDescent="0.95">
      <c r="A17" t="str" cm="1">
        <f t="array" ref="A17:I21">_xlfn._xlws.PY(8,0)</f>
        <v/>
      </c>
      <c r="B17" t="str">
        <v>count</v>
      </c>
      <c r="C17" t="str">
        <v>mean</v>
      </c>
      <c r="D17" t="str">
        <v>std</v>
      </c>
      <c r="E17" t="str">
        <v>min</v>
      </c>
      <c r="F17" t="str">
        <v>25%</v>
      </c>
      <c r="G17" t="str">
        <v>50%</v>
      </c>
      <c r="H17" t="str">
        <v>75%</v>
      </c>
      <c r="I17" t="str">
        <v>max</v>
      </c>
    </row>
    <row r="18" spans="1:9" x14ac:dyDescent="0.95">
      <c r="A18" t="str">
        <v>origin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 spans="1:9" x14ac:dyDescent="0.95">
      <c r="A19" t="str">
        <v>europe</v>
      </c>
      <c r="B19">
        <v>70</v>
      </c>
      <c r="C19">
        <v>27.89142857142857</v>
      </c>
      <c r="D19">
        <v>6.7239296407431706</v>
      </c>
      <c r="E19">
        <v>16.2</v>
      </c>
      <c r="F19">
        <v>24</v>
      </c>
      <c r="G19">
        <v>26.5</v>
      </c>
      <c r="H19">
        <v>30.65</v>
      </c>
      <c r="I19">
        <v>44.3</v>
      </c>
    </row>
    <row r="20" spans="1:9" x14ac:dyDescent="0.95">
      <c r="A20" t="str">
        <v>japan</v>
      </c>
      <c r="B20">
        <v>79</v>
      </c>
      <c r="C20">
        <v>30.450632911392404</v>
      </c>
      <c r="D20">
        <v>6.0900480697383239</v>
      </c>
      <c r="E20">
        <v>18</v>
      </c>
      <c r="F20">
        <v>25.7</v>
      </c>
      <c r="G20">
        <v>31.6</v>
      </c>
      <c r="H20">
        <v>34.049999999999997</v>
      </c>
      <c r="I20">
        <v>46.6</v>
      </c>
    </row>
    <row r="21" spans="1:9" x14ac:dyDescent="0.95">
      <c r="A21" t="str">
        <v>usa</v>
      </c>
      <c r="B21">
        <v>249</v>
      </c>
      <c r="C21">
        <v>20.083534136546184</v>
      </c>
      <c r="D21">
        <v>6.4028920160496918</v>
      </c>
      <c r="E21">
        <v>9</v>
      </c>
      <c r="F21">
        <v>15</v>
      </c>
      <c r="G21">
        <v>18.5</v>
      </c>
      <c r="H21">
        <v>24</v>
      </c>
      <c r="I21">
        <v>39</v>
      </c>
    </row>
    <row r="23" spans="1:9" x14ac:dyDescent="0.95">
      <c r="A23" t="str" cm="1">
        <f t="array" ref="A23:D26">_xlfn._xlws.PY(9,0)</f>
        <v/>
      </c>
      <c r="B23" t="str">
        <v>mpg</v>
      </c>
      <c r="C23" t="str">
        <v>horsepower</v>
      </c>
      <c r="D23" t="str">
        <v>weight</v>
      </c>
    </row>
    <row r="24" spans="1:9" x14ac:dyDescent="0.95">
      <c r="A24" t="str">
        <v>mpg</v>
      </c>
      <c r="B24">
        <v>1</v>
      </c>
      <c r="C24">
        <v>-0.77842678389777609</v>
      </c>
      <c r="D24">
        <v>-0.8317409332443344</v>
      </c>
    </row>
    <row r="25" spans="1:9" x14ac:dyDescent="0.95">
      <c r="A25" t="str">
        <v>horsepower</v>
      </c>
      <c r="B25">
        <v>-0.77842678389777609</v>
      </c>
      <c r="C25">
        <v>1</v>
      </c>
      <c r="D25">
        <v>0.86453773757414554</v>
      </c>
    </row>
    <row r="26" spans="1:9" x14ac:dyDescent="0.95">
      <c r="A26" t="str">
        <v>weight</v>
      </c>
      <c r="B26">
        <v>-0.8317409332443344</v>
      </c>
      <c r="C26">
        <v>0.86453773757414554</v>
      </c>
      <c r="D26">
        <v>1</v>
      </c>
    </row>
    <row r="28" spans="1:9" x14ac:dyDescent="0.95">
      <c r="A28" t="e" cm="1" vm="7">
        <f t="array" ref="A28">_xlfn._xlws.PY(10,0)</f>
        <v>#VALUE!</v>
      </c>
    </row>
    <row r="45" spans="1:1" x14ac:dyDescent="0.95">
      <c r="A45" t="e" cm="1" vm="8">
        <f t="array" ref="A45">_xlfn._xlws.PY(11,0)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2276-46A7-4B19-93CF-5034836C3417}">
  <dimension ref="A1:B25"/>
  <sheetViews>
    <sheetView topLeftCell="A10" workbookViewId="0"/>
  </sheetViews>
  <sheetFormatPr defaultRowHeight="34.75" x14ac:dyDescent="0.95"/>
  <sheetData>
    <row r="1" spans="1:2" x14ac:dyDescent="0.95">
      <c r="A1" cm="1">
        <f t="array" ref="A1:A5">_xlfn._xlws.PY(12,0)</f>
        <v>-7.6766100639264687E-3</v>
      </c>
      <c r="B1" t="s">
        <v>12</v>
      </c>
    </row>
    <row r="2" spans="1:2" x14ac:dyDescent="0.95">
      <c r="A2">
        <v>46.31736442026564</v>
      </c>
      <c r="B2" t="s">
        <v>13</v>
      </c>
    </row>
    <row r="3" spans="1:2" x14ac:dyDescent="0.95">
      <c r="A3">
        <v>-0.83174093324433518</v>
      </c>
      <c r="B3" t="s">
        <v>14</v>
      </c>
    </row>
    <row r="4" spans="1:2" x14ac:dyDescent="0.95">
      <c r="A4">
        <v>2.9727995640493384E-103</v>
      </c>
      <c r="B4" t="s">
        <v>15</v>
      </c>
    </row>
    <row r="5" spans="1:2" x14ac:dyDescent="0.95">
      <c r="A5">
        <v>2.5748686280782282E-4</v>
      </c>
      <c r="B5" t="s">
        <v>16</v>
      </c>
    </row>
    <row r="7" spans="1:2" x14ac:dyDescent="0.95">
      <c r="A7" cm="1" vm="9">
        <f t="array" ref="A7">_xlfn._xlws.PY(13,1)</f>
        <v>0</v>
      </c>
    </row>
    <row r="9" spans="1:2" x14ac:dyDescent="0.95">
      <c r="A9" cm="1">
        <f t="array" ref="A9:A10">_xlfn._xlws.PY(14,0)</f>
        <v>298</v>
      </c>
    </row>
    <row r="10" spans="1:2" x14ac:dyDescent="0.95">
      <c r="A10">
        <v>1</v>
      </c>
    </row>
    <row r="12" spans="1:2" x14ac:dyDescent="0.95">
      <c r="A12" cm="1">
        <f t="array" ref="A12:A13">_xlfn._xlws.PY(15,0)</f>
        <v>100</v>
      </c>
    </row>
    <row r="13" spans="1:2" x14ac:dyDescent="0.95">
      <c r="A13">
        <v>1</v>
      </c>
    </row>
    <row r="15" spans="1:2" x14ac:dyDescent="0.95">
      <c r="A15" cm="1">
        <f t="array" ref="A15:A19">_xlfn._xlws.PY(16,0)</f>
        <v>14.305248497921959</v>
      </c>
    </row>
    <row r="16" spans="1:2" x14ac:dyDescent="0.95">
      <c r="A16">
        <v>6.6371615837994469</v>
      </c>
    </row>
    <row r="17" spans="1:1" x14ac:dyDescent="0.95">
      <c r="A17">
        <v>16.280597459572174</v>
      </c>
    </row>
    <row r="18" spans="1:1" x14ac:dyDescent="0.95">
      <c r="A18">
        <v>29.081480888218881</v>
      </c>
    </row>
    <row r="19" spans="1:1" x14ac:dyDescent="0.95">
      <c r="A19">
        <v>27.051693175657039</v>
      </c>
    </row>
    <row r="21" spans="1:1" x14ac:dyDescent="0.95">
      <c r="A21" cm="1">
        <f t="array" ref="A21">_xlfn._xlws.PY(17,0)</f>
        <v>-7.77696441594575E-3</v>
      </c>
    </row>
    <row r="23" spans="1:1" x14ac:dyDescent="0.95">
      <c r="A23" cm="1" vm="10">
        <f t="array" ref="A23">_xlfn._xlws.PY(18,1)</f>
        <v>0.73919238273486387</v>
      </c>
    </row>
    <row r="25" spans="1:1" x14ac:dyDescent="0.95">
      <c r="A25" cm="1" vm="11">
        <f t="array" ref="A25">_xlfn._xlws.PY(19,1)</f>
        <v>15.857852951619911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part-1</vt:lpstr>
      <vt:lpstr>part-2</vt:lpstr>
      <vt:lpstr>part-3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2024-08-27T14:45:06Z</dcterms:created>
  <dcterms:modified xsi:type="dcterms:W3CDTF">2024-08-27T15:50:16Z</dcterms:modified>
</cp:coreProperties>
</file>