
<file path=[Content_Types].xml><?xml version="1.0" encoding="utf-8"?>
<Types xmlns="http://schemas.openxmlformats.org/package/2006/content-types">
  <Default Extension="2451a01960a17c1780c75945630d0d53" ContentType="image/jpeg"/>
  <Default Extension="3a3b49983da45e319a18bbc598c6a6e5" ContentType="image/jpeg"/>
  <Default Extension="f736e8786ee6dd5ed78f92498a2a0c21"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supportingpropertybag.xml" ContentType="application/vnd.ms-excel.rdsupportingpropertybag+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tables/table1.xml" ContentType="application/vnd.openxmlformats-officedocument.spreadsheetml.tabl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eorgeMount\Documents\GitHub\xlgs-2024-analytics-2_0\ai_powered_excel\2-ai-powered-data-entry-forecasting\"/>
    </mc:Choice>
  </mc:AlternateContent>
  <xr:revisionPtr revIDLastSave="0" documentId="13_ncr:1_{30A90423-9B8C-45CC-9C8D-632B0602F4DD}" xr6:coauthVersionLast="47" xr6:coauthVersionMax="47" xr10:uidLastSave="{00000000-0000-0000-0000-000000000000}"/>
  <bookViews>
    <workbookView xWindow="-28898" yWindow="-98" windowWidth="28996" windowHeight="16395" xr2:uid="{00000000-000D-0000-FFFF-FFFF00000000}"/>
  </bookViews>
  <sheets>
    <sheet name="data-from-picture" sheetId="2" r:id="rId1"/>
    <sheet name="forecast-sheet" sheetId="3" r:id="rId2"/>
    <sheet name="linked-data-type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 r="B3" i="5" a="1"/>
  <c r="B3" i="5" s="1"/>
  <c r="B4" i="5" a="1"/>
  <c r="B4" i="5" s="1"/>
  <c r="B8" i="5" a="1"/>
  <c r="B8" i="5" s="1"/>
  <c r="B9" i="5" a="1"/>
  <c r="B9" i="5" s="1"/>
  <c r="B10" i="5" a="1"/>
  <c r="B10" i="5" s="1"/>
  <c r="B11" i="5" a="1"/>
  <c r="B11" i="5" s="1"/>
  <c r="C165" i="3"/>
  <c r="C157" i="3"/>
  <c r="C149" i="3"/>
  <c r="C141" i="3"/>
  <c r="C163" i="3"/>
  <c r="C160" i="3"/>
  <c r="C136" i="3"/>
  <c r="C162" i="3"/>
  <c r="C154" i="3"/>
  <c r="C146" i="3"/>
  <c r="C138" i="3"/>
  <c r="C139" i="3"/>
  <c r="C144" i="3"/>
  <c r="C159" i="3"/>
  <c r="C151" i="3"/>
  <c r="C143" i="3"/>
  <c r="C135" i="3"/>
  <c r="C155" i="3"/>
  <c r="C164" i="3"/>
  <c r="C156" i="3"/>
  <c r="C148" i="3"/>
  <c r="C140" i="3"/>
  <c r="C152" i="3"/>
  <c r="C161" i="3"/>
  <c r="C153" i="3"/>
  <c r="C145" i="3"/>
  <c r="C137" i="3"/>
  <c r="C147" i="3"/>
  <c r="C166" i="3"/>
  <c r="C158" i="3"/>
  <c r="C150" i="3"/>
  <c r="C142" i="3"/>
  <c r="C134" i="3"/>
  <c r="E134" i="3"/>
  <c r="E166" i="3"/>
  <c r="E153" i="3"/>
  <c r="E148" i="3"/>
  <c r="E135" i="3"/>
  <c r="D144" i="3"/>
  <c r="D154" i="3"/>
  <c r="E163" i="3"/>
  <c r="E165" i="3"/>
  <c r="D142" i="3"/>
  <c r="D161" i="3"/>
  <c r="D139" i="3"/>
  <c r="D141" i="3"/>
  <c r="E140" i="3"/>
  <c r="D160" i="3"/>
  <c r="D155" i="3"/>
  <c r="E146" i="3"/>
  <c r="D134" i="3"/>
  <c r="D166" i="3"/>
  <c r="D153" i="3"/>
  <c r="D148" i="3"/>
  <c r="D135" i="3"/>
  <c r="E144" i="3"/>
  <c r="E154" i="3"/>
  <c r="D163" i="3"/>
  <c r="D165" i="3"/>
  <c r="E141" i="3"/>
  <c r="D147" i="3"/>
  <c r="D156" i="3"/>
  <c r="E162" i="3"/>
  <c r="E155" i="3"/>
  <c r="E157" i="3"/>
  <c r="D140" i="3"/>
  <c r="E142" i="3"/>
  <c r="E147" i="3"/>
  <c r="E161" i="3"/>
  <c r="E156" i="3"/>
  <c r="E143" i="3"/>
  <c r="E139" i="3"/>
  <c r="D162" i="3"/>
  <c r="D143" i="3"/>
  <c r="E145" i="3"/>
  <c r="D158" i="3"/>
  <c r="D157" i="3"/>
  <c r="E150" i="3"/>
  <c r="E137" i="3"/>
  <c r="D152" i="3"/>
  <c r="E164" i="3"/>
  <c r="E151" i="3"/>
  <c r="D138" i="3"/>
  <c r="D136" i="3"/>
  <c r="D149" i="3"/>
  <c r="E152" i="3"/>
  <c r="D151" i="3"/>
  <c r="E136" i="3"/>
  <c r="E149" i="3"/>
  <c r="E158" i="3"/>
  <c r="D146" i="3"/>
  <c r="D145" i="3"/>
  <c r="E160" i="3"/>
  <c r="D150" i="3"/>
  <c r="D137" i="3"/>
  <c r="D164" i="3"/>
  <c r="E138" i="3"/>
  <c r="E159" i="3"/>
  <c r="D159" i="3"/>
  <c r="D168" i="3"/>
  <c r="C168" i="3"/>
  <c r="E168"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49"/>
        </ext>
      </extLst>
    </bk>
    <bk>
      <extLst>
        <ext uri="{3e2802c4-a4d2-4d8b-9148-e3be6c30e623}">
          <xlrd:rvb i="50"/>
        </ext>
      </extLst>
    </bk>
    <bk>
      <extLst>
        <ext uri="{3e2802c4-a4d2-4d8b-9148-e3be6c30e623}">
          <xlrd:rvb i="110"/>
        </ext>
      </extLst>
    </bk>
    <bk>
      <extLst>
        <ext uri="{3e2802c4-a4d2-4d8b-9148-e3be6c30e623}">
          <xlrd:rvb i="111"/>
        </ext>
      </extLst>
    </bk>
    <bk>
      <extLst>
        <ext uri="{3e2802c4-a4d2-4d8b-9148-e3be6c30e623}">
          <xlrd:rvb i="166"/>
        </ext>
      </extLst>
    </bk>
    <bk>
      <extLst>
        <ext uri="{3e2802c4-a4d2-4d8b-9148-e3be6c30e623}">
          <xlrd:rvb i="169"/>
        </ext>
      </extLst>
    </bk>
    <bk>
      <extLst>
        <ext uri="{3e2802c4-a4d2-4d8b-9148-e3be6c30e623}">
          <xlrd:rvb i="176"/>
        </ext>
      </extLst>
    </bk>
    <bk>
      <extLst>
        <ext uri="{3e2802c4-a4d2-4d8b-9148-e3be6c30e623}">
          <xlrd:rvb i="182"/>
        </ext>
      </extLst>
    </bk>
    <bk>
      <extLst>
        <ext uri="{3e2802c4-a4d2-4d8b-9148-e3be6c30e623}">
          <xlrd:rvb i="185"/>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<sst xmlns="http://schemas.openxmlformats.org/spreadsheetml/2006/main" count="19" uniqueCount="19">
  <si>
    <t>Don't waste your time. We had two different people come to our house to give us estimates for a deck (one of them the OWNER). Both times, we never heard from them. Not a call, not the estimate, nothing.</t>
  </si>
  <si>
    <t>I've been informed by a fellow Yelper that they are just closed for the season, I hope they're right! I find it strange they don't keep their phone number in service with a recording and that they didn't cover the course up to protect it-from weather, vandalism, etc. Either way, I can't wait to get my game on in the spring!</t>
  </si>
  <si>
    <t>Terrible. Preordered my tires and when I arrived they couldn't find the order anywhere. Once we got through that process I waited over 2 hours for them to be put on... I was originally told it would take 30 mins. Slow, over priced, I'll elsewhere next time.</t>
  </si>
  <si>
    <t>Awesome drink specials during happy hour. Fantastic wings that are crispy and delicious, wing night on Tuesday and Thursday!</t>
  </si>
  <si>
    <t>This is a hidden gem, no really. It took us forever to find but well worth it. It is right across the street from the Rankin Police Station. The menu has a wide selection, I really couldn't decide what I wanted but I went with the ribeye sandwich. I'm glad i did too. Huge sandwich! I added mushrooms, it was very flavorful. My boyfriend got the fish sandwich, he enjoyed it as well. Fast and friendly service. Will definitely be back.</t>
  </si>
  <si>
    <t>Wonderful reuben. Map shown on Yelp page is incorrect. It is actually a different Hawkins. I'd recommend a call for directions 412-271-9911.</t>
  </si>
  <si>
    <t>After waiting for almost 30 minutes to trade in an old phone part of the buy back program, our customer service rep incorrectly processed the transaction. This led to us waiting another 30 minutes for him to correct it. Don't visit this store if you want pleasant or good service.</t>
  </si>
  <si>
    <t>I drove by yesterday to get a sneak peak. It re-opens on July 14th and I can't wait to take my kids. The new range looks amazing. The entire range appears to be turf, which may or may not help your game, but it looks really nice. The tee boxes look state of the art and the club house looks like something you'll see on a newer course. Can't wait to experience it!</t>
  </si>
  <si>
    <t>Rating</t>
  </si>
  <si>
    <t>Review</t>
  </si>
  <si>
    <t>date</t>
  </si>
  <si>
    <t>housing_starts</t>
  </si>
  <si>
    <t>Forecast(housing_starts)</t>
  </si>
  <si>
    <t>Lower Confidence Bound(housing_starts)</t>
  </si>
  <si>
    <t>Upper Confidence Bound(housing_starts)</t>
  </si>
  <si>
    <t>Headquarters</t>
  </si>
  <si>
    <t>company</t>
  </si>
  <si>
    <t>Image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</si>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</sst>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2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7">
    <xf numFmtId="0" fontId="0" fillId="0" borderId="0" xfId="0"/>
    <xf numFmtId="0" fontId="1" fillId="0" borderId="0" xfId="1"/>
    <xf numFmtId="0" fontId="1" fillId="0" borderId="0" xfId="1" applyAlignment="1">
      <alignment wrapText="1"/>
    </xf>
    <xf numFmtId="0" fontId="2" fillId="0" borderId="0" xfId="2"/>
    <xf numFmtId="164" fontId="2" fillId="0" borderId="0" xfId="2" applyNumberFormat="1"/>
    <xf numFmtId="1" fontId="2" fillId="0" borderId="0" xfId="2" applyNumberFormat="1"/>
    <xf numFmtId="0" fontId="2" fillId="0" borderId="0" xfId="2" applyAlignment="1">
      <alignment wrapText="1"/>
    </xf>
  </cellXfs>
  <cellStyles count="3">
    <cellStyle name="Normal" xfId="0" builtinId="0"/>
    <cellStyle name="Normal 2" xfId="1" xr:uid="{A069FA6A-708B-429D-8899-C8E41681CFE0}"/>
    <cellStyle name="Normal 3" xfId="2" xr:uid="{E31B61E6-C088-47B7-964D-54A4B6D13DBD}"/>
  </cellStyles>
  <dxfs count="4">
    <dxf>
      <numFmt numFmtId="1" formatCode="0"/>
    </dxf>
    <dxf>
      <numFmt numFmtId="1" formatCode="0"/>
    </dxf>
    <dxf>
      <numFmt numFmtId="1" formatCode="0"/>
    </dxf>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19" Type="http://schemas.openxmlformats.org/officeDocument/2006/relationships/customXml" Target="../customXml/item3.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'forecast-sheet'!$B$1</c:f>
              <c:strCache>
                <c:ptCount val="1"/>
                <c:pt idx="0">
                  <c:v>housing_starts</c:v>
                </c:pt>
              </c:strCache>
            </c:strRef>
          </c:tx>
          <c:spPr>
            <a:ln w="28575" cap="rnd">
              <a:solidFill>
                <a:schemeClr val="accent1"/>
              </a:solidFill>
              <a:round/>
            </a:ln>
            <a:effectLst/>
          </c:spPr>
          <c:marker>
            <c:symbol val="none"/>
          </c:marker>
          <c:val>
            <c:numRef>
              <c:f>'forecast-sheet'!$B$2:$B$166</c:f>
              <c:numCache>
                <c:formatCode>0</c:formatCode>
                <c:ptCount val="165"/>
                <c:pt idx="0">
                  <c:v>723</c:v>
                </c:pt>
                <c:pt idx="1">
                  <c:v>704</c:v>
                </c:pt>
                <c:pt idx="2">
                  <c:v>695</c:v>
                </c:pt>
                <c:pt idx="3">
                  <c:v>753</c:v>
                </c:pt>
                <c:pt idx="4">
                  <c:v>708</c:v>
                </c:pt>
                <c:pt idx="5">
                  <c:v>757</c:v>
                </c:pt>
                <c:pt idx="6">
                  <c:v>740</c:v>
                </c:pt>
                <c:pt idx="7">
                  <c:v>754</c:v>
                </c:pt>
                <c:pt idx="8">
                  <c:v>847</c:v>
                </c:pt>
                <c:pt idx="9">
                  <c:v>915</c:v>
                </c:pt>
                <c:pt idx="10">
                  <c:v>833</c:v>
                </c:pt>
                <c:pt idx="11">
                  <c:v>976</c:v>
                </c:pt>
                <c:pt idx="12">
                  <c:v>888</c:v>
                </c:pt>
                <c:pt idx="13">
                  <c:v>962</c:v>
                </c:pt>
                <c:pt idx="14">
                  <c:v>1010</c:v>
                </c:pt>
                <c:pt idx="15">
                  <c:v>835</c:v>
                </c:pt>
                <c:pt idx="16">
                  <c:v>930</c:v>
                </c:pt>
                <c:pt idx="17">
                  <c:v>839</c:v>
                </c:pt>
                <c:pt idx="18">
                  <c:v>880</c:v>
                </c:pt>
                <c:pt idx="19">
                  <c:v>917</c:v>
                </c:pt>
                <c:pt idx="20">
                  <c:v>850</c:v>
                </c:pt>
                <c:pt idx="21">
                  <c:v>925</c:v>
                </c:pt>
                <c:pt idx="22">
                  <c:v>1100</c:v>
                </c:pt>
                <c:pt idx="23">
                  <c:v>1002</c:v>
                </c:pt>
                <c:pt idx="24">
                  <c:v>888</c:v>
                </c:pt>
                <c:pt idx="25">
                  <c:v>944</c:v>
                </c:pt>
                <c:pt idx="26">
                  <c:v>970</c:v>
                </c:pt>
                <c:pt idx="27">
                  <c:v>1043</c:v>
                </c:pt>
                <c:pt idx="28">
                  <c:v>1007</c:v>
                </c:pt>
                <c:pt idx="29">
                  <c:v>911</c:v>
                </c:pt>
                <c:pt idx="30">
                  <c:v>1085</c:v>
                </c:pt>
                <c:pt idx="31">
                  <c:v>984</c:v>
                </c:pt>
                <c:pt idx="32">
                  <c:v>1023</c:v>
                </c:pt>
                <c:pt idx="33">
                  <c:v>1074</c:v>
                </c:pt>
                <c:pt idx="34">
                  <c:v>1001</c:v>
                </c:pt>
                <c:pt idx="35">
                  <c:v>1073</c:v>
                </c:pt>
                <c:pt idx="36">
                  <c:v>1085</c:v>
                </c:pt>
                <c:pt idx="37">
                  <c:v>886</c:v>
                </c:pt>
                <c:pt idx="38">
                  <c:v>960</c:v>
                </c:pt>
                <c:pt idx="39">
                  <c:v>1190</c:v>
                </c:pt>
                <c:pt idx="40">
                  <c:v>1079</c:v>
                </c:pt>
                <c:pt idx="41">
                  <c:v>1205</c:v>
                </c:pt>
                <c:pt idx="42">
                  <c:v>1146</c:v>
                </c:pt>
                <c:pt idx="43">
                  <c:v>1130</c:v>
                </c:pt>
                <c:pt idx="44">
                  <c:v>1224</c:v>
                </c:pt>
                <c:pt idx="45">
                  <c:v>1058</c:v>
                </c:pt>
                <c:pt idx="46">
                  <c:v>1172</c:v>
                </c:pt>
                <c:pt idx="47">
                  <c:v>1146</c:v>
                </c:pt>
                <c:pt idx="48">
                  <c:v>1092</c:v>
                </c:pt>
                <c:pt idx="49">
                  <c:v>1225</c:v>
                </c:pt>
                <c:pt idx="50">
                  <c:v>1111</c:v>
                </c:pt>
                <c:pt idx="51">
                  <c:v>1163</c:v>
                </c:pt>
                <c:pt idx="52">
                  <c:v>1148</c:v>
                </c:pt>
                <c:pt idx="53">
                  <c:v>1203</c:v>
                </c:pt>
                <c:pt idx="54">
                  <c:v>1239</c:v>
                </c:pt>
                <c:pt idx="55">
                  <c:v>1171</c:v>
                </c:pt>
                <c:pt idx="56">
                  <c:v>1068</c:v>
                </c:pt>
                <c:pt idx="57">
                  <c:v>1313</c:v>
                </c:pt>
                <c:pt idx="58">
                  <c:v>1140</c:v>
                </c:pt>
                <c:pt idx="59">
                  <c:v>1252</c:v>
                </c:pt>
                <c:pt idx="60">
                  <c:v>1190</c:v>
                </c:pt>
                <c:pt idx="61">
                  <c:v>1271</c:v>
                </c:pt>
                <c:pt idx="62">
                  <c:v>1190</c:v>
                </c:pt>
                <c:pt idx="63">
                  <c:v>1146</c:v>
                </c:pt>
                <c:pt idx="64">
                  <c:v>1157</c:v>
                </c:pt>
                <c:pt idx="65">
                  <c:v>1249</c:v>
                </c:pt>
                <c:pt idx="66">
                  <c:v>1206</c:v>
                </c:pt>
                <c:pt idx="67">
                  <c:v>1159</c:v>
                </c:pt>
                <c:pt idx="68">
                  <c:v>1181</c:v>
                </c:pt>
                <c:pt idx="69">
                  <c:v>1257</c:v>
                </c:pt>
                <c:pt idx="70">
                  <c:v>1273</c:v>
                </c:pt>
                <c:pt idx="71">
                  <c:v>1177</c:v>
                </c:pt>
                <c:pt idx="72">
                  <c:v>1299</c:v>
                </c:pt>
                <c:pt idx="73">
                  <c:v>1277</c:v>
                </c:pt>
                <c:pt idx="74">
                  <c:v>1318</c:v>
                </c:pt>
                <c:pt idx="75">
                  <c:v>1276</c:v>
                </c:pt>
                <c:pt idx="76">
                  <c:v>1357</c:v>
                </c:pt>
                <c:pt idx="77">
                  <c:v>1192</c:v>
                </c:pt>
                <c:pt idx="78">
                  <c:v>1208</c:v>
                </c:pt>
                <c:pt idx="79">
                  <c:v>1288</c:v>
                </c:pt>
                <c:pt idx="80">
                  <c:v>1250</c:v>
                </c:pt>
                <c:pt idx="81">
                  <c:v>1221</c:v>
                </c:pt>
                <c:pt idx="82">
                  <c:v>1181</c:v>
                </c:pt>
                <c:pt idx="83">
                  <c:v>1095</c:v>
                </c:pt>
                <c:pt idx="84">
                  <c:v>1232</c:v>
                </c:pt>
                <c:pt idx="85">
                  <c:v>1128</c:v>
                </c:pt>
                <c:pt idx="86">
                  <c:v>1195</c:v>
                </c:pt>
                <c:pt idx="87">
                  <c:v>1267</c:v>
                </c:pt>
                <c:pt idx="88">
                  <c:v>1307</c:v>
                </c:pt>
                <c:pt idx="89">
                  <c:v>1228</c:v>
                </c:pt>
                <c:pt idx="90">
                  <c:v>1245</c:v>
                </c:pt>
                <c:pt idx="91">
                  <c:v>1367</c:v>
                </c:pt>
                <c:pt idx="92">
                  <c:v>1300</c:v>
                </c:pt>
                <c:pt idx="93">
                  <c:v>1332</c:v>
                </c:pt>
                <c:pt idx="94">
                  <c:v>1346</c:v>
                </c:pt>
                <c:pt idx="95">
                  <c:v>1551</c:v>
                </c:pt>
                <c:pt idx="96">
                  <c:v>1572</c:v>
                </c:pt>
                <c:pt idx="97">
                  <c:v>1565</c:v>
                </c:pt>
                <c:pt idx="98">
                  <c:v>1267</c:v>
                </c:pt>
                <c:pt idx="99">
                  <c:v>925</c:v>
                </c:pt>
                <c:pt idx="100">
                  <c:v>1054</c:v>
                </c:pt>
                <c:pt idx="101">
                  <c:v>1266</c:v>
                </c:pt>
                <c:pt idx="102">
                  <c:v>1529</c:v>
                </c:pt>
                <c:pt idx="103">
                  <c:v>1377</c:v>
                </c:pt>
                <c:pt idx="104">
                  <c:v>1463</c:v>
                </c:pt>
                <c:pt idx="105">
                  <c:v>1537</c:v>
                </c:pt>
                <c:pt idx="106">
                  <c:v>1545</c:v>
                </c:pt>
                <c:pt idx="107">
                  <c:v>1663</c:v>
                </c:pt>
                <c:pt idx="108">
                  <c:v>1602</c:v>
                </c:pt>
                <c:pt idx="109">
                  <c:v>1422</c:v>
                </c:pt>
                <c:pt idx="110">
                  <c:v>1700</c:v>
                </c:pt>
                <c:pt idx="111">
                  <c:v>1484</c:v>
                </c:pt>
                <c:pt idx="112">
                  <c:v>1600</c:v>
                </c:pt>
                <c:pt idx="113">
                  <c:v>1661</c:v>
                </c:pt>
                <c:pt idx="114">
                  <c:v>1593</c:v>
                </c:pt>
                <c:pt idx="115">
                  <c:v>1576</c:v>
                </c:pt>
                <c:pt idx="116">
                  <c:v>1560</c:v>
                </c:pt>
                <c:pt idx="117">
                  <c:v>1572</c:v>
                </c:pt>
                <c:pt idx="118">
                  <c:v>1712</c:v>
                </c:pt>
                <c:pt idx="119">
                  <c:v>1787</c:v>
                </c:pt>
                <c:pt idx="120">
                  <c:v>1669</c:v>
                </c:pt>
                <c:pt idx="121">
                  <c:v>1771</c:v>
                </c:pt>
                <c:pt idx="122">
                  <c:v>1713</c:v>
                </c:pt>
                <c:pt idx="123">
                  <c:v>1803</c:v>
                </c:pt>
                <c:pt idx="124">
                  <c:v>1543</c:v>
                </c:pt>
                <c:pt idx="125">
                  <c:v>1561</c:v>
                </c:pt>
                <c:pt idx="126">
                  <c:v>1371</c:v>
                </c:pt>
                <c:pt idx="127">
                  <c:v>1505</c:v>
                </c:pt>
                <c:pt idx="128">
                  <c:v>1463</c:v>
                </c:pt>
                <c:pt idx="129">
                  <c:v>1432</c:v>
                </c:pt>
                <c:pt idx="130">
                  <c:v>1427</c:v>
                </c:pt>
                <c:pt idx="131">
                  <c:v>1357</c:v>
                </c:pt>
              </c:numCache>
            </c:numRef>
          </c:val>
          <c:smooth val="0"/>
          <c:extLst>
            <c:ext xmlns:c16="http://schemas.microsoft.com/office/drawing/2014/chart" uri="{C3380CC4-5D6E-409C-BE32-E72D297353CC}">
              <c16:uniqueId val="{00000000-1245-4D68-AD9A-DE07F825E63A}"/>
            </c:ext>
          </c:extLst>
        </c:ser>
        <c:ser>
          <c:idx val="1"/>
          <c:order val="1"/>
          <c:tx>
            <c:strRef>
              <c:f>'forecast-sheet'!$C$1</c:f>
              <c:strCache>
                <c:ptCount val="1"/>
                <c:pt idx="0">
                  <c:v>Forecast(housing_starts)</c:v>
                </c:pt>
              </c:strCache>
            </c:strRef>
          </c:tx>
          <c:spPr>
            <a:ln w="25400" cap="rnd">
              <a:solidFill>
                <a:schemeClr val="accent2"/>
              </a:solidFill>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'forecast-sheet'!$C$2:$C$166</c:f>
              <c:numCache>
                <c:formatCode>General</c:formatCode>
                <c:ptCount val="165"/>
                <c:pt idx="131" formatCode="0">
                  <c:v>1357</c:v>
                </c:pt>
                <c:pt idx="132" formatCode="0">
                  <c:v>1383.3700679649096</c:v>
                </c:pt>
                <c:pt idx="133" formatCode="0">
                  <c:v>1389.3407713736731</c:v>
                </c:pt>
                <c:pt idx="134" formatCode="0">
                  <c:v>1395.3114747824363</c:v>
                </c:pt>
                <c:pt idx="135" formatCode="0">
                  <c:v>1401.2821781911996</c:v>
                </c:pt>
                <c:pt idx="136" formatCode="0">
                  <c:v>1407.2528815999631</c:v>
                </c:pt>
                <c:pt idx="137" formatCode="0">
                  <c:v>1413.2235850087263</c:v>
                </c:pt>
                <c:pt idx="138" formatCode="0">
                  <c:v>1419.1942884174896</c:v>
                </c:pt>
                <c:pt idx="139" formatCode="0">
                  <c:v>1425.1649918262531</c:v>
                </c:pt>
                <c:pt idx="140" formatCode="0">
                  <c:v>1431.1356952350163</c:v>
                </c:pt>
                <c:pt idx="141" formatCode="0">
                  <c:v>1437.1063986437796</c:v>
                </c:pt>
                <c:pt idx="142" formatCode="0">
                  <c:v>1443.0771020525431</c:v>
                </c:pt>
                <c:pt idx="143" formatCode="0">
                  <c:v>1449.0478054613063</c:v>
                </c:pt>
                <c:pt idx="144" formatCode="0">
                  <c:v>1455.0185088700696</c:v>
                </c:pt>
                <c:pt idx="145" formatCode="0">
                  <c:v>1460.9892122788331</c:v>
                </c:pt>
                <c:pt idx="146" formatCode="0">
                  <c:v>1466.9599156875963</c:v>
                </c:pt>
                <c:pt idx="147" formatCode="0">
                  <c:v>1472.9306190963598</c:v>
                </c:pt>
                <c:pt idx="148" formatCode="0">
                  <c:v>1478.9013225051231</c:v>
                </c:pt>
                <c:pt idx="149" formatCode="0">
                  <c:v>1484.8720259138863</c:v>
                </c:pt>
                <c:pt idx="150" formatCode="0">
                  <c:v>1490.8427293226496</c:v>
                </c:pt>
                <c:pt idx="151" formatCode="0">
                  <c:v>1496.8134327314131</c:v>
                </c:pt>
                <c:pt idx="152" formatCode="0">
                  <c:v>1502.7841361401763</c:v>
                </c:pt>
                <c:pt idx="153" formatCode="0">
                  <c:v>1508.7548395489398</c:v>
                </c:pt>
                <c:pt idx="154" formatCode="0">
                  <c:v>1514.7255429577031</c:v>
                </c:pt>
                <c:pt idx="155" formatCode="0">
                  <c:v>1520.6962463664663</c:v>
                </c:pt>
                <c:pt idx="156" formatCode="0">
                  <c:v>1526.6669497752298</c:v>
                </c:pt>
                <c:pt idx="157" formatCode="0">
                  <c:v>1532.6376531839931</c:v>
                </c:pt>
                <c:pt idx="158" formatCode="0">
                  <c:v>1538.6083565927563</c:v>
                </c:pt>
                <c:pt idx="159" formatCode="0">
                  <c:v>1544.5790600015198</c:v>
                </c:pt>
                <c:pt idx="160" formatCode="0">
                  <c:v>1550.549763410283</c:v>
                </c:pt>
                <c:pt idx="161" formatCode="0">
                  <c:v>1556.5204668190463</c:v>
                </c:pt>
                <c:pt idx="162" formatCode="0">
                  <c:v>1562.4911702278098</c:v>
                </c:pt>
                <c:pt idx="163" formatCode="0">
                  <c:v>1568.461873636573</c:v>
                </c:pt>
                <c:pt idx="164" formatCode="0">
                  <c:v>1574.4325770453363</c:v>
                </c:pt>
              </c:numCache>
            </c:numRef>
          </c:val>
          <c:smooth val="0"/>
          <c:extLst>
            <c:ext xmlns:c16="http://schemas.microsoft.com/office/drawing/2014/chart" uri="{C3380CC4-5D6E-409C-BE32-E72D297353CC}">
              <c16:uniqueId val="{00000001-1245-4D68-AD9A-DE07F825E63A}"/>
            </c:ext>
          </c:extLst>
        </c:ser>
        <c:ser>
          <c:idx val="2"/>
          <c:order val="2"/>
          <c:tx>
            <c:strRef>
              <c:f>'forecast-sheet'!$D$1</c:f>
              <c:strCache>
                <c:ptCount val="1"/>
                <c:pt idx="0">
                  <c:v>Lower Confidence Bound(housing_starts)</c:v>
                </c:pt>
              </c:strCache>
            </c:strRef>
          </c:tx>
          <c:spPr>
            <a:ln w="12700" cap="rnd">
              <a:solidFill>
                <a:srgbClr val="E97132"/>
              </a:solidFill>
              <a:prstDash val="solid"/>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'forecast-sheet'!$D$2:$D$166</c:f>
              <c:numCache>
                <c:formatCode>General</c:formatCode>
                <c:ptCount val="165"/>
                <c:pt idx="131" formatCode="0">
                  <c:v>1357</c:v>
                </c:pt>
                <c:pt idx="132" formatCode="0">
                  <c:v>1180.773458924318</c:v>
                </c:pt>
                <c:pt idx="133" formatCode="0">
                  <c:v>1135.9734002676657</c:v>
                </c:pt>
                <c:pt idx="134" formatCode="0">
                  <c:v>1099.6658174445647</c:v>
                </c:pt>
                <c:pt idx="135" formatCode="0">
                  <c:v>1068.5969546386086</c:v>
                </c:pt>
                <c:pt idx="136" formatCode="0">
                  <c:v>1041.1730861530871</c:v>
                </c:pt>
                <c:pt idx="137" formatCode="0">
                  <c:v>1016.4726394697373</c:v>
                </c:pt>
                <c:pt idx="138" formatCode="0">
                  <c:v>993.90588213773322</c:v>
                </c:pt>
                <c:pt idx="139" formatCode="0">
                  <c:v>973.06849115977093</c:v>
                </c:pt>
                <c:pt idx="140" formatCode="0">
                  <c:v>953.66899788999308</c:v>
                </c:pt>
                <c:pt idx="141" formatCode="0">
                  <c:v>935.48910021518327</c:v>
                </c:pt>
                <c:pt idx="142" formatCode="0">
                  <c:v>918.36029363740477</c:v>
                </c:pt>
                <c:pt idx="143" formatCode="0">
                  <c:v>902.14930115174764</c:v>
                </c:pt>
                <c:pt idx="144" formatCode="0">
                  <c:v>886.74856322665812</c:v>
                </c:pt>
                <c:pt idx="145" formatCode="0">
                  <c:v>872.06979296856662</c:v>
                </c:pt>
                <c:pt idx="146" formatCode="0">
                  <c:v>858.03946927088191</c:v>
                </c:pt>
                <c:pt idx="147" formatCode="0">
                  <c:v>844.59560011117992</c:v>
                </c:pt>
                <c:pt idx="148" formatCode="0">
                  <c:v>831.6853441888893</c:v>
                </c:pt>
                <c:pt idx="149" formatCode="0">
                  <c:v>819.26322814352716</c:v>
                </c:pt>
                <c:pt idx="150" formatCode="0">
                  <c:v>807.28978666329112</c:v>
                </c:pt>
                <c:pt idx="151" formatCode="0">
                  <c:v>795.73050901588897</c:v>
                </c:pt>
                <c:pt idx="152" formatCode="0">
                  <c:v>784.55501163895394</c:v>
                </c:pt>
                <c:pt idx="153" formatCode="0">
                  <c:v>773.73638020394105</c:v>
                </c:pt>
                <c:pt idx="154" formatCode="0">
                  <c:v>763.25064057932798</c:v>
                </c:pt>
                <c:pt idx="155" formatCode="0">
                  <c:v>753.07632912053975</c:v>
                </c:pt>
                <c:pt idx="156" formatCode="0">
                  <c:v>743.1941404111576</c:v>
                </c:pt>
                <c:pt idx="157" formatCode="0">
                  <c:v>733.58663605434435</c:v>
                </c:pt>
                <c:pt idx="158" formatCode="0">
                  <c:v>724.23800206559235</c:v>
                </c:pt>
                <c:pt idx="159" formatCode="0">
                  <c:v>715.13384531044642</c:v>
                </c:pt>
                <c:pt idx="160" formatCode="0">
                  <c:v>706.26102157466858</c:v>
                </c:pt>
                <c:pt idx="161" formatCode="0">
                  <c:v>697.60748946173408</c:v>
                </c:pt>
                <c:pt idx="162" formatCode="0">
                  <c:v>689.16218553074486</c:v>
                </c:pt>
                <c:pt idx="163" formatCode="0">
                  <c:v>680.91491702033431</c:v>
                </c:pt>
                <c:pt idx="164" formatCode="0">
                  <c:v>672.856269224529</c:v>
                </c:pt>
              </c:numCache>
            </c:numRef>
          </c:val>
          <c:smooth val="0"/>
          <c:extLst>
            <c:ext xmlns:c16="http://schemas.microsoft.com/office/drawing/2014/chart" uri="{C3380CC4-5D6E-409C-BE32-E72D297353CC}">
              <c16:uniqueId val="{00000002-1245-4D68-AD9A-DE07F825E63A}"/>
            </c:ext>
          </c:extLst>
        </c:ser>
        <c:ser>
          <c:idx val="3"/>
          <c:order val="3"/>
          <c:tx>
            <c:strRef>
              <c:f>'forecast-sheet'!$E$1</c:f>
              <c:strCache>
                <c:ptCount val="1"/>
                <c:pt idx="0">
                  <c:v>Upper Confidence Bound(housing_starts)</c:v>
                </c:pt>
              </c:strCache>
            </c:strRef>
          </c:tx>
          <c:spPr>
            <a:ln w="12700" cap="rnd">
              <a:solidFill>
                <a:srgbClr val="E97132"/>
              </a:solidFill>
              <a:prstDash val="solid"/>
              <a:round/>
            </a:ln>
            <a:effectLst/>
          </c:spPr>
          <c:marker>
            <c:symbol val="none"/>
          </c:marker>
          <c:cat>
            <c:numRef>
              <c:f>'forecast-sheet'!$A$2:$A$166</c:f>
              <c:numCache>
                <c:formatCode>yyyy\-mm\-dd</c:formatCode>
                <c:ptCount val="165"/>
                <c:pt idx="0">
                  <c:v>40909</c:v>
                </c:pt>
                <c:pt idx="1">
                  <c:v>40940</c:v>
                </c:pt>
                <c:pt idx="2">
                  <c:v>40969</c:v>
                </c:pt>
                <c:pt idx="3">
                  <c:v>41000</c:v>
                </c:pt>
                <c:pt idx="4">
                  <c:v>41030</c:v>
                </c:pt>
                <c:pt idx="5">
                  <c:v>41061</c:v>
                </c:pt>
                <c:pt idx="6">
                  <c:v>41091</c:v>
                </c:pt>
                <c:pt idx="7">
                  <c:v>41122</c:v>
                </c:pt>
                <c:pt idx="8">
                  <c:v>41153</c:v>
                </c:pt>
                <c:pt idx="9">
                  <c:v>41183</c:v>
                </c:pt>
                <c:pt idx="10">
                  <c:v>41214</c:v>
                </c:pt>
                <c:pt idx="11">
                  <c:v>41244</c:v>
                </c:pt>
                <c:pt idx="12">
                  <c:v>41275</c:v>
                </c:pt>
                <c:pt idx="13">
                  <c:v>41306</c:v>
                </c:pt>
                <c:pt idx="14">
                  <c:v>41334</c:v>
                </c:pt>
                <c:pt idx="15">
                  <c:v>41365</c:v>
                </c:pt>
                <c:pt idx="16">
                  <c:v>41395</c:v>
                </c:pt>
                <c:pt idx="17">
                  <c:v>41426</c:v>
                </c:pt>
                <c:pt idx="18">
                  <c:v>41456</c:v>
                </c:pt>
                <c:pt idx="19">
                  <c:v>41487</c:v>
                </c:pt>
                <c:pt idx="20">
                  <c:v>41518</c:v>
                </c:pt>
                <c:pt idx="21">
                  <c:v>41548</c:v>
                </c:pt>
                <c:pt idx="22">
                  <c:v>41579</c:v>
                </c:pt>
                <c:pt idx="23">
                  <c:v>41609</c:v>
                </c:pt>
                <c:pt idx="24">
                  <c:v>41640</c:v>
                </c:pt>
                <c:pt idx="25">
                  <c:v>41671</c:v>
                </c:pt>
                <c:pt idx="26">
                  <c:v>41699</c:v>
                </c:pt>
                <c:pt idx="27">
                  <c:v>41730</c:v>
                </c:pt>
                <c:pt idx="28">
                  <c:v>41760</c:v>
                </c:pt>
                <c:pt idx="29">
                  <c:v>41791</c:v>
                </c:pt>
                <c:pt idx="30">
                  <c:v>41821</c:v>
                </c:pt>
                <c:pt idx="31">
                  <c:v>41852</c:v>
                </c:pt>
                <c:pt idx="32">
                  <c:v>41883</c:v>
                </c:pt>
                <c:pt idx="33">
                  <c:v>41913</c:v>
                </c:pt>
                <c:pt idx="34">
                  <c:v>41944</c:v>
                </c:pt>
                <c:pt idx="35">
                  <c:v>41974</c:v>
                </c:pt>
                <c:pt idx="36">
                  <c:v>42005</c:v>
                </c:pt>
                <c:pt idx="37">
                  <c:v>42036</c:v>
                </c:pt>
                <c:pt idx="38">
                  <c:v>42064</c:v>
                </c:pt>
                <c:pt idx="39">
                  <c:v>42095</c:v>
                </c:pt>
                <c:pt idx="40">
                  <c:v>42125</c:v>
                </c:pt>
                <c:pt idx="41">
                  <c:v>42156</c:v>
                </c:pt>
                <c:pt idx="42">
                  <c:v>42186</c:v>
                </c:pt>
                <c:pt idx="43">
                  <c:v>42217</c:v>
                </c:pt>
                <c:pt idx="44">
                  <c:v>42248</c:v>
                </c:pt>
                <c:pt idx="45">
                  <c:v>42278</c:v>
                </c:pt>
                <c:pt idx="46">
                  <c:v>42309</c:v>
                </c:pt>
                <c:pt idx="47">
                  <c:v>42339</c:v>
                </c:pt>
                <c:pt idx="48">
                  <c:v>42370</c:v>
                </c:pt>
                <c:pt idx="49">
                  <c:v>42401</c:v>
                </c:pt>
                <c:pt idx="50">
                  <c:v>42430</c:v>
                </c:pt>
                <c:pt idx="51">
                  <c:v>42461</c:v>
                </c:pt>
                <c:pt idx="52">
                  <c:v>42491</c:v>
                </c:pt>
                <c:pt idx="53">
                  <c:v>42522</c:v>
                </c:pt>
                <c:pt idx="54">
                  <c:v>42552</c:v>
                </c:pt>
                <c:pt idx="55">
                  <c:v>42583</c:v>
                </c:pt>
                <c:pt idx="56">
                  <c:v>42614</c:v>
                </c:pt>
                <c:pt idx="57">
                  <c:v>42644</c:v>
                </c:pt>
                <c:pt idx="58">
                  <c:v>42675</c:v>
                </c:pt>
                <c:pt idx="59">
                  <c:v>42705</c:v>
                </c:pt>
                <c:pt idx="60">
                  <c:v>42736</c:v>
                </c:pt>
                <c:pt idx="61">
                  <c:v>42767</c:v>
                </c:pt>
                <c:pt idx="62">
                  <c:v>42795</c:v>
                </c:pt>
                <c:pt idx="63">
                  <c:v>42826</c:v>
                </c:pt>
                <c:pt idx="64">
                  <c:v>42856</c:v>
                </c:pt>
                <c:pt idx="65">
                  <c:v>42887</c:v>
                </c:pt>
                <c:pt idx="66">
                  <c:v>42917</c:v>
                </c:pt>
                <c:pt idx="67">
                  <c:v>42948</c:v>
                </c:pt>
                <c:pt idx="68">
                  <c:v>42979</c:v>
                </c:pt>
                <c:pt idx="69">
                  <c:v>43009</c:v>
                </c:pt>
                <c:pt idx="70">
                  <c:v>43040</c:v>
                </c:pt>
                <c:pt idx="71">
                  <c:v>43070</c:v>
                </c:pt>
                <c:pt idx="72">
                  <c:v>43101</c:v>
                </c:pt>
                <c:pt idx="73">
                  <c:v>43132</c:v>
                </c:pt>
                <c:pt idx="74">
                  <c:v>43160</c:v>
                </c:pt>
                <c:pt idx="75">
                  <c:v>43191</c:v>
                </c:pt>
                <c:pt idx="76">
                  <c:v>43221</c:v>
                </c:pt>
                <c:pt idx="77">
                  <c:v>43252</c:v>
                </c:pt>
                <c:pt idx="78">
                  <c:v>43282</c:v>
                </c:pt>
                <c:pt idx="79">
                  <c:v>43313</c:v>
                </c:pt>
                <c:pt idx="80">
                  <c:v>43344</c:v>
                </c:pt>
                <c:pt idx="81">
                  <c:v>43374</c:v>
                </c:pt>
                <c:pt idx="82">
                  <c:v>43405</c:v>
                </c:pt>
                <c:pt idx="83">
                  <c:v>43435</c:v>
                </c:pt>
                <c:pt idx="84">
                  <c:v>43466</c:v>
                </c:pt>
                <c:pt idx="85">
                  <c:v>43497</c:v>
                </c:pt>
                <c:pt idx="86">
                  <c:v>43525</c:v>
                </c:pt>
                <c:pt idx="87">
                  <c:v>43556</c:v>
                </c:pt>
                <c:pt idx="88">
                  <c:v>43586</c:v>
                </c:pt>
                <c:pt idx="89">
                  <c:v>43617</c:v>
                </c:pt>
                <c:pt idx="90">
                  <c:v>43647</c:v>
                </c:pt>
                <c:pt idx="91">
                  <c:v>43678</c:v>
                </c:pt>
                <c:pt idx="92">
                  <c:v>43709</c:v>
                </c:pt>
                <c:pt idx="93">
                  <c:v>43739</c:v>
                </c:pt>
                <c:pt idx="94">
                  <c:v>43770</c:v>
                </c:pt>
                <c:pt idx="95">
                  <c:v>43800</c:v>
                </c:pt>
                <c:pt idx="96">
                  <c:v>43831</c:v>
                </c:pt>
                <c:pt idx="97">
                  <c:v>43862</c:v>
                </c:pt>
                <c:pt idx="98">
                  <c:v>43891</c:v>
                </c:pt>
                <c:pt idx="99">
                  <c:v>43922</c:v>
                </c:pt>
                <c:pt idx="100">
                  <c:v>43952</c:v>
                </c:pt>
                <c:pt idx="101">
                  <c:v>43983</c:v>
                </c:pt>
                <c:pt idx="102">
                  <c:v>44013</c:v>
                </c:pt>
                <c:pt idx="103">
                  <c:v>44044</c:v>
                </c:pt>
                <c:pt idx="104">
                  <c:v>44075</c:v>
                </c:pt>
                <c:pt idx="105">
                  <c:v>44105</c:v>
                </c:pt>
                <c:pt idx="106">
                  <c:v>44136</c:v>
                </c:pt>
                <c:pt idx="107">
                  <c:v>44166</c:v>
                </c:pt>
                <c:pt idx="108">
                  <c:v>44197</c:v>
                </c:pt>
                <c:pt idx="109">
                  <c:v>44228</c:v>
                </c:pt>
                <c:pt idx="110">
                  <c:v>44256</c:v>
                </c:pt>
                <c:pt idx="111">
                  <c:v>44287</c:v>
                </c:pt>
                <c:pt idx="112">
                  <c:v>44317</c:v>
                </c:pt>
                <c:pt idx="113">
                  <c:v>44348</c:v>
                </c:pt>
                <c:pt idx="114">
                  <c:v>44378</c:v>
                </c:pt>
                <c:pt idx="115">
                  <c:v>44409</c:v>
                </c:pt>
                <c:pt idx="116">
                  <c:v>44440</c:v>
                </c:pt>
                <c:pt idx="117">
                  <c:v>44470</c:v>
                </c:pt>
                <c:pt idx="118">
                  <c:v>44501</c:v>
                </c:pt>
                <c:pt idx="119">
                  <c:v>44531</c:v>
                </c:pt>
                <c:pt idx="120">
                  <c:v>44562</c:v>
                </c:pt>
                <c:pt idx="121">
                  <c:v>44593</c:v>
                </c:pt>
                <c:pt idx="122">
                  <c:v>44621</c:v>
                </c:pt>
                <c:pt idx="123">
                  <c:v>44652</c:v>
                </c:pt>
                <c:pt idx="124">
                  <c:v>44682</c:v>
                </c:pt>
                <c:pt idx="125">
                  <c:v>44713</c:v>
                </c:pt>
                <c:pt idx="126">
                  <c:v>44743</c:v>
                </c:pt>
                <c:pt idx="127">
                  <c:v>44774</c:v>
                </c:pt>
                <c:pt idx="128">
                  <c:v>44805</c:v>
                </c:pt>
                <c:pt idx="129">
                  <c:v>44835</c:v>
                </c:pt>
                <c:pt idx="130">
                  <c:v>44866</c:v>
                </c:pt>
                <c:pt idx="131">
                  <c:v>44896</c:v>
                </c:pt>
                <c:pt idx="132">
                  <c:v>44927</c:v>
                </c:pt>
                <c:pt idx="133">
                  <c:v>44958</c:v>
                </c:pt>
                <c:pt idx="134">
                  <c:v>44986</c:v>
                </c:pt>
                <c:pt idx="135">
                  <c:v>45017</c:v>
                </c:pt>
                <c:pt idx="136">
                  <c:v>45047</c:v>
                </c:pt>
                <c:pt idx="137">
                  <c:v>45078</c:v>
                </c:pt>
                <c:pt idx="138">
                  <c:v>45108</c:v>
                </c:pt>
                <c:pt idx="139">
                  <c:v>45139</c:v>
                </c:pt>
                <c:pt idx="140">
                  <c:v>45170</c:v>
                </c:pt>
                <c:pt idx="141">
                  <c:v>45200</c:v>
                </c:pt>
                <c:pt idx="142">
                  <c:v>45231</c:v>
                </c:pt>
                <c:pt idx="143">
                  <c:v>45261</c:v>
                </c:pt>
                <c:pt idx="144">
                  <c:v>45292</c:v>
                </c:pt>
                <c:pt idx="145">
                  <c:v>45323</c:v>
                </c:pt>
                <c:pt idx="146">
                  <c:v>45352</c:v>
                </c:pt>
                <c:pt idx="147">
                  <c:v>45383</c:v>
                </c:pt>
                <c:pt idx="148">
                  <c:v>45413</c:v>
                </c:pt>
                <c:pt idx="149">
                  <c:v>45444</c:v>
                </c:pt>
                <c:pt idx="150">
                  <c:v>45474</c:v>
                </c:pt>
                <c:pt idx="151">
                  <c:v>45505</c:v>
                </c:pt>
                <c:pt idx="152">
                  <c:v>45536</c:v>
                </c:pt>
                <c:pt idx="153">
                  <c:v>45566</c:v>
                </c:pt>
                <c:pt idx="154">
                  <c:v>45597</c:v>
                </c:pt>
                <c:pt idx="155">
                  <c:v>45627</c:v>
                </c:pt>
                <c:pt idx="156">
                  <c:v>45658</c:v>
                </c:pt>
                <c:pt idx="157">
                  <c:v>45689</c:v>
                </c:pt>
                <c:pt idx="158">
                  <c:v>45717</c:v>
                </c:pt>
                <c:pt idx="159">
                  <c:v>45748</c:v>
                </c:pt>
                <c:pt idx="160">
                  <c:v>45778</c:v>
                </c:pt>
                <c:pt idx="161">
                  <c:v>45809</c:v>
                </c:pt>
                <c:pt idx="162">
                  <c:v>45839</c:v>
                </c:pt>
                <c:pt idx="163">
                  <c:v>45870</c:v>
                </c:pt>
                <c:pt idx="164">
                  <c:v>45901</c:v>
                </c:pt>
              </c:numCache>
            </c:numRef>
          </c:cat>
          <c:val>
            <c:numRef>
              <c:f>'forecast-sheet'!$E$2:$E$166</c:f>
              <c:numCache>
                <c:formatCode>General</c:formatCode>
                <c:ptCount val="165"/>
                <c:pt idx="131" formatCode="0">
                  <c:v>1357</c:v>
                </c:pt>
                <c:pt idx="132" formatCode="0">
                  <c:v>1585.9666770055012</c:v>
                </c:pt>
                <c:pt idx="133" formatCode="0">
                  <c:v>1642.7081424796804</c:v>
                </c:pt>
                <c:pt idx="134" formatCode="0">
                  <c:v>1690.957132120308</c:v>
                </c:pt>
                <c:pt idx="135" formatCode="0">
                  <c:v>1733.9674017437906</c:v>
                </c:pt>
                <c:pt idx="136" formatCode="0">
                  <c:v>1773.3326770468391</c:v>
                </c:pt>
                <c:pt idx="137" formatCode="0">
                  <c:v>1809.9745305477154</c:v>
                </c:pt>
                <c:pt idx="138" formatCode="0">
                  <c:v>1844.482694697246</c:v>
                </c:pt>
                <c:pt idx="139" formatCode="0">
                  <c:v>1877.2614924927352</c:v>
                </c:pt>
                <c:pt idx="140" formatCode="0">
                  <c:v>1908.6023925800396</c:v>
                </c:pt>
                <c:pt idx="141" formatCode="0">
                  <c:v>1938.7236970723759</c:v>
                </c:pt>
                <c:pt idx="142" formatCode="0">
                  <c:v>1967.7939104676814</c:v>
                </c:pt>
                <c:pt idx="143" formatCode="0">
                  <c:v>1995.9463097708649</c:v>
                </c:pt>
                <c:pt idx="144" formatCode="0">
                  <c:v>2023.2884545134812</c:v>
                </c:pt>
                <c:pt idx="145" formatCode="0">
                  <c:v>2049.9086315890995</c:v>
                </c:pt>
                <c:pt idx="146" formatCode="0">
                  <c:v>2075.8803621043107</c:v>
                </c:pt>
                <c:pt idx="147" formatCode="0">
                  <c:v>2101.2656380815397</c:v>
                </c:pt>
                <c:pt idx="148" formatCode="0">
                  <c:v>2126.1173008213568</c:v>
                </c:pt>
                <c:pt idx="149" formatCode="0">
                  <c:v>2150.4808236842455</c:v>
                </c:pt>
                <c:pt idx="150" formatCode="0">
                  <c:v>2174.395671982008</c:v>
                </c:pt>
                <c:pt idx="151" formatCode="0">
                  <c:v>2197.8963564469373</c:v>
                </c:pt>
                <c:pt idx="152" formatCode="0">
                  <c:v>2221.0132606413986</c:v>
                </c:pt>
                <c:pt idx="153" formatCode="0">
                  <c:v>2243.7732988939388</c:v>
                </c:pt>
                <c:pt idx="154" formatCode="0">
                  <c:v>2266.2004453360782</c:v>
                </c:pt>
                <c:pt idx="155" formatCode="0">
                  <c:v>2288.3161636123928</c:v>
                </c:pt>
                <c:pt idx="156" formatCode="0">
                  <c:v>2310.139759139302</c:v>
                </c:pt>
                <c:pt idx="157" formatCode="0">
                  <c:v>2331.6886703136415</c:v>
                </c:pt>
                <c:pt idx="158" formatCode="0">
                  <c:v>2352.9787111199203</c:v>
                </c:pt>
                <c:pt idx="159" formatCode="0">
                  <c:v>2374.0242746925933</c:v>
                </c:pt>
                <c:pt idx="160" formatCode="0">
                  <c:v>2394.8385052458975</c:v>
                </c:pt>
                <c:pt idx="161" formatCode="0">
                  <c:v>2415.4334441763585</c:v>
                </c:pt>
                <c:pt idx="162" formatCode="0">
                  <c:v>2435.8201549248747</c:v>
                </c:pt>
                <c:pt idx="163" formatCode="0">
                  <c:v>2456.008830252812</c:v>
                </c:pt>
                <c:pt idx="164" formatCode="0">
                  <c:v>2476.0088848661435</c:v>
                </c:pt>
              </c:numCache>
            </c:numRef>
          </c:val>
          <c:smooth val="0"/>
          <c:extLst>
            <c:ext xmlns:c16="http://schemas.microsoft.com/office/drawing/2014/chart" uri="{C3380CC4-5D6E-409C-BE32-E72D297353CC}">
              <c16:uniqueId val="{00000003-1245-4D68-AD9A-DE07F825E63A}"/>
            </c:ext>
          </c:extLst>
        </c:ser>
        <c:dLbls>
          <c:showLegendKey val="0"/>
          <c:showVal val="0"/>
          <c:showCatName val="0"/>
          <c:showSerName val="0"/>
          <c:showPercent val="0"/>
          <c:showBubbleSize val="0"/>
        </c:dLbls>
        <c:smooth val="0"/>
        <c:axId val="285156448"/>
        <c:axId val="469306719"/>
      </c:lineChart>
      <c:catAx>
        <c:axId val="28515644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306719"/>
        <c:crosses val="autoZero"/>
        <c:auto val="1"/>
        <c:lblAlgn val="ctr"/>
        <c:lblOffset val="100"/>
        <c:noMultiLvlLbl val="0"/>
      </c:catAx>
      <c:valAx>
        <c:axId val="469306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156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307830</xdr:colOff>
      <xdr:row>1</xdr:row>
      <xdr:rowOff>111918</xdr:rowOff>
    </xdr:from>
    <xdr:to>
      <xdr:col>4</xdr:col>
      <xdr:colOff>1958809</xdr:colOff>
      <xdr:row>16</xdr:row>
      <xdr:rowOff>24123</xdr:rowOff>
    </xdr:to>
    <xdr:graphicFrame macro="">
      <xdr:nvGraphicFramePr>
        <xdr:cNvPr id="2" name="Chart 1">
          <a:extLst>
            <a:ext uri="{FF2B5EF4-FFF2-40B4-BE49-F238E27FC236}">
              <a16:creationId xmlns:a16="http://schemas.microsoft.com/office/drawing/2014/main" id="{A85F90E4-D748-4FA0-BD4B-FD2ADCF6D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Luxembourg" TargetMode="External"/><Relationship Id="rId3" Type="http://schemas.openxmlformats.org/officeDocument/2006/relationships/image" Target="../media/image1.f736e8786ee6dd5ed78f92498a2a0c21"/><Relationship Id="rId7" Type="http://schemas.openxmlformats.org/officeDocument/2006/relationships/hyperlink" Target="https://www.bing.com/th?id=OSK.2451a01960a17c1780c75945630d0d53&amp;qlt=95" TargetMode="External"/><Relationship Id="rId2" Type="http://schemas.openxmlformats.org/officeDocument/2006/relationships/hyperlink" Target="https://www.bing.com/images/search?form=xlimg&amp;q=Belgium" TargetMode="External"/><Relationship Id="rId1" Type="http://schemas.openxmlformats.org/officeDocument/2006/relationships/hyperlink" Target="https://www.bing.com/th?id=OSK.f736e8786ee6dd5ed78f92498a2a0c21&amp;qlt=95" TargetMode="External"/><Relationship Id="rId6" Type="http://schemas.openxmlformats.org/officeDocument/2006/relationships/image" Target="../media/image2.3a3b49983da45e319a18bbc598c6a6e5"/><Relationship Id="rId5" Type="http://schemas.openxmlformats.org/officeDocument/2006/relationships/hyperlink" Target="https://www.bing.com/images/search?form=xlimg&amp;q=Netherlands" TargetMode="External"/><Relationship Id="rId4" Type="http://schemas.openxmlformats.org/officeDocument/2006/relationships/hyperlink" Target="https://www.bing.com/th?id=OSK.3a3b49983da45e319a18bbc598c6a6e5&amp;qlt=95" TargetMode="External"/><Relationship Id="rId9" Type="http://schemas.openxmlformats.org/officeDocument/2006/relationships/image" Target="../media/image3.2451a01960a17c1780c75945630d0d53"/></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Srd>
</file>

<file path=xl/richData/rdarray.xml><?xml version="1.0" encoding="utf-8"?>
<arrayData xmlns="http://schemas.microsoft.com/office/spreadsheetml/2017/richdata2" count="11">
  <a r="2">
    <v t="r">20</v>
    <v t="r">21</v>
  </a>
  <a r="3">
    <v t="s">Dutch language</v>
    <v t="s">German language</v>
    <v t="s">French language</v>
  </a>
  <a r="3">
    <v t="r">40</v>
    <v t="r">41</v>
    <v t="r">42</v>
  </a>
  <a r="2">
    <v t="r">70</v>
    <v t="r">71</v>
  </a>
  <a r="1">
    <v t="s">Dutch language</v>
  </a>
  <a r="14">
    <v t="r">89</v>
    <v t="r">90</v>
    <v t="r">91</v>
    <v t="r">92</v>
    <v t="r">93</v>
    <v t="r">94</v>
    <v t="r">95</v>
    <v t="r">96</v>
    <v t="r">97</v>
    <v t="r">98</v>
    <v t="r">99</v>
    <v t="r">100</v>
    <v t="r">101</v>
    <v t="r">102</v>
  </a>
  <a r="1">
    <v t="s">Atlantic Time Zone</v>
  </a>
  <a r="1">
    <v t="r">130</v>
  </a>
  <a r="3">
    <v t="s">Luxembourgish</v>
    <v t="s">German language</v>
    <v t="s">French language</v>
  </a>
  <a r="12">
    <v t="r">147</v>
    <v t="r">148</v>
    <v t="r">149</v>
    <v t="r">150</v>
    <v t="r">151</v>
    <v t="r">152</v>
    <v t="r">153</v>
    <v t="r">154</v>
    <v t="r">155</v>
    <v t="r">156</v>
    <v t="r">157</v>
    <v t="r">158</v>
  </a>
  <a r="1">
    <v t="s">Central European Time</v>
  </a>
</arrayData>
</file>

<file path=xl/richData/rdrichvalue.xml><?xml version="1.0" encoding="utf-8"?>
<rvData xmlns="http://schemas.microsoft.com/office/spreadsheetml/2017/richdata" count="186">
  <rv s="0">
    <v>536870912</v>
    <v>Belgium</v>
    <v>ac5bcc34-e1cd-2e76-9d31-fb1be1159a5e</v>
    <v>en-US</v>
    <v>Map</v>
  </rv>
  <rv s="1">
    <fb>0.44610305443465298</fb>
    <v>23</v>
  </rv>
  <rv s="1">
    <fb>30688</fb>
    <v>24</v>
  </rv>
  <rv s="1">
    <fb>32000</fb>
    <v>24</v>
  </rv>
  <rv s="1">
    <fb>10.3</fb>
    <v>25</v>
  </rv>
  <rv s="1">
    <fb>32</fb>
    <v>26</v>
  </rv>
  <rv s="0">
    <v>536870912</v>
    <v>Brussels</v>
    <v>95e13b04-adba-5f35-d2c5-f828990ca1fd</v>
    <v>en-US</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0</v>
    <v>21</v>
    <v>2</v>
    <v>7</v>
    <v>0</v>
    <v>Image of Belgium</v>
  </rv>
  <rv s="1">
    <fb>2.9</fb>
    <v>28</v>
  </rv>
  <rv s="0">
    <v>805306368</v>
    <v>Philippe of Belgium (Monarch)</v>
    <v>a665fab7-fb7f-7057-7ae8-bfd895ec6e4d</v>
    <v>en-US</v>
    <v>Generic</v>
  </rv>
  <rv s="0">
    <v>805306368</v>
    <v>Alexander De Croo (Prime minister)</v>
    <v>c1428e90-a850-b761-4372-6e7c0b893486</v>
    <v>en-US</v>
    <v>Generic</v>
  </rv>
  <rv s="3">
    <v>0</v>
  </rv>
  <rv s="4">
    <v>https://www.bing.com/search?q=belgium&amp;form=skydnc</v>
    <v>Learn more on Bing</v>
  </rv>
  <rv s="1">
    <fb>81.595121951219497</fb>
    <v>28</v>
  </rv>
  <rv s="1">
    <fb>321093542983.70203</fb>
    <v>30</v>
  </rv>
  <rv s="1">
    <fb>5</fb>
    <v>28</v>
  </rv>
  <rv s="1">
    <fb>10.31</fb>
    <v>29</v>
  </rv>
  <rv s="3">
    <v>1</v>
  </rv>
  <rv s="1">
    <fb>0.17567192210000002</fb>
    <v>23</v>
  </rv>
  <rv s="1">
    <fb>3.0709</fb>
    <v>25</v>
  </rv>
  <rv s="1">
    <fb>11669446</fb>
    <v>24</v>
  </rv>
  <rv s="1">
    <fb>0.22699999999999998</fb>
    <v>23</v>
  </rv>
  <rv s="1">
    <fb>0.21899999999999997</fb>
    <v>23</v>
  </rv>
  <rv s="1">
    <fb>0.36299999999999999</fb>
    <v>23</v>
  </rv>
  <rv s="1">
    <fb>3.3000000000000002E-2</fb>
    <v>23</v>
  </rv>
  <rv s="1">
    <fb>8.6999999999999994E-2</fb>
    <v>23</v>
  </rv>
  <rv s="1">
    <fb>0.14199999999999999</fb>
    <v>23</v>
  </rv>
  <rv s="1">
    <fb>0.18100000000000002</fb>
    <v>23</v>
  </rv>
  <rv s="1">
    <fb>0.53562000274658206</fb>
    <v>23</v>
  </rv>
  <rv s="0">
    <v>536870912</v>
    <v>Flemish Region</v>
    <v>f250b992-acb5-d7d5-db4f-47fb684176fd</v>
    <v>en-US</v>
    <v>Map</v>
  </rv>
  <rv s="0">
    <v>536870912</v>
    <v>Brussels</v>
    <v>f77206fd-fe4f-6c8e-5588-1d0651b151ea</v>
    <v>en-US</v>
    <v>Map</v>
  </rv>
  <rv s="0">
    <v>536870912</v>
    <v>Wallonia</v>
    <v>077dc74d-75df-1a0d-c05f-5dc9a9747925</v>
    <v>en-US</v>
    <v>Map</v>
  </rv>
  <rv s="3">
    <v>2</v>
  </rv>
  <rv s="1">
    <fb>0.23994106172459101</fb>
    <v>23</v>
  </rv>
  <rv s="1">
    <fb>0.55399999999999994</fb>
    <v>23</v>
  </rv>
  <rv s="1">
    <fb>5.5890002250671394E-2</fb>
    <v>31</v>
  </rv>
  <rv s="1">
    <fb>11259082</fb>
    <v>24</v>
  </rv>
  <rv s="5">
    <v>#VALUE!</v>
    <v>en-US</v>
    <v>ac5bcc34-e1cd-2e76-9d31-fb1be1159a5e</v>
    <v>536870912</v>
    <v>1</v>
    <v>16</v>
    <v>17</v>
    <v>Belgium</v>
    <v>19</v>
    <v>20</v>
    <v>Map</v>
    <v>21</v>
    <v>22</v>
    <v>BE</v>
    <v>1</v>
    <v>2</v>
    <v>3</v>
    <v>4</v>
    <v>5</v>
    <v>6</v>
    <v>7</v>
    <v>8</v>
    <v>9</v>
    <v>EUR</v>
    <v>Belgium, officially the Kingdom of Belgium, is a country in Northwestern Europe. The country is bordered by the Netherlands to the north, Germany to the east, Luxembourg to the southeast, France to the southwest, and the North Sea to the ...</v>
    <v>10</v>
    <v>11</v>
    <v>12</v>
    <v>13</v>
    <v>14</v>
    <v>15</v>
    <v>16</v>
    <v>17</v>
    <v>18</v>
    <v>19</v>
    <v>6</v>
    <v>22</v>
    <v>23</v>
    <v>24</v>
    <v>25</v>
    <v>26</v>
    <v>27</v>
    <v>Belgium</v>
    <v>La Brabançonne</v>
    <v>28</v>
    <v>Königreich Belgien</v>
    <v>29</v>
    <v>30</v>
    <v>31</v>
    <v>32</v>
    <v>33</v>
    <v>34</v>
    <v>35</v>
    <v>36</v>
    <v>37</v>
    <v>38</v>
    <v>39</v>
    <v>43</v>
    <v>44</v>
    <v>45</v>
    <v>46</v>
    <v>Belgium</v>
    <v>47</v>
    <v>mdp/vdpid/21</v>
  </rv>
  <rv s="2">
    <v>0</v>
    <v>21</v>
    <v>2</v>
    <v>3</v>
    <v>0</v>
    <v>Image of Belgium</v>
  </rv>
  <rv s="0">
    <v>536870912</v>
    <v>Netherlands</v>
    <v>bf5c1a4b-df0b-09dc-dce0-e3fb0c898dd3</v>
    <v>en-US</v>
    <v>Map</v>
  </rv>
  <rv s="1">
    <fb>0.53309587414663095</fb>
    <v>23</v>
  </rv>
  <rv s="1">
    <fb>41543</fb>
    <v>24</v>
  </rv>
  <rv s="1">
    <fb>41000</fb>
    <v>24</v>
  </rv>
  <rv s="1">
    <fb>9.6999999999999993</fb>
    <v>25</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1</v>
    <v>21</v>
    <v>33</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3</v>
  </rv>
  <rv s="4">
    <v>https://www.bing.com/search?q=netherlands&amp;form=skydnc</v>
    <v>Learn more on Bing</v>
  </rv>
  <rv s="1">
    <fb>81.760975609756102</fb>
    <v>28</v>
  </rv>
  <rv s="1">
    <fb>1100105440292.49</fb>
    <v>30</v>
  </rv>
  <rv s="1">
    <fb>10.29</fb>
    <v>29</v>
  </rv>
  <rv s="3">
    <v>4</v>
  </rv>
  <rv s="1">
    <fb>0.1225176999</fb>
    <v>23</v>
  </rv>
  <rv s="1">
    <fb>3.6053999999999999</fb>
    <v>25</v>
  </rv>
  <rv s="1">
    <fb>17703090</fb>
    <v>24</v>
  </rv>
  <rv s="1">
    <fb>0.223</fb>
    <v>23</v>
  </rv>
  <rv s="1">
    <fb>0.23300000000000001</fb>
    <v>23</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5</v>
  </rv>
  <rv s="1">
    <fb>0.230359193787393</fb>
    <v>23</v>
  </rv>
  <rv s="3">
    <v>6</v>
  </rv>
  <rv s="1">
    <fb>0.41200000000000003</fb>
    <v>23</v>
  </rv>
  <rv s="1">
    <fb>3.1960000991821301E-2</fb>
    <v>31</v>
  </rv>
  <rv s="1">
    <fb>15924729</fb>
    <v>24</v>
  </rv>
  <rv s="6">
    <v>#VALUE!</v>
    <v>en-US</v>
    <v>bf5c1a4b-df0b-09dc-dce0-e3fb0c898dd3</v>
    <v>536870912</v>
    <v>1</v>
    <v>36</v>
    <v>37</v>
    <v>Netherlands</v>
    <v>19</v>
    <v>20</v>
    <v>Map</v>
    <v>21</v>
    <v>38</v>
    <v>NL</v>
    <v>51</v>
    <v>52</v>
    <v>53</v>
    <v>54</v>
    <v>55</v>
    <v>56</v>
    <v>57</v>
    <v>58</v>
    <v>59</v>
    <v>EUR</v>
    <v>The Netherlands, informally Holland, is a country located in northwestern Europe with overseas territories in the Caribbean. It is the largest of four constituent countries of the Kingdom of the Netherlands. The Netherlands consists of twelve ...</v>
    <v>60</v>
    <v>61</v>
    <v>62</v>
    <v>63</v>
    <v>64</v>
    <v>65</v>
    <v>66</v>
    <v>67</v>
    <v>68</v>
    <v>69</v>
    <v>56</v>
    <v>72</v>
    <v>73</v>
    <v>74</v>
    <v>75</v>
    <v>26</v>
    <v>76</v>
    <v>Netherlands</v>
    <v>Wilhelmus</v>
    <v>77</v>
    <v>Nederland</v>
    <v>78</v>
    <v>79</v>
    <v>80</v>
    <v>81</v>
    <v>82</v>
    <v>83</v>
    <v>84</v>
    <v>85</v>
    <v>86</v>
    <v>87</v>
    <v>88</v>
    <v>103</v>
    <v>104</v>
    <v>105</v>
    <v>106</v>
    <v>107</v>
    <v>Netherlands</v>
    <v>108</v>
    <v>mdp/vdpid/176</v>
  </rv>
  <rv s="2">
    <v>1</v>
    <v>21</v>
    <v>33</v>
    <v>3</v>
    <v>0</v>
    <v>Image of Netherlands</v>
  </rv>
  <rv s="0">
    <v>536870912</v>
    <v>Luxembourg</v>
    <v>18da5ef5-2f6b-6dda-3140-08391acd669a</v>
    <v>en-US</v>
    <v>Map</v>
  </rv>
  <rv s="1">
    <fb>0.53711935914593001</fb>
    <v>23</v>
  </rv>
  <rv s="1">
    <fb>2586.36</fb>
    <v>24</v>
  </rv>
  <rv s="1">
    <fb>2000</fb>
    <v>24</v>
  </rv>
  <rv s="1">
    <fb>352</fb>
    <v>26</v>
  </rv>
  <rv s="0">
    <v>536870912</v>
    <v>Luxembourg City</v>
    <v>387ae05a-dd15-f01c-07b2-097158a060ba</v>
    <v>en-US</v>
    <v>Map</v>
  </rv>
  <rv s="1">
    <fb>8987.8169999999991</fb>
    <v>24</v>
  </rv>
  <rv s="1">
    <fb>115.087815087815</fb>
    <v>27</v>
  </rv>
  <rv s="1">
    <fb>1.7433207565384301E-2</fb>
    <v>23</v>
  </rv>
  <rv s="1">
    <fb>13914.6784488756</fb>
    <v>24</v>
  </rv>
  <rv s="1">
    <fb>1.37</fb>
    <v>25</v>
  </rv>
  <rv s="1">
    <fb>0.35679011089811602</fb>
    <v>23</v>
  </rv>
  <rv s="1">
    <fb>80.562295207665002</fb>
    <v>28</v>
  </rv>
  <rv s="1">
    <fb>1.19</fb>
    <v>29</v>
  </rv>
  <rv s="1">
    <fb>71104919108.141098</fb>
    <v>30</v>
  </rv>
  <rv s="1">
    <fb>1.0228595</fb>
    <v>23</v>
  </rv>
  <rv s="1">
    <fb>0.19151769999999999</fb>
    <v>23</v>
  </rv>
  <rv s="2">
    <v>2</v>
    <v>21</v>
    <v>40</v>
    <v>7</v>
    <v>0</v>
    <v>Image of Luxembourg</v>
  </rv>
  <rv s="1">
    <fb>1.9</fb>
    <v>28</v>
  </rv>
  <rv s="0">
    <v>805306368</v>
    <v>Xavier Bettel (Prime minister)</v>
    <v>d991448c-bb7b-59d9-24b6-06461041bb47</v>
    <v>en-US</v>
    <v>Generic</v>
  </rv>
  <rv s="3">
    <v>7</v>
  </rv>
  <rv s="4">
    <v>https://www.bing.com/search?q=luxembourg&amp;form=skydnc</v>
    <v>Learn more on Bing</v>
  </rv>
  <rv s="1">
    <fb>82.095121951219497</fb>
    <v>28</v>
  </rv>
  <rv s="1">
    <fb>44233610000</fb>
    <v>30</v>
  </rv>
  <rv s="1">
    <fb>13.05</fb>
    <v>29</v>
  </rv>
  <rv s="3">
    <v>8</v>
  </rv>
  <rv s="1">
    <fb>0.1064453761</fb>
    <v>23</v>
  </rv>
  <rv s="1">
    <fb>3.0089999999999999</fb>
    <v>25</v>
  </rv>
  <rv s="1">
    <fb>650774</fb>
    <v>24</v>
  </rv>
  <rv s="1">
    <fb>0.25800000000000001</fb>
    <v>23</v>
  </rv>
  <rv s="1">
    <fb>0.41399999999999998</fb>
    <v>23</v>
  </rv>
  <rv s="1">
    <fb>2.4E-2</fb>
    <v>23</v>
  </rv>
  <rv s="1">
    <fb>6.5000000000000002E-2</fb>
    <v>23</v>
  </rv>
  <rv s="1">
    <fb>0.11900000000000001</fb>
    <v>23</v>
  </rv>
  <rv s="1">
    <fb>0.16800000000000001</fb>
    <v>23</v>
  </rv>
  <rv s="1">
    <fb>0.59326999664306601</fb>
    <v>23</v>
  </rv>
  <rv s="0">
    <v>536870912</v>
    <v>Canton of Capellen</v>
    <v>bd446784-089a-4387-91e0-745e2d9aa081</v>
    <v>en-US</v>
    <v>Map</v>
  </rv>
  <rv s="0">
    <v>536870912</v>
    <v>Canton of Clervaux</v>
    <v>1b7004bc-ab3a-45fd-a70a-20e7f89eb062</v>
    <v>en-US</v>
    <v>Map</v>
  </rv>
  <rv s="0">
    <v>536870912</v>
    <v>Canton of Diekirch</v>
    <v>b5a83e53-cb8d-466d-a545-177bc8ef037b</v>
    <v>en-US</v>
    <v>Map</v>
  </rv>
  <rv s="0">
    <v>536870912</v>
    <v>Canton of Echternach</v>
    <v>e3be1914-9495-4f58-8005-d96a2f741133</v>
    <v>en-US</v>
    <v>Map</v>
  </rv>
  <rv s="0">
    <v>536870912</v>
    <v>Canton of Esch-sur-Alzette</v>
    <v>1e331e0a-74b6-4405-98e3-289db1a9f97e</v>
    <v>en-US</v>
    <v>Map</v>
  </rv>
  <rv s="0">
    <v>536870912</v>
    <v>Canton of Grevenmacher</v>
    <v>9b31192b-c089-0a78-80b9-4ef1f9c3e9aa</v>
    <v>en-US</v>
    <v>Map</v>
  </rv>
  <rv s="0">
    <v>536870912</v>
    <v>Canton of Luxembourg</v>
    <v>171f2751-0da0-4a38-a2c7-d94a479c5c2a</v>
    <v>en-US</v>
    <v>Map</v>
  </rv>
  <rv s="0">
    <v>536870912</v>
    <v>Canton of Mersch</v>
    <v>16f03108-a662-466f-a1a5-3881627bde57</v>
    <v>en-US</v>
    <v>Map</v>
  </rv>
  <rv s="0">
    <v>536870912</v>
    <v>Canton of Redange</v>
    <v>889729cf-6ce8-4240-834f-7c4f54f840b5</v>
    <v>en-US</v>
    <v>Map</v>
  </rv>
  <rv s="0">
    <v>536870912</v>
    <v>Canton of Remich</v>
    <v>741c0fb0-658a-41ee-b08c-8fef24f0c950</v>
    <v>en-US</v>
    <v>Map</v>
  </rv>
  <rv s="0">
    <v>536870912</v>
    <v>Canton of Vianden</v>
    <v>b83efdea-52ca-40bc-8dab-01bd4791b97f</v>
    <v>en-US</v>
    <v>Map</v>
  </rv>
  <rv s="0">
    <v>536870912</v>
    <v>Canton of Wiltz</v>
    <v>c2159e75-2a64-d745-4dcf-897d79437de3</v>
    <v>en-US</v>
    <v>Map</v>
  </rv>
  <rv s="3">
    <v>9</v>
  </rv>
  <rv s="1">
    <fb>0.26504268340465897</fb>
    <v>23</v>
  </rv>
  <rv s="3">
    <v>10</v>
  </rv>
  <rv s="1">
    <fb>0.20399999999999999</fb>
    <v>23</v>
  </rv>
  <rv s="1">
    <fb>5.3629999160766599E-2</fb>
    <v>31</v>
  </rv>
  <rv s="1">
    <fb>565488</fb>
    <v>24</v>
  </rv>
  <rv s="6">
    <v>#VALUE!</v>
    <v>en-US</v>
    <v>18da5ef5-2f6b-6dda-3140-08391acd669a</v>
    <v>536870912</v>
    <v>1</v>
    <v>43</v>
    <v>37</v>
    <v>Luxembourg</v>
    <v>19</v>
    <v>20</v>
    <v>Map</v>
    <v>21</v>
    <v>44</v>
    <v>LU</v>
    <v>112</v>
    <v>113</v>
    <v>114</v>
    <v>4</v>
    <v>115</v>
    <v>116</v>
    <v>117</v>
    <v>118</v>
    <v>119</v>
    <v>EUR</v>
    <v>Luxembourg, officially the Grand Duchy of Luxembourg, is a small landlocked country in Western Europe. It borders Belgium to the west and north, Germany to the east, and France to the south. Luxembourg is the only surviving grand duchy in the ...</v>
    <v>120</v>
    <v>121</v>
    <v>122</v>
    <v>123</v>
    <v>124</v>
    <v>125</v>
    <v>126</v>
    <v>127</v>
    <v>128</v>
    <v>129</v>
    <v>116</v>
    <v>131</v>
    <v>132</v>
    <v>133</v>
    <v>134</v>
    <v>26</v>
    <v>135</v>
    <v>Luxembourg</v>
    <v>Ons Heemecht</v>
    <v>136</v>
    <v>Grand-Duché de Luxembourg</v>
    <v>137</v>
    <v>138</v>
    <v>139</v>
    <v>82</v>
    <v>140</v>
    <v>141</v>
    <v>142</v>
    <v>143</v>
    <v>144</v>
    <v>145</v>
    <v>146</v>
    <v>159</v>
    <v>160</v>
    <v>161</v>
    <v>162</v>
    <v>163</v>
    <v>Luxembourg</v>
    <v>164</v>
    <v>mdp/vdpid/147</v>
  </rv>
  <rv s="2">
    <v>2</v>
    <v>21</v>
    <v>40</v>
    <v>3</v>
    <v>0</v>
    <v>Image of Luxembourg</v>
  </rv>
  <rv s="4">
    <v>https://www.bing.com/financeapi/forcetrigger?t=a1ygoc&amp;q=XNAS%3aNFLX&amp;form=skydnc</v>
    <v>Learn more on Bing</v>
  </rv>
  <rv s="7">
    <v>en-US</v>
    <v>a1ygoc</v>
    <v>268435456</v>
    <v>1</v>
    <v>Powered by Refinitiv</v>
    <v>45</v>
    <v>NETFLIX, INC. (XNAS:NFLX)</v>
    <v>46</v>
    <v>47</v>
    <v>Finance</v>
    <v>48</v>
    <v>579.64</v>
    <v>285.33010000000002</v>
    <v>1.2177</v>
    <v>-2.8489</v>
    <v>-5.0200000000000002E-3</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567.61</v>
    <v>Software &amp; IT Services</v>
    <v>Stock</v>
    <v>45324.605542279685</v>
    <v>167</v>
    <v>564.52</v>
    <v>244362511771</v>
    <v>NETFLIX, INC.</v>
    <v>NETFLIX, INC.</v>
    <v>564.52</v>
    <v>47.219099999999997</v>
    <v>567.51</v>
    <v>564.66110000000003</v>
    <v>432759600</v>
    <v>NFLX</v>
    <v>NETFLIX, INC. (XNAS:NFLX)</v>
    <v>138070</v>
    <v>6244318</v>
    <v>1997</v>
  </rv>
  <rv s="8">
    <v>168</v>
  </rv>
  <rv s="4">
    <v>http://en.wikipedia.org/wiki/Public_domain</v>
    <v>Public domain</v>
  </rv>
  <rv s="4">
    <v>http://en.wikipedia.org/wiki/The_Walt_Disney_Company</v>
    <v>Wikipedia</v>
  </rv>
  <rv s="9">
    <v>170</v>
    <v>171</v>
  </rv>
  <rv s="10">
    <v>54</v>
    <v>https://www.bing.com/th?id=AMMS_0aa288ba528f6f45e3de87d97e250136&amp;qlt=95</v>
    <v>172</v>
    <v>0</v>
    <v>https://www.bing.com/images/search?form=xlimg&amp;q=the+walt+disney+company</v>
    <v>Image of THE WALT DISNEY COMPANY</v>
  </rv>
  <rv s="4">
    <v>https://www.bing.com/financeapi/forcetrigger?t=afo2vh&amp;q=XFRA%3aWDP&amp;form=skydnc</v>
    <v>Learn more on Bing</v>
  </rv>
  <rv s="11">
    <v>en-US</v>
    <v>afo2vh</v>
    <v>268435456</v>
    <v>1</v>
    <v>Powered by Refinitiv</v>
    <v>49</v>
    <v>THE WALT DISNEY COMPANY (XFRA:WDP)</v>
    <v>51</v>
    <v>52</v>
    <v>Finance</v>
    <v>53</v>
    <v>171.9</v>
    <v>73.83</v>
    <v>1.3866000000000001</v>
    <v>-0.1</v>
    <v>-1.119E-3</v>
    <v>EUR</v>
    <v>The Walt Disney Company is a diversified entertainment company that operates in three segments: Entertainment, Sports and Experiences. The Entertainment segment encompasses the Company's non-sports focused global film, television and direct-to-consumer (DTC) video streaming content production and distribution activities. Its line of business includes Linear Networks, DTC, and Content Sales/Licensing. The Sports segment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 It also includes sale of branded merchandise.</v>
    <v>225000</v>
    <v>Deutsche Boerse AG</v>
    <v>XFRA</v>
    <v>XFRA</v>
    <v>500 S Buena Vista St, BURBANK, CA, 91521-0001 US</v>
    <v>89.88</v>
    <v>173</v>
    <v>Media &amp; Publishing</v>
    <v>Stock</v>
    <v>45324.594444444447</v>
    <v>174</v>
    <v>89.03</v>
    <v>178035800000</v>
    <v>THE WALT DISNEY COMPANY</v>
    <v>THE WALT DISNEY COMPANY</v>
    <v>89.68</v>
    <v>73.11</v>
    <v>89.36</v>
    <v>89.26</v>
    <v>1834286000</v>
    <v>WDP</v>
    <v>THE WALT DISNEY COMPANY (XFRA:WDP)</v>
    <v>465</v>
    <v>11775540</v>
    <v>2018</v>
  </rv>
  <rv s="8">
    <v>175</v>
  </rv>
  <rv s="4">
    <v>http://en.wikipedia.org/wiki/Ford_Motor_Company</v>
    <v>Wikipedia</v>
  </rv>
  <rv s="9">
    <v>170</v>
    <v>177</v>
  </rv>
  <rv s="10">
    <v>54</v>
    <v>https://www.bing.com/th?id=AMMS_cf0311a5f2d2dcb3110aca1404330618&amp;qlt=95</v>
    <v>178</v>
    <v>0</v>
    <v>https://www.bing.com/images/search?form=xlimg&amp;q=ford+motor+company</v>
    <v>Image of FORD MOTOR COMPANY</v>
  </rv>
  <rv s="4">
    <v>https://www.bing.com/financeapi/forcetrigger?t=a1sjw7&amp;q=XNYS%3aF&amp;form=skydnc</v>
    <v>Learn more on Bing</v>
  </rv>
  <rv s="11">
    <v>en-US</v>
    <v>a1sjw7</v>
    <v>268435456</v>
    <v>1</v>
    <v>Powered by Refinitiv</v>
    <v>49</v>
    <v>FORD MOTOR COMPANY (XNYS:F)</v>
    <v>51</v>
    <v>55</v>
    <v>Finance</v>
    <v>48</v>
    <v>15.42</v>
    <v>9.6300000000000008</v>
    <v>1.6391</v>
    <v>-1.4999999999999999E-2</v>
    <v>-1.24E-3</v>
    <v>USD</v>
    <v>Ford Motor Company is an automobile company. The Company designs, manufactures, markets, and services a full line of electrified passenger and commercial vehicles, such as Ford trucks, utility vehicles, vans, and cars, and Lincoln luxury vehicles. The Company's segments include Ford Blue, Ford Model e, Ford Pro, Ford Next and Ford Credit. Its Ford Blue segment is engaged in developing gas-powered and hybrid vehicles. Its Ford Model e segment is engaged in developing electronic vehicles (EVs) along with embedded software that defines always-on digital experiences for all customers. Its Ford Pro segment is engaged in helping commercial customers transform and expand their businesses with vehicles and services tailored to their needs. Ford Next segment is engaged in pursuing mobility solutions and provides financial services through Ford Motor Credit Company. The Ford Credit segment is primarily engaged in providing vehicle-related financing and leasing activities.</v>
    <v>173000</v>
    <v>New York Stock Exchange</v>
    <v>XNYS</v>
    <v>XNYS</v>
    <v>One American Road, DEARBORN, MI, 48126-2701 US</v>
    <v>12.0899</v>
    <v>179</v>
    <v>Automobiles &amp; Auto Parts</v>
    <v>Stock</v>
    <v>45324.605566284372</v>
    <v>180</v>
    <v>12.01</v>
    <v>48375699090</v>
    <v>FORD MOTOR COMPANY</v>
    <v>FORD MOTOR COMPANY</v>
    <v>12.03</v>
    <v>7.8967000000000001</v>
    <v>12.1</v>
    <v>12.085000000000001</v>
    <v>4002954000</v>
    <v>F</v>
    <v>FORD MOTOR COMPANY (XNYS:F)</v>
    <v>1971650</v>
    <v>52272649</v>
    <v>1919</v>
  </rv>
  <rv s="8">
    <v>181</v>
  </rv>
  <rv s="4">
    <v>https://www.bing.com/financeapi/forcetrigger?t=a1u3p2&amp;q=XNAS%3aGOOG&amp;form=skydnc</v>
    <v>Learn more on Bing</v>
  </rv>
  <rv s="7">
    <v>en-US</v>
    <v>a1u3p2</v>
    <v>268435456</v>
    <v>1</v>
    <v>Powered by Refinitiv</v>
    <v>45</v>
    <v>ALPHABET INC. (XNAS:GOOG)</v>
    <v>46</v>
    <v>47</v>
    <v>Finance</v>
    <v>48</v>
    <v>155.19999999999999</v>
    <v>88.86</v>
    <v>1.0620000000000001</v>
    <v>-3.25</v>
    <v>-2.2772999999999998E-2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141.30000000000001</v>
    <v>Software &amp; IT Services</v>
    <v>Stock</v>
    <v>45324.605564803125</v>
    <v>183</v>
    <v>139.31</v>
    <v>1763832000000</v>
    <v>ALPHABET INC.</v>
    <v>ALPHABET INC.</v>
    <v>141.05000000000001</v>
    <v>24.594899999999999</v>
    <v>142.71</v>
    <v>139.46</v>
    <v>12433000000</v>
    <v>GOOG</v>
    <v>ALPHABET INC. (XNAS:GOOG)</v>
    <v>3024777</v>
    <v>19947201</v>
    <v>2015</v>
  </rv>
  <rv s="8">
    <v>184</v>
  </rv>
</rvData>
</file>

<file path=xl/richData/rdrichvaluestructure.xml><?xml version="1.0" encoding="utf-8"?>
<rvStructures xmlns="http://schemas.microsoft.com/office/spreadsheetml/2017/richdata" count="12">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56">
    <spb s="0">
      <v xml:space="preserve">data.worldbank.org	</v>
      <v xml:space="preserve">	</v>
      <v xml:space="preserve">http://data.worldbank.org/indicator/FP.CPI.TOTL	</v>
      <v xml:space="preserve">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8">
      <v>3</v>
    </spb>
    <spb s="8">
      <v>4</v>
    </spb>
    <spb s="8">
      <v>5</v>
    </spb>
    <spb s="8">
      <v>6</v>
    </spb>
    <spb s="8">
      <v>7</v>
    </spb>
    <spb s="8">
      <v>8</v>
    </spb>
    <spb s="8">
      <v>9</v>
    </spb>
    <spb s="8">
      <v>10</v>
    </spb>
    <spb s="8">
      <v>11</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32</v>
      <v>33</v>
      <v>33</v>
      <v>3</v>
      <v>33</v>
      <v>33</v>
      <v>33</v>
      <v>34</v>
      <v>33</v>
      <v>33</v>
      <v>34</v>
      <v>33</v>
      <v>33</v>
      <v>35</v>
      <v>6</v>
      <v>32</v>
      <v>35</v>
      <v>7</v>
      <v>33</v>
      <v>35</v>
      <v>8</v>
      <v>9</v>
      <v>10</v>
      <v>35</v>
      <v>35</v>
      <v>33</v>
      <v>35</v>
      <v>11</v>
      <v>12</v>
      <v>13</v>
      <v>14</v>
      <v>35</v>
      <v>32</v>
      <v>35</v>
      <v>35</v>
      <v>35</v>
      <v>35</v>
      <v>35</v>
      <v>35</v>
      <v>35</v>
      <v>35</v>
      <v>35</v>
      <v>35</v>
      <v>15</v>
    </spb>
    <spb s="2">
      <v>1</v>
      <v>Name</v>
      <v>LearnMoreOnLink</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0">
      <v xml:space="preserve">Wikipedia	</v>
      <v xml:space="preserve">CC BY-SA 3.0	</v>
      <v xml:space="preserve">https://en.wikipedia.org/wiki/Luxembourg	</v>
      <v xml:space="preserve">https://creativecommons.org/licenses/by-sa/3.0	</v>
    </spb>
    <spb s="0">
      <v xml:space="preserve">Wikipedia	</v>
      <v xml:space="preserve">CC-BY-SA	</v>
      <v xml:space="preserve">http://en.wikipedia.org/wiki/Luxembourg	</v>
      <v xml:space="preserve">http://creativecommons.org/licenses/by-sa/3.0/	</v>
    </spb>
    <spb s="0">
      <v xml:space="preserve">Cia	</v>
      <v xml:space="preserve">	</v>
      <v xml:space="preserve">https://www.cia.gov/library/publications/the-world-factbook/geos/lu.html?Transportation	</v>
      <v xml:space="preserve">	</v>
    </spb>
    <spb s="1">
      <v>0</v>
      <v>39</v>
      <v>40</v>
      <v>40</v>
      <v>3</v>
      <v>40</v>
      <v>40</v>
      <v>40</v>
      <v>41</v>
      <v>40</v>
      <v>40</v>
      <v>41</v>
      <v>40</v>
      <v>40</v>
      <v>42</v>
      <v>6</v>
      <v>39</v>
      <v>42</v>
      <v>7</v>
      <v>40</v>
      <v>42</v>
      <v>8</v>
      <v>9</v>
      <v>10</v>
      <v>42</v>
      <v>42</v>
      <v>40</v>
      <v>42</v>
      <v>11</v>
      <v>12</v>
      <v>13</v>
      <v>14</v>
      <v>42</v>
      <v>39</v>
      <v>42</v>
      <v>42</v>
      <v>42</v>
      <v>42</v>
      <v>42</v>
      <v>42</v>
      <v>42</v>
      <v>42</v>
      <v>42</v>
      <v>42</v>
      <v>15</v>
    </spb>
    <spb s="7">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2">
      <v>2</v>
      <v>Name</v>
      <v>LearnMoreOnLink</v>
    </spb>
    <spb s="9">
      <v>18</v>
      <v>18</v>
      <v>18</v>
      <v>18</v>
    </spb>
    <spb s="10">
      <v>9</v>
      <v>7</v>
      <v>7</v>
      <v>9</v>
      <v>1</v>
      <v>9</v>
      <v>9</v>
      <v>9</v>
      <v>4</v>
      <v>4</v>
      <v>11</v>
      <v>10</v>
      <v>9</v>
      <v>9</v>
      <v>9</v>
      <v>4</v>
      <v>12</v>
      <v>6</v>
      <v>5</v>
      <v>4</v>
    </spb>
    <spb s="11">
      <v>Real-Time Nasdaq Last Sale</v>
      <v>from previous close</v>
      <v>from previous close</v>
      <v>Source: Nasdaq Last Sale</v>
      <v>GMT</v>
    </spb>
    <spb s="2">
      <v>3</v>
      <v>Name</v>
      <v>LearnMoreOnLink</v>
    </spb>
    <spb s="12">
      <v>0</v>
      <v>0</v>
    </spb>
    <spb s="13">
      <v>50</v>
      <v>18</v>
      <v>18</v>
      <v>18</v>
      <v>18</v>
    </spb>
    <spb s="14">
      <v>13</v>
      <v>7</v>
      <v>7</v>
      <v>13</v>
      <v>1</v>
      <v>13</v>
      <v>2</v>
      <v>13</v>
      <v>13</v>
      <v>4</v>
      <v>4</v>
      <v>11</v>
      <v>10</v>
      <v>13</v>
      <v>13</v>
      <v>13</v>
      <v>4</v>
      <v>12</v>
      <v>6</v>
      <v>5</v>
      <v>4</v>
    </spb>
    <spb s="15">
      <v>Delayed 15 minutes</v>
      <v>from previous close</v>
      <v>from previous close</v>
      <v>GMT</v>
    </spb>
    <spb s="16">
      <v>Powered by Refinitiv</v>
    </spb>
    <spb s="14">
      <v>9</v>
      <v>7</v>
      <v>7</v>
      <v>9</v>
      <v>1</v>
      <v>9</v>
      <v>2</v>
      <v>9</v>
      <v>9</v>
      <v>4</v>
      <v>4</v>
      <v>11</v>
      <v>10</v>
      <v>9</v>
      <v>9</v>
      <v>9</v>
      <v>4</v>
      <v>12</v>
      <v>6</v>
      <v>5</v>
      <v>4</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IsTitleField" t="b"/>
    <rPr n="IsHeroField" t="b"/>
    <rPr n="NumberFormat" t="s"/>
  </richProperties>
  <richStyles>
    <rSty>
      <rpv i="0">1</rpv>
    </rSty>
    <rSty>
      <rpv i="1">1</rpv>
    </rSty>
    <rSty dxfid="3">
      <rpv i="2">0.0%</rpv>
    </rSty>
    <rSty dxfid="2">
      <rpv i="2">#,##0</rpv>
    </rSty>
    <rSty dxfid="6">
      <rpv i="2">0.00</rpv>
    </rSty>
    <rSty dxfid="5">
      <rpv i="2">0</rpv>
    </rSty>
    <rSty dxfid="1">
      <rpv i="2">#,##0.00</rpv>
    </rSty>
    <rSty dxfid="0">
      <rpv i="2">0.0</rpv>
    </rSty>
    <rSty dxfid="0">
      <rpv i="2">_([$$-en-US]* #,##0.00_);_([$$-en-US]* (#,##0.00);_([$$-en-US]* "-"??_);_(@_)</rpv>
    </rSty>
    <rSty dxfid="0">
      <rpv i="2">_([$$-en-US]* #,##0_);_([$$-en-US]* (#,##0);_([$$-en-US]* "-"_);_(@_)</rpv>
    </rSty>
    <rSty dxfid="3"/>
    <rSty dxfid="4"/>
    <rSty dxfid="0">
      <rpv i="2">_([$€-x-euro2] * #,##0.00_);_([$€-x-euro2] * (#,##0.00);_([$€-x-euro2] *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3E85FA-A38D-40B7-A098-56A6599799F7}" name="Table1" displayName="Table1" ref="A1:E166" totalsRowShown="0">
  <autoFilter ref="A1:E166" xr:uid="{00000000-0009-0000-0100-000001000000}"/>
  <tableColumns count="5">
    <tableColumn id="1" xr3:uid="{0B6B917D-95C5-4413-8D03-4FE963D44756}" name="date" dataDxfId="3"/>
    <tableColumn id="2" xr3:uid="{A893A1CB-EDF8-46FD-8A42-5D3DC8E81B73}" name="housing_starts"/>
    <tableColumn id="3" xr3:uid="{478EBA9F-9797-4B40-B17E-9EFC3DC18D65}" name="Forecast(housing_starts)" dataDxfId="2">
      <calculatedColumnFormula>_xlfn.FORECAST.ETS(A2,$B$2:$B$133,$A$2:$A$133,1,1)</calculatedColumnFormula>
    </tableColumn>
    <tableColumn id="4" xr3:uid="{9833E9E1-14BD-4DB7-93BF-F7CED93AB48C}" name="Lower Confidence Bound(housing_starts)" dataDxfId="1">
      <calculatedColumnFormula>C2-_xlfn.FORECAST.ETS.CONFINT(A2,$B$2:$B$133,$A$2:$A$133,0.95,1,1)</calculatedColumnFormula>
    </tableColumn>
    <tableColumn id="5" xr3:uid="{358081E2-FA3D-4574-8ED2-A6AFAD948809}" name="Upper Confidence Bound(housing_starts)" dataDxfId="0">
      <calculatedColumnFormula>C2+_xlfn.FORECAST.ETS.CONFINT(A2,$B$2:$B$133,$A$2:$A$133,0.95,1,1)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5E4877-0D1E-427C-B547-B32D283B33EA}" name="Table13" displayName="Table13" ref="A1:B4" totalsRowShown="0">
  <autoFilter ref="A1:B4" xr:uid="{DC5C4A76-D68E-43F7-87B7-48DA07E30951}"/>
  <tableColumns count="2">
    <tableColumn id="1" xr3:uid="{E43935D4-F167-4CD3-8099-55F3920BE19A}" name="country"/>
    <tableColumn id="2" xr3:uid="{09B883DC-1472-4663-A7CE-A1FB8DBBF28C}" name="Image">
      <calculatedColumnFormula array="1">_FV(Table13[[#This Row],[country]],"Image")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D417E46-DC36-4F62-BCD4-FC25A51D7263}" name="Table2" displayName="Table2" ref="A7:B11" totalsRowShown="0">
  <autoFilter ref="A7:B11" xr:uid="{35B40EDE-12BC-48BC-A02A-73DE3659EE94}"/>
  <tableColumns count="2">
    <tableColumn id="1" xr3:uid="{9343A81E-7465-4357-B4A6-9D97A38896A2}" name="company"/>
    <tableColumn id="2" xr3:uid="{798664C9-6418-45AD-8028-47C124285C2F}" name="Headquarters">
      <calculatedColumnFormula array="1">_FV(Table2[[#This Row],[company]],"Headquarters")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EBA2-0B19-45D1-B51F-A14F0BA9AC0F}">
  <dimension ref="A1:B9"/>
  <sheetViews>
    <sheetView tabSelected="1" workbookViewId="0">
      <selection activeCell="A2" sqref="A2"/>
    </sheetView>
  </sheetViews>
  <sheetFormatPr defaultColWidth="52.1328125" defaultRowHeight="33.4" x14ac:dyDescent="1"/>
  <cols>
    <col min="1" max="1" width="52.1328125" style="2"/>
    <col min="2" max="16384" width="52.1328125" style="1"/>
  </cols>
  <sheetData>
    <row r="1" spans="1:2" x14ac:dyDescent="1">
      <c r="A1" s="1" t="s">
        <v>9</v>
      </c>
      <c r="B1" s="2" t="s">
        <v>8</v>
      </c>
    </row>
    <row r="2" spans="1:2" ht="409.5" x14ac:dyDescent="1">
      <c r="A2" s="2" t="s">
        <v>7</v>
      </c>
      <c r="B2" s="1">
        <v>5</v>
      </c>
    </row>
    <row r="3" spans="1:2" ht="400.5" x14ac:dyDescent="1">
      <c r="A3" s="2" t="s">
        <v>6</v>
      </c>
      <c r="B3" s="1">
        <v>1</v>
      </c>
    </row>
    <row r="4" spans="1:2" ht="200.25" x14ac:dyDescent="1">
      <c r="A4" s="2" t="s">
        <v>5</v>
      </c>
      <c r="B4" s="1">
        <v>4</v>
      </c>
    </row>
    <row r="5" spans="1:2" ht="409.5" x14ac:dyDescent="1">
      <c r="A5" s="2" t="s">
        <v>4</v>
      </c>
      <c r="B5" s="1">
        <v>5</v>
      </c>
    </row>
    <row r="6" spans="1:2" ht="200.25" x14ac:dyDescent="1">
      <c r="A6" s="2" t="s">
        <v>3</v>
      </c>
      <c r="B6" s="1">
        <v>5</v>
      </c>
    </row>
    <row r="7" spans="1:2" ht="367.15" x14ac:dyDescent="1">
      <c r="A7" s="2" t="s">
        <v>2</v>
      </c>
      <c r="B7" s="1">
        <v>1</v>
      </c>
    </row>
    <row r="8" spans="1:2" ht="409.5" x14ac:dyDescent="1">
      <c r="A8" s="2" t="s">
        <v>1</v>
      </c>
      <c r="B8" s="1">
        <v>3</v>
      </c>
    </row>
    <row r="9" spans="1:2" ht="300.39999999999998" x14ac:dyDescent="1">
      <c r="A9" s="2" t="s">
        <v>0</v>
      </c>
      <c r="B9"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684A-43D1-400B-89E1-67E3664EBE34}">
  <dimension ref="A1:E168"/>
  <sheetViews>
    <sheetView zoomScale="110" zoomScaleNormal="110" workbookViewId="0">
      <pane ySplit="1" topLeftCell="A2" activePane="bottomLeft" state="frozen"/>
      <selection pane="bottomLeft"/>
    </sheetView>
  </sheetViews>
  <sheetFormatPr defaultRowHeight="21" x14ac:dyDescent="0.65"/>
  <cols>
    <col min="1" max="1" width="14.46484375" style="3" bestFit="1" customWidth="1"/>
    <col min="2" max="2" width="20.06640625" style="3" customWidth="1"/>
    <col min="3" max="3" width="32.1328125" style="3" customWidth="1"/>
    <col min="4" max="5" width="34.265625" style="3" customWidth="1"/>
    <col min="6" max="16384" width="9.06640625" style="3"/>
  </cols>
  <sheetData>
    <row r="1" spans="1:5" x14ac:dyDescent="0.65">
      <c r="A1" s="3" t="s">
        <v>10</v>
      </c>
      <c r="B1" s="3" t="s">
        <v>11</v>
      </c>
      <c r="C1" s="3" t="s">
        <v>12</v>
      </c>
      <c r="D1" s="3" t="s">
        <v>13</v>
      </c>
      <c r="E1" s="3" t="s">
        <v>14</v>
      </c>
    </row>
    <row r="2" spans="1:5" x14ac:dyDescent="0.65">
      <c r="A2" s="4">
        <v>40909</v>
      </c>
      <c r="B2" s="5">
        <v>723</v>
      </c>
    </row>
    <row r="3" spans="1:5" x14ac:dyDescent="0.65">
      <c r="A3" s="4">
        <v>40940</v>
      </c>
      <c r="B3" s="5">
        <v>704</v>
      </c>
    </row>
    <row r="4" spans="1:5" x14ac:dyDescent="0.65">
      <c r="A4" s="4">
        <v>40969</v>
      </c>
      <c r="B4" s="5">
        <v>695</v>
      </c>
    </row>
    <row r="5" spans="1:5" x14ac:dyDescent="0.65">
      <c r="A5" s="4">
        <v>41000</v>
      </c>
      <c r="B5" s="5">
        <v>753</v>
      </c>
    </row>
    <row r="6" spans="1:5" x14ac:dyDescent="0.65">
      <c r="A6" s="4">
        <v>41030</v>
      </c>
      <c r="B6" s="5">
        <v>708</v>
      </c>
    </row>
    <row r="7" spans="1:5" x14ac:dyDescent="0.65">
      <c r="A7" s="4">
        <v>41061</v>
      </c>
      <c r="B7" s="5">
        <v>757</v>
      </c>
    </row>
    <row r="8" spans="1:5" x14ac:dyDescent="0.65">
      <c r="A8" s="4">
        <v>41091</v>
      </c>
      <c r="B8" s="5">
        <v>740</v>
      </c>
    </row>
    <row r="9" spans="1:5" x14ac:dyDescent="0.65">
      <c r="A9" s="4">
        <v>41122</v>
      </c>
      <c r="B9" s="5">
        <v>754</v>
      </c>
    </row>
    <row r="10" spans="1:5" x14ac:dyDescent="0.65">
      <c r="A10" s="4">
        <v>41153</v>
      </c>
      <c r="B10" s="5">
        <v>847</v>
      </c>
    </row>
    <row r="11" spans="1:5" x14ac:dyDescent="0.65">
      <c r="A11" s="4">
        <v>41183</v>
      </c>
      <c r="B11" s="5">
        <v>915</v>
      </c>
    </row>
    <row r="12" spans="1:5" x14ac:dyDescent="0.65">
      <c r="A12" s="4">
        <v>41214</v>
      </c>
      <c r="B12" s="5">
        <v>833</v>
      </c>
    </row>
    <row r="13" spans="1:5" x14ac:dyDescent="0.65">
      <c r="A13" s="4">
        <v>41244</v>
      </c>
      <c r="B13" s="5">
        <v>976</v>
      </c>
    </row>
    <row r="14" spans="1:5" x14ac:dyDescent="0.65">
      <c r="A14" s="4">
        <v>41275</v>
      </c>
      <c r="B14" s="5">
        <v>888</v>
      </c>
    </row>
    <row r="15" spans="1:5" x14ac:dyDescent="0.65">
      <c r="A15" s="4">
        <v>41306</v>
      </c>
      <c r="B15" s="5">
        <v>962</v>
      </c>
    </row>
    <row r="16" spans="1:5" x14ac:dyDescent="0.65">
      <c r="A16" s="4">
        <v>41334</v>
      </c>
      <c r="B16" s="5">
        <v>1010</v>
      </c>
    </row>
    <row r="17" spans="1:2" x14ac:dyDescent="0.65">
      <c r="A17" s="4">
        <v>41365</v>
      </c>
      <c r="B17" s="5">
        <v>835</v>
      </c>
    </row>
    <row r="18" spans="1:2" x14ac:dyDescent="0.65">
      <c r="A18" s="4">
        <v>41395</v>
      </c>
      <c r="B18" s="5">
        <v>930</v>
      </c>
    </row>
    <row r="19" spans="1:2" x14ac:dyDescent="0.65">
      <c r="A19" s="4">
        <v>41426</v>
      </c>
      <c r="B19" s="5">
        <v>839</v>
      </c>
    </row>
    <row r="20" spans="1:2" x14ac:dyDescent="0.65">
      <c r="A20" s="4">
        <v>41456</v>
      </c>
      <c r="B20" s="5">
        <v>880</v>
      </c>
    </row>
    <row r="21" spans="1:2" x14ac:dyDescent="0.65">
      <c r="A21" s="4">
        <v>41487</v>
      </c>
      <c r="B21" s="5">
        <v>917</v>
      </c>
    </row>
    <row r="22" spans="1:2" x14ac:dyDescent="0.65">
      <c r="A22" s="4">
        <v>41518</v>
      </c>
      <c r="B22" s="5">
        <v>850</v>
      </c>
    </row>
    <row r="23" spans="1:2" x14ac:dyDescent="0.65">
      <c r="A23" s="4">
        <v>41548</v>
      </c>
      <c r="B23" s="5">
        <v>925</v>
      </c>
    </row>
    <row r="24" spans="1:2" x14ac:dyDescent="0.65">
      <c r="A24" s="4">
        <v>41579</v>
      </c>
      <c r="B24" s="5">
        <v>1100</v>
      </c>
    </row>
    <row r="25" spans="1:2" x14ac:dyDescent="0.65">
      <c r="A25" s="4">
        <v>41609</v>
      </c>
      <c r="B25" s="5">
        <v>1002</v>
      </c>
    </row>
    <row r="26" spans="1:2" x14ac:dyDescent="0.65">
      <c r="A26" s="4">
        <v>41640</v>
      </c>
      <c r="B26" s="5">
        <v>888</v>
      </c>
    </row>
    <row r="27" spans="1:2" x14ac:dyDescent="0.65">
      <c r="A27" s="4">
        <v>41671</v>
      </c>
      <c r="B27" s="5">
        <v>944</v>
      </c>
    </row>
    <row r="28" spans="1:2" x14ac:dyDescent="0.65">
      <c r="A28" s="4">
        <v>41699</v>
      </c>
      <c r="B28" s="5">
        <v>970</v>
      </c>
    </row>
    <row r="29" spans="1:2" x14ac:dyDescent="0.65">
      <c r="A29" s="4">
        <v>41730</v>
      </c>
      <c r="B29" s="5">
        <v>1043</v>
      </c>
    </row>
    <row r="30" spans="1:2" x14ac:dyDescent="0.65">
      <c r="A30" s="4">
        <v>41760</v>
      </c>
      <c r="B30" s="5">
        <v>1007</v>
      </c>
    </row>
    <row r="31" spans="1:2" x14ac:dyDescent="0.65">
      <c r="A31" s="4">
        <v>41791</v>
      </c>
      <c r="B31" s="5">
        <v>911</v>
      </c>
    </row>
    <row r="32" spans="1:2" x14ac:dyDescent="0.65">
      <c r="A32" s="4">
        <v>41821</v>
      </c>
      <c r="B32" s="5">
        <v>1085</v>
      </c>
    </row>
    <row r="33" spans="1:2" x14ac:dyDescent="0.65">
      <c r="A33" s="4">
        <v>41852</v>
      </c>
      <c r="B33" s="5">
        <v>984</v>
      </c>
    </row>
    <row r="34" spans="1:2" x14ac:dyDescent="0.65">
      <c r="A34" s="4">
        <v>41883</v>
      </c>
      <c r="B34" s="5">
        <v>1023</v>
      </c>
    </row>
    <row r="35" spans="1:2" x14ac:dyDescent="0.65">
      <c r="A35" s="4">
        <v>41913</v>
      </c>
      <c r="B35" s="5">
        <v>1074</v>
      </c>
    </row>
    <row r="36" spans="1:2" x14ac:dyDescent="0.65">
      <c r="A36" s="4">
        <v>41944</v>
      </c>
      <c r="B36" s="5">
        <v>1001</v>
      </c>
    </row>
    <row r="37" spans="1:2" x14ac:dyDescent="0.65">
      <c r="A37" s="4">
        <v>41974</v>
      </c>
      <c r="B37" s="5">
        <v>1073</v>
      </c>
    </row>
    <row r="38" spans="1:2" x14ac:dyDescent="0.65">
      <c r="A38" s="4">
        <v>42005</v>
      </c>
      <c r="B38" s="5">
        <v>1085</v>
      </c>
    </row>
    <row r="39" spans="1:2" x14ac:dyDescent="0.65">
      <c r="A39" s="4">
        <v>42036</v>
      </c>
      <c r="B39" s="5">
        <v>886</v>
      </c>
    </row>
    <row r="40" spans="1:2" x14ac:dyDescent="0.65">
      <c r="A40" s="4">
        <v>42064</v>
      </c>
      <c r="B40" s="5">
        <v>960</v>
      </c>
    </row>
    <row r="41" spans="1:2" x14ac:dyDescent="0.65">
      <c r="A41" s="4">
        <v>42095</v>
      </c>
      <c r="B41" s="5">
        <v>1190</v>
      </c>
    </row>
    <row r="42" spans="1:2" x14ac:dyDescent="0.65">
      <c r="A42" s="4">
        <v>42125</v>
      </c>
      <c r="B42" s="5">
        <v>1079</v>
      </c>
    </row>
    <row r="43" spans="1:2" x14ac:dyDescent="0.65">
      <c r="A43" s="4">
        <v>42156</v>
      </c>
      <c r="B43" s="5">
        <v>1205</v>
      </c>
    </row>
    <row r="44" spans="1:2" x14ac:dyDescent="0.65">
      <c r="A44" s="4">
        <v>42186</v>
      </c>
      <c r="B44" s="5">
        <v>1146</v>
      </c>
    </row>
    <row r="45" spans="1:2" x14ac:dyDescent="0.65">
      <c r="A45" s="4">
        <v>42217</v>
      </c>
      <c r="B45" s="5">
        <v>1130</v>
      </c>
    </row>
    <row r="46" spans="1:2" x14ac:dyDescent="0.65">
      <c r="A46" s="4">
        <v>42248</v>
      </c>
      <c r="B46" s="5">
        <v>1224</v>
      </c>
    </row>
    <row r="47" spans="1:2" x14ac:dyDescent="0.65">
      <c r="A47" s="4">
        <v>42278</v>
      </c>
      <c r="B47" s="5">
        <v>1058</v>
      </c>
    </row>
    <row r="48" spans="1:2" x14ac:dyDescent="0.65">
      <c r="A48" s="4">
        <v>42309</v>
      </c>
      <c r="B48" s="5">
        <v>1172</v>
      </c>
    </row>
    <row r="49" spans="1:2" x14ac:dyDescent="0.65">
      <c r="A49" s="4">
        <v>42339</v>
      </c>
      <c r="B49" s="5">
        <v>1146</v>
      </c>
    </row>
    <row r="50" spans="1:2" x14ac:dyDescent="0.65">
      <c r="A50" s="4">
        <v>42370</v>
      </c>
      <c r="B50" s="5">
        <v>1092</v>
      </c>
    </row>
    <row r="51" spans="1:2" x14ac:dyDescent="0.65">
      <c r="A51" s="4">
        <v>42401</v>
      </c>
      <c r="B51" s="5">
        <v>1225</v>
      </c>
    </row>
    <row r="52" spans="1:2" x14ac:dyDescent="0.65">
      <c r="A52" s="4">
        <v>42430</v>
      </c>
      <c r="B52" s="5">
        <v>1111</v>
      </c>
    </row>
    <row r="53" spans="1:2" x14ac:dyDescent="0.65">
      <c r="A53" s="4">
        <v>42461</v>
      </c>
      <c r="B53" s="5">
        <v>1163</v>
      </c>
    </row>
    <row r="54" spans="1:2" x14ac:dyDescent="0.65">
      <c r="A54" s="4">
        <v>42491</v>
      </c>
      <c r="B54" s="5">
        <v>1148</v>
      </c>
    </row>
    <row r="55" spans="1:2" x14ac:dyDescent="0.65">
      <c r="A55" s="4">
        <v>42522</v>
      </c>
      <c r="B55" s="5">
        <v>1203</v>
      </c>
    </row>
    <row r="56" spans="1:2" x14ac:dyDescent="0.65">
      <c r="A56" s="4">
        <v>42552</v>
      </c>
      <c r="B56" s="5">
        <v>1239</v>
      </c>
    </row>
    <row r="57" spans="1:2" x14ac:dyDescent="0.65">
      <c r="A57" s="4">
        <v>42583</v>
      </c>
      <c r="B57" s="5">
        <v>1171</v>
      </c>
    </row>
    <row r="58" spans="1:2" x14ac:dyDescent="0.65">
      <c r="A58" s="4">
        <v>42614</v>
      </c>
      <c r="B58" s="5">
        <v>1068</v>
      </c>
    </row>
    <row r="59" spans="1:2" x14ac:dyDescent="0.65">
      <c r="A59" s="4">
        <v>42644</v>
      </c>
      <c r="B59" s="5">
        <v>1313</v>
      </c>
    </row>
    <row r="60" spans="1:2" x14ac:dyDescent="0.65">
      <c r="A60" s="4">
        <v>42675</v>
      </c>
      <c r="B60" s="5">
        <v>1140</v>
      </c>
    </row>
    <row r="61" spans="1:2" x14ac:dyDescent="0.65">
      <c r="A61" s="4">
        <v>42705</v>
      </c>
      <c r="B61" s="5">
        <v>1252</v>
      </c>
    </row>
    <row r="62" spans="1:2" x14ac:dyDescent="0.65">
      <c r="A62" s="4">
        <v>42736</v>
      </c>
      <c r="B62" s="5">
        <v>1190</v>
      </c>
    </row>
    <row r="63" spans="1:2" x14ac:dyDescent="0.65">
      <c r="A63" s="4">
        <v>42767</v>
      </c>
      <c r="B63" s="5">
        <v>1271</v>
      </c>
    </row>
    <row r="64" spans="1:2" x14ac:dyDescent="0.65">
      <c r="A64" s="4">
        <v>42795</v>
      </c>
      <c r="B64" s="5">
        <v>1190</v>
      </c>
    </row>
    <row r="65" spans="1:2" x14ac:dyDescent="0.65">
      <c r="A65" s="4">
        <v>42826</v>
      </c>
      <c r="B65" s="5">
        <v>1146</v>
      </c>
    </row>
    <row r="66" spans="1:2" x14ac:dyDescent="0.65">
      <c r="A66" s="4">
        <v>42856</v>
      </c>
      <c r="B66" s="5">
        <v>1157</v>
      </c>
    </row>
    <row r="67" spans="1:2" x14ac:dyDescent="0.65">
      <c r="A67" s="4">
        <v>42887</v>
      </c>
      <c r="B67" s="5">
        <v>1249</v>
      </c>
    </row>
    <row r="68" spans="1:2" x14ac:dyDescent="0.65">
      <c r="A68" s="4">
        <v>42917</v>
      </c>
      <c r="B68" s="5">
        <v>1206</v>
      </c>
    </row>
    <row r="69" spans="1:2" x14ac:dyDescent="0.65">
      <c r="A69" s="4">
        <v>42948</v>
      </c>
      <c r="B69" s="5">
        <v>1159</v>
      </c>
    </row>
    <row r="70" spans="1:2" x14ac:dyDescent="0.65">
      <c r="A70" s="4">
        <v>42979</v>
      </c>
      <c r="B70" s="5">
        <v>1181</v>
      </c>
    </row>
    <row r="71" spans="1:2" x14ac:dyDescent="0.65">
      <c r="A71" s="4">
        <v>43009</v>
      </c>
      <c r="B71" s="5">
        <v>1257</v>
      </c>
    </row>
    <row r="72" spans="1:2" x14ac:dyDescent="0.65">
      <c r="A72" s="4">
        <v>43040</v>
      </c>
      <c r="B72" s="5">
        <v>1273</v>
      </c>
    </row>
    <row r="73" spans="1:2" x14ac:dyDescent="0.65">
      <c r="A73" s="4">
        <v>43070</v>
      </c>
      <c r="B73" s="5">
        <v>1177</v>
      </c>
    </row>
    <row r="74" spans="1:2" x14ac:dyDescent="0.65">
      <c r="A74" s="4">
        <v>43101</v>
      </c>
      <c r="B74" s="5">
        <v>1299</v>
      </c>
    </row>
    <row r="75" spans="1:2" x14ac:dyDescent="0.65">
      <c r="A75" s="4">
        <v>43132</v>
      </c>
      <c r="B75" s="5">
        <v>1277</v>
      </c>
    </row>
    <row r="76" spans="1:2" x14ac:dyDescent="0.65">
      <c r="A76" s="4">
        <v>43160</v>
      </c>
      <c r="B76" s="5">
        <v>1318</v>
      </c>
    </row>
    <row r="77" spans="1:2" x14ac:dyDescent="0.65">
      <c r="A77" s="4">
        <v>43191</v>
      </c>
      <c r="B77" s="5">
        <v>1276</v>
      </c>
    </row>
    <row r="78" spans="1:2" x14ac:dyDescent="0.65">
      <c r="A78" s="4">
        <v>43221</v>
      </c>
      <c r="B78" s="5">
        <v>1357</v>
      </c>
    </row>
    <row r="79" spans="1:2" x14ac:dyDescent="0.65">
      <c r="A79" s="4">
        <v>43252</v>
      </c>
      <c r="B79" s="5">
        <v>1192</v>
      </c>
    </row>
    <row r="80" spans="1:2" x14ac:dyDescent="0.65">
      <c r="A80" s="4">
        <v>43282</v>
      </c>
      <c r="B80" s="5">
        <v>1208</v>
      </c>
    </row>
    <row r="81" spans="1:2" x14ac:dyDescent="0.65">
      <c r="A81" s="4">
        <v>43313</v>
      </c>
      <c r="B81" s="5">
        <v>1288</v>
      </c>
    </row>
    <row r="82" spans="1:2" x14ac:dyDescent="0.65">
      <c r="A82" s="4">
        <v>43344</v>
      </c>
      <c r="B82" s="5">
        <v>1250</v>
      </c>
    </row>
    <row r="83" spans="1:2" x14ac:dyDescent="0.65">
      <c r="A83" s="4">
        <v>43374</v>
      </c>
      <c r="B83" s="5">
        <v>1221</v>
      </c>
    </row>
    <row r="84" spans="1:2" x14ac:dyDescent="0.65">
      <c r="A84" s="4">
        <v>43405</v>
      </c>
      <c r="B84" s="5">
        <v>1181</v>
      </c>
    </row>
    <row r="85" spans="1:2" x14ac:dyDescent="0.65">
      <c r="A85" s="4">
        <v>43435</v>
      </c>
      <c r="B85" s="5">
        <v>1095</v>
      </c>
    </row>
    <row r="86" spans="1:2" x14ac:dyDescent="0.65">
      <c r="A86" s="4">
        <v>43466</v>
      </c>
      <c r="B86" s="5">
        <v>1232</v>
      </c>
    </row>
    <row r="87" spans="1:2" x14ac:dyDescent="0.65">
      <c r="A87" s="4">
        <v>43497</v>
      </c>
      <c r="B87" s="5">
        <v>1128</v>
      </c>
    </row>
    <row r="88" spans="1:2" x14ac:dyDescent="0.65">
      <c r="A88" s="4">
        <v>43525</v>
      </c>
      <c r="B88" s="5">
        <v>1195</v>
      </c>
    </row>
    <row r="89" spans="1:2" x14ac:dyDescent="0.65">
      <c r="A89" s="4">
        <v>43556</v>
      </c>
      <c r="B89" s="5">
        <v>1267</v>
      </c>
    </row>
    <row r="90" spans="1:2" x14ac:dyDescent="0.65">
      <c r="A90" s="4">
        <v>43586</v>
      </c>
      <c r="B90" s="5">
        <v>1307</v>
      </c>
    </row>
    <row r="91" spans="1:2" x14ac:dyDescent="0.65">
      <c r="A91" s="4">
        <v>43617</v>
      </c>
      <c r="B91" s="5">
        <v>1228</v>
      </c>
    </row>
    <row r="92" spans="1:2" x14ac:dyDescent="0.65">
      <c r="A92" s="4">
        <v>43647</v>
      </c>
      <c r="B92" s="5">
        <v>1245</v>
      </c>
    </row>
    <row r="93" spans="1:2" x14ac:dyDescent="0.65">
      <c r="A93" s="4">
        <v>43678</v>
      </c>
      <c r="B93" s="5">
        <v>1367</v>
      </c>
    </row>
    <row r="94" spans="1:2" x14ac:dyDescent="0.65">
      <c r="A94" s="4">
        <v>43709</v>
      </c>
      <c r="B94" s="5">
        <v>1300</v>
      </c>
    </row>
    <row r="95" spans="1:2" x14ac:dyDescent="0.65">
      <c r="A95" s="4">
        <v>43739</v>
      </c>
      <c r="B95" s="5">
        <v>1332</v>
      </c>
    </row>
    <row r="96" spans="1:2" x14ac:dyDescent="0.65">
      <c r="A96" s="4">
        <v>43770</v>
      </c>
      <c r="B96" s="5">
        <v>1346</v>
      </c>
    </row>
    <row r="97" spans="1:2" x14ac:dyDescent="0.65">
      <c r="A97" s="4">
        <v>43800</v>
      </c>
      <c r="B97" s="5">
        <v>1551</v>
      </c>
    </row>
    <row r="98" spans="1:2" x14ac:dyDescent="0.65">
      <c r="A98" s="4">
        <v>43831</v>
      </c>
      <c r="B98" s="5">
        <v>1572</v>
      </c>
    </row>
    <row r="99" spans="1:2" x14ac:dyDescent="0.65">
      <c r="A99" s="4">
        <v>43862</v>
      </c>
      <c r="B99" s="5">
        <v>1565</v>
      </c>
    </row>
    <row r="100" spans="1:2" x14ac:dyDescent="0.65">
      <c r="A100" s="4">
        <v>43891</v>
      </c>
      <c r="B100" s="5">
        <v>1267</v>
      </c>
    </row>
    <row r="101" spans="1:2" x14ac:dyDescent="0.65">
      <c r="A101" s="4">
        <v>43922</v>
      </c>
      <c r="B101" s="5">
        <v>925</v>
      </c>
    </row>
    <row r="102" spans="1:2" x14ac:dyDescent="0.65">
      <c r="A102" s="4">
        <v>43952</v>
      </c>
      <c r="B102" s="5">
        <v>1054</v>
      </c>
    </row>
    <row r="103" spans="1:2" x14ac:dyDescent="0.65">
      <c r="A103" s="4">
        <v>43983</v>
      </c>
      <c r="B103" s="5">
        <v>1266</v>
      </c>
    </row>
    <row r="104" spans="1:2" x14ac:dyDescent="0.65">
      <c r="A104" s="4">
        <v>44013</v>
      </c>
      <c r="B104" s="5">
        <v>1529</v>
      </c>
    </row>
    <row r="105" spans="1:2" x14ac:dyDescent="0.65">
      <c r="A105" s="4">
        <v>44044</v>
      </c>
      <c r="B105" s="5">
        <v>1377</v>
      </c>
    </row>
    <row r="106" spans="1:2" x14ac:dyDescent="0.65">
      <c r="A106" s="4">
        <v>44075</v>
      </c>
      <c r="B106" s="5">
        <v>1463</v>
      </c>
    </row>
    <row r="107" spans="1:2" x14ac:dyDescent="0.65">
      <c r="A107" s="4">
        <v>44105</v>
      </c>
      <c r="B107" s="5">
        <v>1537</v>
      </c>
    </row>
    <row r="108" spans="1:2" x14ac:dyDescent="0.65">
      <c r="A108" s="4">
        <v>44136</v>
      </c>
      <c r="B108" s="5">
        <v>1545</v>
      </c>
    </row>
    <row r="109" spans="1:2" x14ac:dyDescent="0.65">
      <c r="A109" s="4">
        <v>44166</v>
      </c>
      <c r="B109" s="5">
        <v>1663</v>
      </c>
    </row>
    <row r="110" spans="1:2" x14ac:dyDescent="0.65">
      <c r="A110" s="4">
        <v>44197</v>
      </c>
      <c r="B110" s="5">
        <v>1602</v>
      </c>
    </row>
    <row r="111" spans="1:2" x14ac:dyDescent="0.65">
      <c r="A111" s="4">
        <v>44228</v>
      </c>
      <c r="B111" s="5">
        <v>1422</v>
      </c>
    </row>
    <row r="112" spans="1:2" x14ac:dyDescent="0.65">
      <c r="A112" s="4">
        <v>44256</v>
      </c>
      <c r="B112" s="5">
        <v>1700</v>
      </c>
    </row>
    <row r="113" spans="1:2" x14ac:dyDescent="0.65">
      <c r="A113" s="4">
        <v>44287</v>
      </c>
      <c r="B113" s="5">
        <v>1484</v>
      </c>
    </row>
    <row r="114" spans="1:2" x14ac:dyDescent="0.65">
      <c r="A114" s="4">
        <v>44317</v>
      </c>
      <c r="B114" s="5">
        <v>1600</v>
      </c>
    </row>
    <row r="115" spans="1:2" x14ac:dyDescent="0.65">
      <c r="A115" s="4">
        <v>44348</v>
      </c>
      <c r="B115" s="5">
        <v>1661</v>
      </c>
    </row>
    <row r="116" spans="1:2" x14ac:dyDescent="0.65">
      <c r="A116" s="4">
        <v>44378</v>
      </c>
      <c r="B116" s="5">
        <v>1593</v>
      </c>
    </row>
    <row r="117" spans="1:2" x14ac:dyDescent="0.65">
      <c r="A117" s="4">
        <v>44409</v>
      </c>
      <c r="B117" s="5">
        <v>1576</v>
      </c>
    </row>
    <row r="118" spans="1:2" x14ac:dyDescent="0.65">
      <c r="A118" s="4">
        <v>44440</v>
      </c>
      <c r="B118" s="5">
        <v>1560</v>
      </c>
    </row>
    <row r="119" spans="1:2" x14ac:dyDescent="0.65">
      <c r="A119" s="4">
        <v>44470</v>
      </c>
      <c r="B119" s="5">
        <v>1572</v>
      </c>
    </row>
    <row r="120" spans="1:2" x14ac:dyDescent="0.65">
      <c r="A120" s="4">
        <v>44501</v>
      </c>
      <c r="B120" s="5">
        <v>1712</v>
      </c>
    </row>
    <row r="121" spans="1:2" x14ac:dyDescent="0.65">
      <c r="A121" s="4">
        <v>44531</v>
      </c>
      <c r="B121" s="5">
        <v>1787</v>
      </c>
    </row>
    <row r="122" spans="1:2" x14ac:dyDescent="0.65">
      <c r="A122" s="4">
        <v>44562</v>
      </c>
      <c r="B122" s="5">
        <v>1669</v>
      </c>
    </row>
    <row r="123" spans="1:2" x14ac:dyDescent="0.65">
      <c r="A123" s="4">
        <v>44593</v>
      </c>
      <c r="B123" s="5">
        <v>1771</v>
      </c>
    </row>
    <row r="124" spans="1:2" x14ac:dyDescent="0.65">
      <c r="A124" s="4">
        <v>44621</v>
      </c>
      <c r="B124" s="5">
        <v>1713</v>
      </c>
    </row>
    <row r="125" spans="1:2" x14ac:dyDescent="0.65">
      <c r="A125" s="4">
        <v>44652</v>
      </c>
      <c r="B125" s="5">
        <v>1803</v>
      </c>
    </row>
    <row r="126" spans="1:2" x14ac:dyDescent="0.65">
      <c r="A126" s="4">
        <v>44682</v>
      </c>
      <c r="B126" s="5">
        <v>1543</v>
      </c>
    </row>
    <row r="127" spans="1:2" x14ac:dyDescent="0.65">
      <c r="A127" s="4">
        <v>44713</v>
      </c>
      <c r="B127" s="5">
        <v>1561</v>
      </c>
    </row>
    <row r="128" spans="1:2" x14ac:dyDescent="0.65">
      <c r="A128" s="4">
        <v>44743</v>
      </c>
      <c r="B128" s="5">
        <v>1371</v>
      </c>
    </row>
    <row r="129" spans="1:5" x14ac:dyDescent="0.65">
      <c r="A129" s="4">
        <v>44774</v>
      </c>
      <c r="B129" s="5">
        <v>1505</v>
      </c>
    </row>
    <row r="130" spans="1:5" x14ac:dyDescent="0.65">
      <c r="A130" s="4">
        <v>44805</v>
      </c>
      <c r="B130" s="5">
        <v>1463</v>
      </c>
    </row>
    <row r="131" spans="1:5" x14ac:dyDescent="0.65">
      <c r="A131" s="4">
        <v>44835</v>
      </c>
      <c r="B131" s="5">
        <v>1432</v>
      </c>
    </row>
    <row r="132" spans="1:5" x14ac:dyDescent="0.65">
      <c r="A132" s="4">
        <v>44866</v>
      </c>
      <c r="B132" s="5">
        <v>1427</v>
      </c>
    </row>
    <row r="133" spans="1:5" x14ac:dyDescent="0.65">
      <c r="A133" s="4">
        <v>44896</v>
      </c>
      <c r="B133" s="5">
        <v>1357</v>
      </c>
      <c r="C133" s="5">
        <v>1357</v>
      </c>
      <c r="D133" s="5">
        <v>1357</v>
      </c>
      <c r="E133" s="5">
        <v>1357</v>
      </c>
    </row>
    <row r="134" spans="1:5" x14ac:dyDescent="0.65">
      <c r="A134" s="4">
        <v>44927</v>
      </c>
      <c r="C134" s="5">
        <f t="shared" ref="C134:C166" si="0">_xlfn.FORECAST.ETS(A134,$B$2:$B$133,$A$2:$A$133,1,1)</f>
        <v>1383.3700679649096</v>
      </c>
      <c r="D134" s="5">
        <f t="shared" ref="D134:D166" si="1">C134-_xlfn.FORECAST.ETS.CONFINT(A134,$B$2:$B$133,$A$2:$A$133,0.95,1,1)</f>
        <v>1180.773458924318</v>
      </c>
      <c r="E134" s="5">
        <f t="shared" ref="E134:E166" si="2">C134+_xlfn.FORECAST.ETS.CONFINT(A134,$B$2:$B$133,$A$2:$A$133,0.95,1,1)</f>
        <v>1585.9666770055012</v>
      </c>
    </row>
    <row r="135" spans="1:5" x14ac:dyDescent="0.65">
      <c r="A135" s="4">
        <v>44958</v>
      </c>
      <c r="C135" s="5">
        <f t="shared" si="0"/>
        <v>1389.3407713736731</v>
      </c>
      <c r="D135" s="5">
        <f t="shared" si="1"/>
        <v>1135.9734002676657</v>
      </c>
      <c r="E135" s="5">
        <f t="shared" si="2"/>
        <v>1642.7081424796804</v>
      </c>
    </row>
    <row r="136" spans="1:5" x14ac:dyDescent="0.65">
      <c r="A136" s="4">
        <v>44986</v>
      </c>
      <c r="C136" s="5">
        <f t="shared" si="0"/>
        <v>1395.3114747824363</v>
      </c>
      <c r="D136" s="5">
        <f t="shared" si="1"/>
        <v>1099.6658174445647</v>
      </c>
      <c r="E136" s="5">
        <f t="shared" si="2"/>
        <v>1690.957132120308</v>
      </c>
    </row>
    <row r="137" spans="1:5" x14ac:dyDescent="0.65">
      <c r="A137" s="4">
        <v>45017</v>
      </c>
      <c r="C137" s="5">
        <f t="shared" si="0"/>
        <v>1401.2821781911996</v>
      </c>
      <c r="D137" s="5">
        <f t="shared" si="1"/>
        <v>1068.5969546386086</v>
      </c>
      <c r="E137" s="5">
        <f t="shared" si="2"/>
        <v>1733.9674017437906</v>
      </c>
    </row>
    <row r="138" spans="1:5" x14ac:dyDescent="0.65">
      <c r="A138" s="4">
        <v>45047</v>
      </c>
      <c r="C138" s="5">
        <f t="shared" si="0"/>
        <v>1407.2528815999631</v>
      </c>
      <c r="D138" s="5">
        <f t="shared" si="1"/>
        <v>1041.1730861530871</v>
      </c>
      <c r="E138" s="5">
        <f t="shared" si="2"/>
        <v>1773.3326770468391</v>
      </c>
    </row>
    <row r="139" spans="1:5" x14ac:dyDescent="0.65">
      <c r="A139" s="4">
        <v>45078</v>
      </c>
      <c r="C139" s="5">
        <f t="shared" si="0"/>
        <v>1413.2235850087263</v>
      </c>
      <c r="D139" s="5">
        <f t="shared" si="1"/>
        <v>1016.4726394697373</v>
      </c>
      <c r="E139" s="5">
        <f t="shared" si="2"/>
        <v>1809.9745305477154</v>
      </c>
    </row>
    <row r="140" spans="1:5" x14ac:dyDescent="0.65">
      <c r="A140" s="4">
        <v>45108</v>
      </c>
      <c r="C140" s="5">
        <f t="shared" si="0"/>
        <v>1419.1942884174896</v>
      </c>
      <c r="D140" s="5">
        <f t="shared" si="1"/>
        <v>993.90588213773322</v>
      </c>
      <c r="E140" s="5">
        <f t="shared" si="2"/>
        <v>1844.482694697246</v>
      </c>
    </row>
    <row r="141" spans="1:5" x14ac:dyDescent="0.65">
      <c r="A141" s="4">
        <v>45139</v>
      </c>
      <c r="C141" s="5">
        <f t="shared" si="0"/>
        <v>1425.1649918262531</v>
      </c>
      <c r="D141" s="5">
        <f t="shared" si="1"/>
        <v>973.06849115977093</v>
      </c>
      <c r="E141" s="5">
        <f t="shared" si="2"/>
        <v>1877.2614924927352</v>
      </c>
    </row>
    <row r="142" spans="1:5" x14ac:dyDescent="0.65">
      <c r="A142" s="4">
        <v>45170</v>
      </c>
      <c r="C142" s="5">
        <f t="shared" si="0"/>
        <v>1431.1356952350163</v>
      </c>
      <c r="D142" s="5">
        <f t="shared" si="1"/>
        <v>953.66899788999308</v>
      </c>
      <c r="E142" s="5">
        <f t="shared" si="2"/>
        <v>1908.6023925800396</v>
      </c>
    </row>
    <row r="143" spans="1:5" x14ac:dyDescent="0.65">
      <c r="A143" s="4">
        <v>45200</v>
      </c>
      <c r="C143" s="5">
        <f t="shared" si="0"/>
        <v>1437.1063986437796</v>
      </c>
      <c r="D143" s="5">
        <f t="shared" si="1"/>
        <v>935.48910021518327</v>
      </c>
      <c r="E143" s="5">
        <f t="shared" si="2"/>
        <v>1938.7236970723759</v>
      </c>
    </row>
    <row r="144" spans="1:5" x14ac:dyDescent="0.65">
      <c r="A144" s="4">
        <v>45231</v>
      </c>
      <c r="C144" s="5">
        <f t="shared" si="0"/>
        <v>1443.0771020525431</v>
      </c>
      <c r="D144" s="5">
        <f t="shared" si="1"/>
        <v>918.36029363740477</v>
      </c>
      <c r="E144" s="5">
        <f t="shared" si="2"/>
        <v>1967.7939104676814</v>
      </c>
    </row>
    <row r="145" spans="1:5" x14ac:dyDescent="0.65">
      <c r="A145" s="4">
        <v>45261</v>
      </c>
      <c r="C145" s="5">
        <f t="shared" si="0"/>
        <v>1449.0478054613063</v>
      </c>
      <c r="D145" s="5">
        <f t="shared" si="1"/>
        <v>902.14930115174764</v>
      </c>
      <c r="E145" s="5">
        <f t="shared" si="2"/>
        <v>1995.9463097708649</v>
      </c>
    </row>
    <row r="146" spans="1:5" x14ac:dyDescent="0.65">
      <c r="A146" s="4">
        <v>45292</v>
      </c>
      <c r="C146" s="5">
        <f t="shared" si="0"/>
        <v>1455.0185088700696</v>
      </c>
      <c r="D146" s="5">
        <f t="shared" si="1"/>
        <v>886.74856322665812</v>
      </c>
      <c r="E146" s="5">
        <f t="shared" si="2"/>
        <v>2023.2884545134812</v>
      </c>
    </row>
    <row r="147" spans="1:5" x14ac:dyDescent="0.65">
      <c r="A147" s="4">
        <v>45323</v>
      </c>
      <c r="C147" s="5">
        <f t="shared" si="0"/>
        <v>1460.9892122788331</v>
      </c>
      <c r="D147" s="5">
        <f t="shared" si="1"/>
        <v>872.06979296856662</v>
      </c>
      <c r="E147" s="5">
        <f t="shared" si="2"/>
        <v>2049.9086315890995</v>
      </c>
    </row>
    <row r="148" spans="1:5" x14ac:dyDescent="0.65">
      <c r="A148" s="4">
        <v>45352</v>
      </c>
      <c r="C148" s="5">
        <f t="shared" si="0"/>
        <v>1466.9599156875963</v>
      </c>
      <c r="D148" s="5">
        <f t="shared" si="1"/>
        <v>858.03946927088191</v>
      </c>
      <c r="E148" s="5">
        <f t="shared" si="2"/>
        <v>2075.8803621043107</v>
      </c>
    </row>
    <row r="149" spans="1:5" x14ac:dyDescent="0.65">
      <c r="A149" s="4">
        <v>45383</v>
      </c>
      <c r="C149" s="5">
        <f t="shared" si="0"/>
        <v>1472.9306190963598</v>
      </c>
      <c r="D149" s="5">
        <f t="shared" si="1"/>
        <v>844.59560011117992</v>
      </c>
      <c r="E149" s="5">
        <f t="shared" si="2"/>
        <v>2101.2656380815397</v>
      </c>
    </row>
    <row r="150" spans="1:5" x14ac:dyDescent="0.65">
      <c r="A150" s="4">
        <v>45413</v>
      </c>
      <c r="C150" s="5">
        <f t="shared" si="0"/>
        <v>1478.9013225051231</v>
      </c>
      <c r="D150" s="5">
        <f t="shared" si="1"/>
        <v>831.6853441888893</v>
      </c>
      <c r="E150" s="5">
        <f t="shared" si="2"/>
        <v>2126.1173008213568</v>
      </c>
    </row>
    <row r="151" spans="1:5" x14ac:dyDescent="0.65">
      <c r="A151" s="4">
        <v>45444</v>
      </c>
      <c r="C151" s="5">
        <f t="shared" si="0"/>
        <v>1484.8720259138863</v>
      </c>
      <c r="D151" s="5">
        <f t="shared" si="1"/>
        <v>819.26322814352716</v>
      </c>
      <c r="E151" s="5">
        <f t="shared" si="2"/>
        <v>2150.4808236842455</v>
      </c>
    </row>
    <row r="152" spans="1:5" x14ac:dyDescent="0.65">
      <c r="A152" s="4">
        <v>45474</v>
      </c>
      <c r="C152" s="5">
        <f t="shared" si="0"/>
        <v>1490.8427293226496</v>
      </c>
      <c r="D152" s="5">
        <f t="shared" si="1"/>
        <v>807.28978666329112</v>
      </c>
      <c r="E152" s="5">
        <f t="shared" si="2"/>
        <v>2174.395671982008</v>
      </c>
    </row>
    <row r="153" spans="1:5" x14ac:dyDescent="0.65">
      <c r="A153" s="4">
        <v>45505</v>
      </c>
      <c r="C153" s="5">
        <f t="shared" si="0"/>
        <v>1496.8134327314131</v>
      </c>
      <c r="D153" s="5">
        <f t="shared" si="1"/>
        <v>795.73050901588897</v>
      </c>
      <c r="E153" s="5">
        <f t="shared" si="2"/>
        <v>2197.8963564469373</v>
      </c>
    </row>
    <row r="154" spans="1:5" x14ac:dyDescent="0.65">
      <c r="A154" s="4">
        <v>45536</v>
      </c>
      <c r="C154" s="5">
        <f t="shared" si="0"/>
        <v>1502.7841361401763</v>
      </c>
      <c r="D154" s="5">
        <f t="shared" si="1"/>
        <v>784.55501163895394</v>
      </c>
      <c r="E154" s="5">
        <f t="shared" si="2"/>
        <v>2221.0132606413986</v>
      </c>
    </row>
    <row r="155" spans="1:5" x14ac:dyDescent="0.65">
      <c r="A155" s="4">
        <v>45566</v>
      </c>
      <c r="C155" s="5">
        <f t="shared" si="0"/>
        <v>1508.7548395489398</v>
      </c>
      <c r="D155" s="5">
        <f t="shared" si="1"/>
        <v>773.73638020394105</v>
      </c>
      <c r="E155" s="5">
        <f t="shared" si="2"/>
        <v>2243.7732988939388</v>
      </c>
    </row>
    <row r="156" spans="1:5" x14ac:dyDescent="0.65">
      <c r="A156" s="4">
        <v>45597</v>
      </c>
      <c r="C156" s="5">
        <f t="shared" si="0"/>
        <v>1514.7255429577031</v>
      </c>
      <c r="D156" s="5">
        <f t="shared" si="1"/>
        <v>763.25064057932798</v>
      </c>
      <c r="E156" s="5">
        <f t="shared" si="2"/>
        <v>2266.2004453360782</v>
      </c>
    </row>
    <row r="157" spans="1:5" x14ac:dyDescent="0.65">
      <c r="A157" s="4">
        <v>45627</v>
      </c>
      <c r="C157" s="5">
        <f t="shared" si="0"/>
        <v>1520.6962463664663</v>
      </c>
      <c r="D157" s="5">
        <f t="shared" si="1"/>
        <v>753.07632912053975</v>
      </c>
      <c r="E157" s="5">
        <f t="shared" si="2"/>
        <v>2288.3161636123928</v>
      </c>
    </row>
    <row r="158" spans="1:5" x14ac:dyDescent="0.65">
      <c r="A158" s="4">
        <v>45658</v>
      </c>
      <c r="C158" s="5">
        <f t="shared" si="0"/>
        <v>1526.6669497752298</v>
      </c>
      <c r="D158" s="5">
        <f t="shared" si="1"/>
        <v>743.1941404111576</v>
      </c>
      <c r="E158" s="5">
        <f t="shared" si="2"/>
        <v>2310.139759139302</v>
      </c>
    </row>
    <row r="159" spans="1:5" x14ac:dyDescent="0.65">
      <c r="A159" s="4">
        <v>45689</v>
      </c>
      <c r="C159" s="5">
        <f t="shared" si="0"/>
        <v>1532.6376531839931</v>
      </c>
      <c r="D159" s="5">
        <f t="shared" si="1"/>
        <v>733.58663605434435</v>
      </c>
      <c r="E159" s="5">
        <f t="shared" si="2"/>
        <v>2331.6886703136415</v>
      </c>
    </row>
    <row r="160" spans="1:5" x14ac:dyDescent="0.65">
      <c r="A160" s="4">
        <v>45717</v>
      </c>
      <c r="C160" s="5">
        <f t="shared" si="0"/>
        <v>1538.6083565927563</v>
      </c>
      <c r="D160" s="5">
        <f t="shared" si="1"/>
        <v>724.23800206559235</v>
      </c>
      <c r="E160" s="5">
        <f t="shared" si="2"/>
        <v>2352.9787111199203</v>
      </c>
    </row>
    <row r="161" spans="1:5" x14ac:dyDescent="0.65">
      <c r="A161" s="4">
        <v>45748</v>
      </c>
      <c r="C161" s="5">
        <f t="shared" si="0"/>
        <v>1544.5790600015198</v>
      </c>
      <c r="D161" s="5">
        <f t="shared" si="1"/>
        <v>715.13384531044642</v>
      </c>
      <c r="E161" s="5">
        <f t="shared" si="2"/>
        <v>2374.0242746925933</v>
      </c>
    </row>
    <row r="162" spans="1:5" x14ac:dyDescent="0.65">
      <c r="A162" s="4">
        <v>45778</v>
      </c>
      <c r="C162" s="5">
        <f t="shared" si="0"/>
        <v>1550.549763410283</v>
      </c>
      <c r="D162" s="5">
        <f t="shared" si="1"/>
        <v>706.26102157466858</v>
      </c>
      <c r="E162" s="5">
        <f t="shared" si="2"/>
        <v>2394.8385052458975</v>
      </c>
    </row>
    <row r="163" spans="1:5" x14ac:dyDescent="0.65">
      <c r="A163" s="4">
        <v>45809</v>
      </c>
      <c r="C163" s="5">
        <f t="shared" si="0"/>
        <v>1556.5204668190463</v>
      </c>
      <c r="D163" s="5">
        <f t="shared" si="1"/>
        <v>697.60748946173408</v>
      </c>
      <c r="E163" s="5">
        <f t="shared" si="2"/>
        <v>2415.4334441763585</v>
      </c>
    </row>
    <row r="164" spans="1:5" x14ac:dyDescent="0.65">
      <c r="A164" s="4">
        <v>45839</v>
      </c>
      <c r="C164" s="5">
        <f t="shared" si="0"/>
        <v>1562.4911702278098</v>
      </c>
      <c r="D164" s="5">
        <f t="shared" si="1"/>
        <v>689.16218553074486</v>
      </c>
      <c r="E164" s="5">
        <f t="shared" si="2"/>
        <v>2435.8201549248747</v>
      </c>
    </row>
    <row r="165" spans="1:5" x14ac:dyDescent="0.65">
      <c r="A165" s="4">
        <v>45870</v>
      </c>
      <c r="C165" s="5">
        <f t="shared" si="0"/>
        <v>1568.461873636573</v>
      </c>
      <c r="D165" s="5">
        <f t="shared" si="1"/>
        <v>680.91491702033431</v>
      </c>
      <c r="E165" s="5">
        <f t="shared" si="2"/>
        <v>2456.008830252812</v>
      </c>
    </row>
    <row r="166" spans="1:5" x14ac:dyDescent="0.65">
      <c r="A166" s="4">
        <v>45901</v>
      </c>
      <c r="C166" s="5">
        <f t="shared" si="0"/>
        <v>1574.4325770453363</v>
      </c>
      <c r="D166" s="5">
        <f t="shared" si="1"/>
        <v>672.856269224529</v>
      </c>
      <c r="E166" s="5">
        <f t="shared" si="2"/>
        <v>2476.0088848661435</v>
      </c>
    </row>
    <row r="168" spans="1:5" ht="84" x14ac:dyDescent="0.65">
      <c r="C168" s="6" t="str">
        <f ca="1">_xlfn.FORMULATEXT(C166)</f>
        <v>=FORECAST.ETS(A166,$B$2:$B$133,$A$2:$A$133,1,1)</v>
      </c>
      <c r="D168" s="6" t="str">
        <f ca="1">_xlfn.FORMULATEXT(D166)</f>
        <v>=C166-FORECAST.ETS.CONFINT(A166,$B$2:$B$133,$A$2:$A$133,0.95,1,1)</v>
      </c>
      <c r="E168" s="6" t="str">
        <f ca="1">_xlfn.FORMULATEXT(E166)</f>
        <v>=C166+FORECAST.ETS.CONFINT(A166,$B$2:$B$133,$A$2:$A$133,0.95,1,1)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4151-5688-48F2-A969-A7F54377E4FA}">
  <dimension ref="A1:B11"/>
  <sheetViews>
    <sheetView workbookViewId="0">
      <pane ySplit="1" topLeftCell="A2" activePane="bottomLeft" state="frozen"/>
      <selection pane="bottomLeft" sqref="A1:B12"/>
    </sheetView>
  </sheetViews>
  <sheetFormatPr defaultRowHeight="33.4" x14ac:dyDescent="1"/>
  <cols>
    <col min="1" max="1" width="28.6640625" style="1" bestFit="1" customWidth="1"/>
    <col min="2" max="2" width="118.73046875" style="1" bestFit="1" customWidth="1"/>
    <col min="3" max="16384" width="9.06640625" style="1"/>
  </cols>
  <sheetData>
    <row r="1" spans="1:2" x14ac:dyDescent="1">
      <c r="A1" s="1" t="s">
        <v>18</v>
      </c>
      <c r="B1" s="1" t="s">
        <v>17</v>
      </c>
    </row>
    <row r="2" spans="1:2" x14ac:dyDescent="1">
      <c r="A2" s="1" t="e" vm="1">
        <v>#VALUE!</v>
      </c>
      <c r="B2" s="1" t="e" cm="1" vm="2">
        <f t="array" ref="B2">_FV(Table13[[#This Row],[country]],"Image")</f>
        <v>#VALUE!</v>
      </c>
    </row>
    <row r="3" spans="1:2" x14ac:dyDescent="1">
      <c r="A3" s="1" t="e" vm="3">
        <v>#VALUE!</v>
      </c>
      <c r="B3" s="1" t="e" cm="1" vm="4">
        <f t="array" ref="B3">_FV(Table13[[#This Row],[country]],"Image")</f>
        <v>#VALUE!</v>
      </c>
    </row>
    <row r="4" spans="1:2" x14ac:dyDescent="1">
      <c r="A4" s="1" t="e" vm="5">
        <v>#VALUE!</v>
      </c>
      <c r="B4" s="1" t="e" cm="1" vm="6">
        <f t="array" ref="B4">_FV(Table13[[#This Row],[country]],"Image")</f>
        <v>#VALUE!</v>
      </c>
    </row>
    <row r="7" spans="1:2" x14ac:dyDescent="1">
      <c r="A7" s="1" t="s">
        <v>16</v>
      </c>
      <c r="B7" s="1" t="s">
        <v>15</v>
      </c>
    </row>
    <row r="8" spans="1:2" x14ac:dyDescent="1">
      <c r="A8" s="1" t="e" vm="7">
        <v>#VALUE!</v>
      </c>
      <c r="B8" s="1" t="str" cm="1">
        <f t="array" ref="B8">_FV(Table2[[#This Row],[company]],"Headquarters")</f>
        <v>121 Albright Way, LOS GATOS, CA, 95032 US</v>
      </c>
    </row>
    <row r="9" spans="1:2" x14ac:dyDescent="1">
      <c r="A9" s="1" t="e" vm="8">
        <v>#VALUE!</v>
      </c>
      <c r="B9" s="1" t="str" cm="1">
        <f t="array" ref="B9">_FV(Table2[[#This Row],[company]],"Headquarters")</f>
        <v>500 S Buena Vista St, BURBANK, CA, 91521-0001 US</v>
      </c>
    </row>
    <row r="10" spans="1:2" x14ac:dyDescent="1">
      <c r="A10" s="1" t="e" vm="9">
        <v>#VALUE!</v>
      </c>
      <c r="B10" s="1" t="str" cm="1">
        <f t="array" ref="B10">_FV(Table2[[#This Row],[company]],"Headquarters")</f>
        <v>One American Road, DEARBORN, MI, 48126-2701 US</v>
      </c>
    </row>
    <row r="11" spans="1:2" x14ac:dyDescent="1">
      <c r="A11" s="1" t="e" vm="10">
        <v>#VALUE!</v>
      </c>
      <c r="B11" s="1" t="str" cm="1">
        <f t="array" ref="B11">_FV(Table2[[#This Row],[company]],"Headquarters")</f>
        <v>1600 Amphitheatre Parkway, MOUNTAIN VIEW, CA, 94043 US</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D8F757B0C22459E37E1A3FC746090" ma:contentTypeVersion="11" ma:contentTypeDescription="Create a new document." ma:contentTypeScope="" ma:versionID="796fdd032219895eba2645246eba4105">
  <xsd:schema xmlns:xsd="http://www.w3.org/2001/XMLSchema" xmlns:xs="http://www.w3.org/2001/XMLSchema" xmlns:p="http://schemas.microsoft.com/office/2006/metadata/properties" xmlns:ns2="3d1092ee-e153-45fa-8899-22e30fa0d204" xmlns:ns3="8da6c5d4-83a2-44cb-9fdf-dd797777f83e" targetNamespace="http://schemas.microsoft.com/office/2006/metadata/properties" ma:root="true" ma:fieldsID="55cc8a502289f914dda1d1ccbb2981a2" ns2:_="" ns3:_="">
    <xsd:import namespace="3d1092ee-e153-45fa-8899-22e30fa0d204"/>
    <xsd:import namespace="8da6c5d4-83a2-44cb-9fdf-dd797777f83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092ee-e153-45fa-8899-22e30fa0d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7414def-154c-4d25-b3bb-ada8546948f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a6c5d4-83a2-44cb-9fdf-dd797777f83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7b90bd9-6641-46fe-a5c8-533730755cd1}" ma:internalName="TaxCatchAll" ma:showField="CatchAllData" ma:web="8da6c5d4-83a2-44cb-9fdf-dd797777f8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1092ee-e153-45fa-8899-22e30fa0d204">
      <Terms xmlns="http://schemas.microsoft.com/office/infopath/2007/PartnerControls"/>
    </lcf76f155ced4ddcb4097134ff3c332f>
    <TaxCatchAll xmlns="8da6c5d4-83a2-44cb-9fdf-dd797777f83e" xsi:nil="true"/>
  </documentManagement>
</p:properties>
</file>

<file path=customXml/itemProps1.xml><?xml version="1.0" encoding="utf-8"?>
<ds:datastoreItem xmlns:ds="http://schemas.openxmlformats.org/officeDocument/2006/customXml" ds:itemID="{CC31EAA4-2307-4E38-8635-1621F950B35B}"/>
</file>

<file path=customXml/itemProps2.xml><?xml version="1.0" encoding="utf-8"?>
<ds:datastoreItem xmlns:ds="http://schemas.openxmlformats.org/officeDocument/2006/customXml" ds:itemID="{B6573A11-848A-4729-A22F-B36C727099E2}"/>
</file>

<file path=customXml/itemProps3.xml><?xml version="1.0" encoding="utf-8"?>
<ds:datastoreItem xmlns:ds="http://schemas.openxmlformats.org/officeDocument/2006/customXml" ds:itemID="{D67B82CD-0332-4659-A4A5-A6C94944F63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data-from-picture</vt:lpstr>
      <vt:lpstr>forecast-sheet</vt:lpstr>
      <vt:lpstr>linked-data-types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Frederic Owen</cp:lastModifiedBy>
  <dcterms:created xsi:type="dcterms:W3CDTF">2015-06-05T18:17:20Z</dcterms:created>
  <dcterms:modified xsi:type="dcterms:W3CDTF">2024-02-02T14:47:30Z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0x010100BBCD8F757B0C22459E37E1A3FC746090</vt:lpwstr>
  </property>
</Properties>
</file>