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phad-my.sharepoint.com/personal/alexwirtz_alphadevelopment_com/Documents/Desktop/Exercises/"/>
    </mc:Choice>
  </mc:AlternateContent>
  <xr:revisionPtr revIDLastSave="199" documentId="8_{4ADFBCA5-F337-48B5-A610-8C1880CDF89A}" xr6:coauthVersionLast="47" xr6:coauthVersionMax="47" xr10:uidLastSave="{EF425322-217E-488F-B16F-5596749E8DC8}"/>
  <bookViews>
    <workbookView xWindow="910" yWindow="240" windowWidth="15910" windowHeight="10410" xr2:uid="{C0648DBC-A84D-472C-9E4F-A6624D437CD5}"/>
  </bookViews>
  <sheets>
    <sheet name="Exercise" sheetId="2" r:id="rId1"/>
    <sheet name="Data (Exercise)" sheetId="1" r:id="rId2"/>
    <sheet name="Solution" sheetId="3" state="hidden" r:id="rId3"/>
    <sheet name="Data (Solution)" sheetId="4" state="hidden" r:id="rId4"/>
  </sheets>
  <externalReferences>
    <externalReference r:id="rId5"/>
  </externalReferences>
  <definedNames>
    <definedName name="price_per_unit">[1]Sheet3!$B$21:$D$21</definedName>
    <definedName name="sales_fee">[1]Sheet3!$B$1</definedName>
    <definedName name="units_sold">[1]Sheet3!$A$22:$A$24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G21" i="4" s="1"/>
  <c r="F20" i="4"/>
  <c r="G20" i="4" s="1"/>
  <c r="F19" i="4"/>
  <c r="G19" i="4" s="1"/>
  <c r="F18" i="4"/>
  <c r="G18" i="4" s="1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B23" i="3"/>
  <c r="B6" i="3"/>
  <c r="B7" i="2"/>
</calcChain>
</file>

<file path=xl/sharedStrings.xml><?xml version="1.0" encoding="utf-8"?>
<sst xmlns="http://schemas.openxmlformats.org/spreadsheetml/2006/main" count="169" uniqueCount="73">
  <si>
    <t>Company Name</t>
  </si>
  <si>
    <t>RIC</t>
  </si>
  <si>
    <t>Country</t>
  </si>
  <si>
    <t>Airbus Group NV</t>
  </si>
  <si>
    <t>AIR.PA</t>
  </si>
  <si>
    <t>FRA</t>
  </si>
  <si>
    <t>Allianz SE</t>
  </si>
  <si>
    <t>ALVG.DE</t>
  </si>
  <si>
    <t>GER</t>
  </si>
  <si>
    <t>Anheuser-Busch InBev SA</t>
  </si>
  <si>
    <t>ABI.BR</t>
  </si>
  <si>
    <t>BEL</t>
  </si>
  <si>
    <t>Carrefour SA</t>
  </si>
  <si>
    <t>ASML Holding NV</t>
  </si>
  <si>
    <t>ASML.AS</t>
  </si>
  <si>
    <t>NLD</t>
  </si>
  <si>
    <t>Assicurazioni Generali SpA</t>
  </si>
  <si>
    <t>GASI.MI</t>
  </si>
  <si>
    <t>ITA</t>
  </si>
  <si>
    <t>AXA SA</t>
  </si>
  <si>
    <t>AXAF.PA</t>
  </si>
  <si>
    <t>BMW AG</t>
  </si>
  <si>
    <t>BMWG.DE</t>
  </si>
  <si>
    <t>CARR.PA</t>
  </si>
  <si>
    <t>Daimler AG</t>
  </si>
  <si>
    <t>DAIGn.DE</t>
  </si>
  <si>
    <t>Deutsche Post AG</t>
  </si>
  <si>
    <t>DPWGn.DE</t>
  </si>
  <si>
    <t>Deutsche Telekom AG</t>
  </si>
  <si>
    <t>DTEGn.DE</t>
  </si>
  <si>
    <t>Eni SpA</t>
  </si>
  <si>
    <t>ENI.MI</t>
  </si>
  <si>
    <t>Iberdrola SA</t>
  </si>
  <si>
    <t>IBE.MC</t>
  </si>
  <si>
    <t>ESP</t>
  </si>
  <si>
    <t>Koninklijke Philips NV</t>
  </si>
  <si>
    <t>PHG.AS</t>
  </si>
  <si>
    <t>L'Oreal SA</t>
  </si>
  <si>
    <t>OREP.PA</t>
  </si>
  <si>
    <t>Orange SA</t>
  </si>
  <si>
    <t>ORAN.PA</t>
  </si>
  <si>
    <t>SAP SE</t>
  </si>
  <si>
    <t>SAPG.DE</t>
  </si>
  <si>
    <t>Siemens AG</t>
  </si>
  <si>
    <t>SIEGn.DE</t>
  </si>
  <si>
    <t>Telefonica SA</t>
  </si>
  <si>
    <t>TEF.MC</t>
  </si>
  <si>
    <t>Total SA</t>
  </si>
  <si>
    <t>TOTF.PA</t>
  </si>
  <si>
    <t>Traded Price</t>
  </si>
  <si>
    <t>Q1</t>
  </si>
  <si>
    <t>Number of shares</t>
  </si>
  <si>
    <t>Minimum threshold</t>
  </si>
  <si>
    <t>The commission you pay on equity transactions depends on your trading volume.</t>
  </si>
  <si>
    <t>Trading volume is defined as the number of shares traded times the traded price.</t>
  </si>
  <si>
    <t>Traded Volume</t>
  </si>
  <si>
    <t>Discount YES/NO</t>
  </si>
  <si>
    <t>Discount threshold</t>
  </si>
  <si>
    <t>In the Worksheet "Data", fill column G with a formula that checks if you are entitled to receive a discount in each particular stock.</t>
  </si>
  <si>
    <t>In the Worksheet "Data", calculate the traded volume on each stock in column F.</t>
  </si>
  <si>
    <t>Q2</t>
  </si>
  <si>
    <t>Tip: you need to include a lookup function into your IF function.</t>
  </si>
  <si>
    <r>
      <t xml:space="preserve">The Worksheet </t>
    </r>
    <r>
      <rPr>
        <b/>
        <i/>
        <sz val="11"/>
        <color theme="1"/>
        <rFont val="Calibri"/>
        <family val="2"/>
        <scheme val="minor"/>
      </rPr>
      <t>"Data"</t>
    </r>
    <r>
      <rPr>
        <i/>
        <sz val="11"/>
        <color theme="1"/>
        <rFont val="Calibri"/>
        <family val="2"/>
        <scheme val="minor"/>
      </rPr>
      <t xml:space="preserve"> contains the information you need for this exercise.</t>
    </r>
  </si>
  <si>
    <t>Maximum threshold</t>
  </si>
  <si>
    <t>shares traded is within these threshold.</t>
  </si>
  <si>
    <t>Enter a formula in cell B23 that checks if for a given company and given minimum and maximum thresholds, the number of</t>
  </si>
  <si>
    <t>Within thresholds YES/NO</t>
  </si>
  <si>
    <t>Q3</t>
  </si>
  <si>
    <r>
      <t xml:space="preserve">The Worksheet </t>
    </r>
    <r>
      <rPr>
        <b/>
        <i/>
        <sz val="11"/>
        <color theme="1"/>
        <rFont val="Calibri"/>
        <family val="2"/>
        <scheme val="minor"/>
      </rPr>
      <t>"Data (Exercise)"</t>
    </r>
    <r>
      <rPr>
        <i/>
        <sz val="11"/>
        <color theme="1"/>
        <rFont val="Calibri"/>
        <family val="2"/>
        <scheme val="minor"/>
      </rPr>
      <t xml:space="preserve"> contains the information you need for this exercise.</t>
    </r>
  </si>
  <si>
    <t>Asset managers - like any other business - are always on the lookout for operational efficiencies.</t>
  </si>
  <si>
    <t>Tip: you need to include a lookup function into your IF function to bring in the number of shares traded from the Data sheet.</t>
  </si>
  <si>
    <t>Enter a formula in cell B23 below on this sheet that checks if for a given company and given minimum and maximum thresholds, the number of</t>
  </si>
  <si>
    <t>shares traded is within these thresholds.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</si>
</sst>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3" fontId="2" fillId="0" borderId="0" xfId="0" applyNumberFormat="1" applyFont="1" applyAlignment="1">
      <alignment horizontal="right" wrapText="1"/>
    </xf>
    <xf numFmtId="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0" fontId="3" fillId="0" borderId="0" xfId="0" applyFont="1"/>
    <xf numFmtId="3" fontId="0" fillId="0" borderId="0" xfId="0" applyNumberFormat="1" applyAlignment="1">
      <alignment horizontal="right" wrapText="1"/>
    </xf>
    <xf numFmtId="0" fontId="2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/>
    <xf numFmtId="164" fontId="0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s%20used%20in%20sli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4"/>
      <sheetName val="Sheet3"/>
      <sheetName val="Sheet1 (2)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>
        <row r="1">
          <cell r="B1">
            <v>0.05</v>
          </cell>
        </row>
        <row r="21">
          <cell r="B21">
            <v>10</v>
          </cell>
          <cell r="C21">
            <v>20</v>
          </cell>
          <cell r="D21">
            <v>30</v>
          </cell>
        </row>
        <row r="22">
          <cell r="A22">
            <v>100</v>
          </cell>
        </row>
        <row r="23">
          <cell r="A23">
            <v>1000</v>
          </cell>
        </row>
        <row r="24">
          <cell r="A24">
            <v>10000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472E-5BAB-4B63-A68E-06DA5B21BDBE}">
  <dimension ref="A2:C24"/>
  <sheetViews>
    <sheetView showGridLines="0" tabSelected="1" zoomScaleNormal="100" workbookViewId="0">
      <selection activeCell="G19" sqref="G19"/>
    </sheetView>
  </sheetViews>
  <sheetFormatPr defaultRowHeight="14.5" x14ac:dyDescent="0.35"/>
  <cols>
    <col min="2" max="2" width="24.54296875" customWidth="1"/>
    <col min="3" max="3" width="18.81640625" bestFit="1" customWidth="1"/>
    <col min="5" max="5" width="19.1796875" bestFit="1" customWidth="1"/>
  </cols>
  <sheetData>
    <row r="2" spans="1:3" x14ac:dyDescent="0.35">
      <c r="B2" s="16" t="s">
        <v>68</v>
      </c>
    </row>
    <row r="4" spans="1:3" x14ac:dyDescent="0.35">
      <c r="B4" t="s">
        <v>69</v>
      </c>
    </row>
    <row r="5" spans="1:3" x14ac:dyDescent="0.35">
      <c r="B5" t="s">
        <v>53</v>
      </c>
    </row>
    <row r="6" spans="1:3" x14ac:dyDescent="0.35">
      <c r="B6" t="s">
        <v>54</v>
      </c>
    </row>
    <row r="7" spans="1:3" x14ac:dyDescent="0.35">
      <c r="B7" t="str">
        <f>"If your traded volume exceeds "&amp;TEXT(C9,"#,###")&amp;" you will receive a discount from your broker."</f>
        <v>If your traded volume exceeds 5,000,000 you will receive a discount from your broker.</v>
      </c>
    </row>
    <row r="8" spans="1:3" x14ac:dyDescent="0.35">
      <c r="B8" s="8"/>
    </row>
    <row r="9" spans="1:3" x14ac:dyDescent="0.35">
      <c r="B9" t="s">
        <v>57</v>
      </c>
      <c r="C9" s="12">
        <v>5000000</v>
      </c>
    </row>
    <row r="11" spans="1:3" x14ac:dyDescent="0.35">
      <c r="A11" s="7" t="s">
        <v>50</v>
      </c>
      <c r="B11" s="1" t="s">
        <v>59</v>
      </c>
    </row>
    <row r="13" spans="1:3" x14ac:dyDescent="0.35">
      <c r="A13" s="7" t="s">
        <v>60</v>
      </c>
      <c r="B13" s="1" t="s">
        <v>58</v>
      </c>
    </row>
    <row r="15" spans="1:3" x14ac:dyDescent="0.35">
      <c r="A15" s="7" t="s">
        <v>67</v>
      </c>
      <c r="B15" s="1" t="s">
        <v>71</v>
      </c>
    </row>
    <row r="16" spans="1:3" x14ac:dyDescent="0.35">
      <c r="A16" s="7"/>
      <c r="B16" s="1" t="s">
        <v>72</v>
      </c>
    </row>
    <row r="17" spans="2:3" x14ac:dyDescent="0.35">
      <c r="B17" s="1" t="s">
        <v>70</v>
      </c>
    </row>
    <row r="18" spans="2:3" x14ac:dyDescent="0.35">
      <c r="B18" s="1"/>
    </row>
    <row r="19" spans="2:3" x14ac:dyDescent="0.35">
      <c r="B19" s="1" t="s">
        <v>0</v>
      </c>
      <c r="C19" t="s">
        <v>35</v>
      </c>
    </row>
    <row r="20" spans="2:3" x14ac:dyDescent="0.35">
      <c r="B20" s="1" t="s">
        <v>52</v>
      </c>
      <c r="C20" s="9">
        <v>75000</v>
      </c>
    </row>
    <row r="21" spans="2:3" x14ac:dyDescent="0.35">
      <c r="B21" s="17" t="s">
        <v>63</v>
      </c>
      <c r="C21" s="9">
        <v>250000</v>
      </c>
    </row>
    <row r="23" spans="2:3" x14ac:dyDescent="0.35">
      <c r="B23" s="8" t="s">
        <v>66</v>
      </c>
    </row>
    <row r="24" spans="2:3" x14ac:dyDescent="0.35">
      <c r="B24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0DC6F5-A4C0-4145-BCCC-169A8262C74A}">
          <x14:formula1>
            <xm:f>'Data (Exercise)'!$A$2:$A$21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79CB-9977-476F-9201-9F0C60F2AFD8}">
  <dimension ref="A1:H35"/>
  <sheetViews>
    <sheetView showGridLines="0" zoomScaleNormal="100" workbookViewId="0">
      <pane ySplit="1" topLeftCell="A2" activePane="bottomLeft" state="frozen"/>
      <selection activeCell="G2" sqref="G2"/>
      <selection pane="bottomLeft" activeCell="J19" sqref="J19"/>
    </sheetView>
  </sheetViews>
  <sheetFormatPr defaultRowHeight="14.5" x14ac:dyDescent="0.35"/>
  <cols>
    <col min="1" max="1" width="24.81640625" bestFit="1" customWidth="1"/>
    <col min="2" max="2" width="10.54296875" bestFit="1" customWidth="1"/>
    <col min="3" max="3" width="8" bestFit="1" customWidth="1"/>
    <col min="4" max="4" width="16.81640625" bestFit="1" customWidth="1"/>
    <col min="5" max="5" width="12" bestFit="1" customWidth="1"/>
    <col min="6" max="7" width="16.7265625" customWidth="1"/>
    <col min="8" max="8" width="3.4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5" t="s">
        <v>51</v>
      </c>
      <c r="E1" s="6" t="s">
        <v>49</v>
      </c>
      <c r="F1" s="14" t="s">
        <v>55</v>
      </c>
      <c r="G1" s="10" t="s">
        <v>56</v>
      </c>
    </row>
    <row r="2" spans="1:8" x14ac:dyDescent="0.35">
      <c r="A2" t="s">
        <v>3</v>
      </c>
      <c r="B2" t="s">
        <v>4</v>
      </c>
      <c r="C2" s="15" t="s">
        <v>5</v>
      </c>
      <c r="D2" s="3">
        <v>37333</v>
      </c>
      <c r="E2" s="4">
        <v>152.68180000000001</v>
      </c>
      <c r="F2" s="11"/>
      <c r="G2" s="13"/>
    </row>
    <row r="3" spans="1:8" x14ac:dyDescent="0.35">
      <c r="A3" t="s">
        <v>6</v>
      </c>
      <c r="B3" t="s">
        <v>7</v>
      </c>
      <c r="C3" s="15" t="s">
        <v>8</v>
      </c>
      <c r="D3" s="3">
        <v>294105</v>
      </c>
      <c r="E3" s="4">
        <v>32.301400000000001</v>
      </c>
      <c r="F3" s="11"/>
      <c r="G3" s="13"/>
    </row>
    <row r="4" spans="1:8" x14ac:dyDescent="0.35">
      <c r="A4" t="s">
        <v>9</v>
      </c>
      <c r="B4" t="s">
        <v>10</v>
      </c>
      <c r="C4" s="15" t="s">
        <v>11</v>
      </c>
      <c r="D4" s="3">
        <v>332624</v>
      </c>
      <c r="E4" s="4">
        <v>6.0128000000000004</v>
      </c>
      <c r="F4" s="11"/>
      <c r="G4" s="13"/>
    </row>
    <row r="5" spans="1:8" x14ac:dyDescent="0.35">
      <c r="A5" t="s">
        <v>13</v>
      </c>
      <c r="B5" t="s">
        <v>14</v>
      </c>
      <c r="C5" s="15" t="s">
        <v>15</v>
      </c>
      <c r="D5" s="3">
        <v>162755</v>
      </c>
      <c r="E5" s="4">
        <v>80.488900000000001</v>
      </c>
      <c r="F5" s="11"/>
      <c r="G5" s="13"/>
    </row>
    <row r="6" spans="1:8" x14ac:dyDescent="0.35">
      <c r="A6" t="s">
        <v>16</v>
      </c>
      <c r="B6" t="s">
        <v>17</v>
      </c>
      <c r="C6" s="15" t="s">
        <v>18</v>
      </c>
      <c r="D6" s="3">
        <v>762474</v>
      </c>
      <c r="E6" s="4">
        <v>13.3775</v>
      </c>
      <c r="F6" s="11"/>
      <c r="G6" s="13"/>
    </row>
    <row r="7" spans="1:8" x14ac:dyDescent="0.35">
      <c r="A7" t="s">
        <v>19</v>
      </c>
      <c r="B7" t="s">
        <v>20</v>
      </c>
      <c r="C7" s="15" t="s">
        <v>5</v>
      </c>
      <c r="D7" s="3">
        <v>586973</v>
      </c>
      <c r="E7" s="4">
        <v>5.9627999999999997</v>
      </c>
      <c r="F7" s="11"/>
      <c r="G7" s="13"/>
    </row>
    <row r="8" spans="1:8" x14ac:dyDescent="0.35">
      <c r="A8" t="s">
        <v>21</v>
      </c>
      <c r="B8" t="s">
        <v>22</v>
      </c>
      <c r="C8" s="15" t="s">
        <v>8</v>
      </c>
      <c r="D8" s="3">
        <v>67194</v>
      </c>
      <c r="E8" s="4">
        <v>162.2176</v>
      </c>
      <c r="F8" s="11"/>
      <c r="G8" s="13"/>
    </row>
    <row r="9" spans="1:8" x14ac:dyDescent="0.35">
      <c r="A9" t="s">
        <v>12</v>
      </c>
      <c r="B9" t="s">
        <v>23</v>
      </c>
      <c r="C9" s="15" t="s">
        <v>5</v>
      </c>
      <c r="D9" s="3">
        <v>46354</v>
      </c>
      <c r="E9" s="4">
        <v>64.718900000000005</v>
      </c>
      <c r="F9" s="11"/>
      <c r="G9" s="13"/>
    </row>
    <row r="10" spans="1:8" x14ac:dyDescent="0.35">
      <c r="A10" t="s">
        <v>24</v>
      </c>
      <c r="B10" t="s">
        <v>25</v>
      </c>
      <c r="C10" s="15" t="s">
        <v>8</v>
      </c>
      <c r="D10" s="3">
        <v>832726</v>
      </c>
      <c r="E10" s="4">
        <v>14.410500000000001</v>
      </c>
      <c r="F10" s="11"/>
      <c r="G10" s="13"/>
    </row>
    <row r="11" spans="1:8" x14ac:dyDescent="0.35">
      <c r="A11" t="s">
        <v>26</v>
      </c>
      <c r="B11" t="s">
        <v>27</v>
      </c>
      <c r="C11" s="15" t="s">
        <v>8</v>
      </c>
      <c r="D11" s="3">
        <v>248562</v>
      </c>
      <c r="E11" s="4">
        <v>28.564299999999999</v>
      </c>
      <c r="F11" s="11"/>
      <c r="G11" s="13"/>
    </row>
    <row r="12" spans="1:8" x14ac:dyDescent="0.35">
      <c r="A12" t="s">
        <v>28</v>
      </c>
      <c r="B12" t="s">
        <v>29</v>
      </c>
      <c r="C12" s="15" t="s">
        <v>8</v>
      </c>
      <c r="D12" s="3">
        <v>31212</v>
      </c>
      <c r="E12" s="4">
        <v>89.709800000000001</v>
      </c>
      <c r="F12" s="11"/>
      <c r="G12" s="13"/>
    </row>
    <row r="13" spans="1:8" x14ac:dyDescent="0.35">
      <c r="A13" t="s">
        <v>30</v>
      </c>
      <c r="B13" t="s">
        <v>31</v>
      </c>
      <c r="C13" s="15" t="s">
        <v>18</v>
      </c>
      <c r="D13" s="3">
        <v>582441</v>
      </c>
      <c r="E13" s="4">
        <v>17.855899999999998</v>
      </c>
      <c r="F13" s="11"/>
      <c r="G13" s="13"/>
    </row>
    <row r="14" spans="1:8" x14ac:dyDescent="0.35">
      <c r="A14" t="s">
        <v>32</v>
      </c>
      <c r="B14" t="s">
        <v>33</v>
      </c>
      <c r="C14" s="15" t="s">
        <v>34</v>
      </c>
      <c r="D14" s="3">
        <v>47428</v>
      </c>
      <c r="E14" s="4">
        <v>170.78440000000001</v>
      </c>
      <c r="F14" s="11"/>
      <c r="G14" s="13"/>
    </row>
    <row r="15" spans="1:8" x14ac:dyDescent="0.35">
      <c r="A15" t="s">
        <v>35</v>
      </c>
      <c r="B15" t="s">
        <v>36</v>
      </c>
      <c r="C15" s="15" t="s">
        <v>15</v>
      </c>
      <c r="D15" s="3">
        <v>152704</v>
      </c>
      <c r="E15" s="4">
        <v>44.5306</v>
      </c>
      <c r="F15" s="11"/>
      <c r="G15" s="13"/>
    </row>
    <row r="16" spans="1:8" x14ac:dyDescent="0.35">
      <c r="A16" t="s">
        <v>37</v>
      </c>
      <c r="B16" t="s">
        <v>38</v>
      </c>
      <c r="C16" s="15" t="s">
        <v>5</v>
      </c>
      <c r="D16" s="3">
        <v>310301</v>
      </c>
      <c r="E16" s="4">
        <v>27.715</v>
      </c>
      <c r="F16" s="11"/>
      <c r="G16" s="13"/>
      <c r="H16" s="7"/>
    </row>
    <row r="17" spans="1:7" x14ac:dyDescent="0.35">
      <c r="A17" t="s">
        <v>39</v>
      </c>
      <c r="B17" t="s">
        <v>40</v>
      </c>
      <c r="C17" s="15" t="s">
        <v>5</v>
      </c>
      <c r="D17" s="3">
        <v>181895</v>
      </c>
      <c r="E17" s="4">
        <v>38.483800000000002</v>
      </c>
      <c r="F17" s="11"/>
      <c r="G17" s="13"/>
    </row>
    <row r="18" spans="1:7" x14ac:dyDescent="0.35">
      <c r="A18" t="s">
        <v>41</v>
      </c>
      <c r="B18" t="s">
        <v>42</v>
      </c>
      <c r="C18" s="15" t="s">
        <v>8</v>
      </c>
      <c r="D18" s="3">
        <v>53035</v>
      </c>
      <c r="E18" s="4">
        <v>90.506799999999998</v>
      </c>
      <c r="F18" s="11"/>
      <c r="G18" s="13"/>
    </row>
    <row r="19" spans="1:7" x14ac:dyDescent="0.35">
      <c r="A19" t="s">
        <v>43</v>
      </c>
      <c r="B19" t="s">
        <v>44</v>
      </c>
      <c r="C19" s="15" t="s">
        <v>8</v>
      </c>
      <c r="D19" s="3">
        <v>230607</v>
      </c>
      <c r="E19" s="4">
        <v>28.620100000000001</v>
      </c>
      <c r="F19" s="11"/>
      <c r="G19" s="13"/>
    </row>
    <row r="20" spans="1:7" x14ac:dyDescent="0.35">
      <c r="A20" t="s">
        <v>45</v>
      </c>
      <c r="B20" t="s">
        <v>46</v>
      </c>
      <c r="C20" s="15" t="s">
        <v>34</v>
      </c>
      <c r="D20" s="3">
        <v>275366</v>
      </c>
      <c r="E20" s="4">
        <v>7.6261999999999999</v>
      </c>
      <c r="F20" s="11"/>
      <c r="G20" s="13"/>
    </row>
    <row r="21" spans="1:7" x14ac:dyDescent="0.35">
      <c r="A21" t="s">
        <v>47</v>
      </c>
      <c r="B21" t="s">
        <v>48</v>
      </c>
      <c r="C21" s="15" t="s">
        <v>5</v>
      </c>
      <c r="D21" s="3">
        <v>122430</v>
      </c>
      <c r="E21" s="4">
        <v>12.251899999999999</v>
      </c>
      <c r="F21" s="11"/>
      <c r="G21" s="13"/>
    </row>
    <row r="22" spans="1:7" x14ac:dyDescent="0.35">
      <c r="C22" s="2"/>
      <c r="D22" s="3"/>
      <c r="E22" s="4"/>
    </row>
    <row r="23" spans="1:7" x14ac:dyDescent="0.35">
      <c r="D23" s="3"/>
      <c r="E23" s="4"/>
    </row>
    <row r="24" spans="1:7" x14ac:dyDescent="0.35">
      <c r="D24" s="3"/>
      <c r="E24" s="4"/>
    </row>
    <row r="25" spans="1:7" x14ac:dyDescent="0.35">
      <c r="D25" s="3"/>
      <c r="E25" s="4"/>
    </row>
    <row r="26" spans="1:7" x14ac:dyDescent="0.35">
      <c r="D26" s="3"/>
      <c r="E26" s="4"/>
    </row>
    <row r="27" spans="1:7" x14ac:dyDescent="0.35">
      <c r="D27" s="3"/>
      <c r="E27" s="4"/>
    </row>
    <row r="28" spans="1:7" x14ac:dyDescent="0.35">
      <c r="D28" s="3"/>
      <c r="E28" s="4"/>
    </row>
    <row r="29" spans="1:7" x14ac:dyDescent="0.35">
      <c r="D29" s="3"/>
      <c r="E29" s="4"/>
    </row>
    <row r="30" spans="1:7" x14ac:dyDescent="0.35">
      <c r="D30" s="3"/>
      <c r="E30" s="4"/>
    </row>
    <row r="31" spans="1:7" x14ac:dyDescent="0.35">
      <c r="E31" s="4"/>
    </row>
    <row r="32" spans="1:7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5099-A276-45EB-98DC-8DDEFED3A1C5}">
  <dimension ref="A2:C23"/>
  <sheetViews>
    <sheetView showGridLines="0" zoomScaleNormal="100" workbookViewId="0">
      <selection sqref="A1:XFD1048576"/>
    </sheetView>
  </sheetViews>
  <sheetFormatPr defaultRowHeight="14.5" x14ac:dyDescent="0.35"/>
  <cols>
    <col min="2" max="2" width="24.54296875" customWidth="1"/>
    <col min="3" max="3" width="18.81640625" bestFit="1" customWidth="1"/>
    <col min="5" max="5" width="19.1796875" bestFit="1" customWidth="1"/>
  </cols>
  <sheetData>
    <row r="2" spans="1:3" x14ac:dyDescent="0.35">
      <c r="B2" s="16" t="s">
        <v>62</v>
      </c>
    </row>
    <row r="4" spans="1:3" x14ac:dyDescent="0.35">
      <c r="B4" t="s">
        <v>53</v>
      </c>
    </row>
    <row r="5" spans="1:3" x14ac:dyDescent="0.35">
      <c r="B5" t="s">
        <v>54</v>
      </c>
    </row>
    <row r="6" spans="1:3" x14ac:dyDescent="0.35">
      <c r="B6" t="str">
        <f>"If your traded volume exceeds "&amp;TEXT(C8,"#,###")&amp;" you will receive a discount from your broker."</f>
        <v>If your traded volume exceeds 5,000,000 you will receive a discount from your broker.</v>
      </c>
    </row>
    <row r="7" spans="1:3" x14ac:dyDescent="0.35">
      <c r="B7" s="8"/>
    </row>
    <row r="8" spans="1:3" x14ac:dyDescent="0.35">
      <c r="B8" t="s">
        <v>57</v>
      </c>
      <c r="C8" s="12">
        <v>5000000</v>
      </c>
    </row>
    <row r="10" spans="1:3" x14ac:dyDescent="0.35">
      <c r="A10" s="7" t="s">
        <v>50</v>
      </c>
      <c r="B10" s="1" t="s">
        <v>59</v>
      </c>
    </row>
    <row r="12" spans="1:3" x14ac:dyDescent="0.35">
      <c r="A12" s="7" t="s">
        <v>60</v>
      </c>
      <c r="B12" s="1" t="s">
        <v>58</v>
      </c>
    </row>
    <row r="14" spans="1:3" x14ac:dyDescent="0.35">
      <c r="A14" s="7" t="s">
        <v>60</v>
      </c>
      <c r="B14" s="1" t="s">
        <v>65</v>
      </c>
    </row>
    <row r="15" spans="1:3" x14ac:dyDescent="0.35">
      <c r="A15" s="7"/>
      <c r="B15" s="1" t="s">
        <v>64</v>
      </c>
    </row>
    <row r="16" spans="1:3" x14ac:dyDescent="0.35">
      <c r="B16" s="1" t="s">
        <v>61</v>
      </c>
    </row>
    <row r="17" spans="2:3" x14ac:dyDescent="0.35">
      <c r="B17" s="1"/>
    </row>
    <row r="18" spans="2:3" x14ac:dyDescent="0.35">
      <c r="B18" s="1" t="s">
        <v>0</v>
      </c>
      <c r="C18" t="s">
        <v>35</v>
      </c>
    </row>
    <row r="19" spans="2:3" x14ac:dyDescent="0.35">
      <c r="B19" s="1" t="s">
        <v>52</v>
      </c>
      <c r="C19" s="9">
        <v>75000</v>
      </c>
    </row>
    <row r="20" spans="2:3" x14ac:dyDescent="0.35">
      <c r="B20" s="17" t="s">
        <v>63</v>
      </c>
      <c r="C20" s="9">
        <v>250000</v>
      </c>
    </row>
    <row r="22" spans="2:3" x14ac:dyDescent="0.35">
      <c r="B22" s="8" t="s">
        <v>66</v>
      </c>
    </row>
    <row r="23" spans="2:3" x14ac:dyDescent="0.35">
      <c r="B23" s="18" t="str">
        <f>IF(AND(VLOOKUP(C18,'Data (Solution)'!A2:D21,4,FALSE)&gt;C19,VLOOKUP(C18,'Data (Solution)'!A2:D21,4,FALSE)&lt;C20),"YES","NO")</f>
        <v>YES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05CB4F-037A-4674-A83B-475B9E600862}">
          <x14:formula1>
            <xm:f>'Data (Solution)'!$A$2:$A$21</xm:f>
          </x14:formula1>
          <xm:sqref>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3FE9-2E46-4410-8CCD-498093F2335E}">
  <dimension ref="A1:H35"/>
  <sheetViews>
    <sheetView showGridLines="0" zoomScaleNormal="100" workbookViewId="0">
      <pane ySplit="1" topLeftCell="A2" activePane="bottomLeft" state="frozen"/>
      <selection activeCell="A2" sqref="A2"/>
      <selection pane="bottomLeft" sqref="A1:XFD1048576"/>
    </sheetView>
  </sheetViews>
  <sheetFormatPr defaultRowHeight="14.5" x14ac:dyDescent="0.35"/>
  <cols>
    <col min="1" max="1" width="24.81640625" bestFit="1" customWidth="1"/>
    <col min="2" max="2" width="10.54296875" bestFit="1" customWidth="1"/>
    <col min="3" max="3" width="8" bestFit="1" customWidth="1"/>
    <col min="4" max="4" width="16.81640625" bestFit="1" customWidth="1"/>
    <col min="5" max="5" width="12" bestFit="1" customWidth="1"/>
    <col min="6" max="7" width="16.7265625" customWidth="1"/>
    <col min="8" max="8" width="3.4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5" t="s">
        <v>51</v>
      </c>
      <c r="E1" s="6" t="s">
        <v>49</v>
      </c>
      <c r="F1" s="14" t="s">
        <v>55</v>
      </c>
      <c r="G1" s="10" t="s">
        <v>56</v>
      </c>
    </row>
    <row r="2" spans="1:8" x14ac:dyDescent="0.35">
      <c r="A2" t="s">
        <v>3</v>
      </c>
      <c r="B2" t="s">
        <v>4</v>
      </c>
      <c r="C2" s="15" t="s">
        <v>5</v>
      </c>
      <c r="D2" s="3">
        <v>37333</v>
      </c>
      <c r="E2" s="4">
        <v>152.68180000000001</v>
      </c>
      <c r="F2" s="11">
        <f>D2*E2</f>
        <v>5700069.6394000007</v>
      </c>
      <c r="G2" s="13" t="str">
        <f>IF(F2&gt;Solution!$C$8,"YES","NO")</f>
        <v>YES</v>
      </c>
    </row>
    <row r="3" spans="1:8" x14ac:dyDescent="0.35">
      <c r="A3" t="s">
        <v>6</v>
      </c>
      <c r="B3" t="s">
        <v>7</v>
      </c>
      <c r="C3" s="15" t="s">
        <v>8</v>
      </c>
      <c r="D3" s="3">
        <v>294105</v>
      </c>
      <c r="E3" s="4">
        <v>32.301400000000001</v>
      </c>
      <c r="F3" s="11">
        <f t="shared" ref="F3:F21" si="0">D3*E3</f>
        <v>9500003.2469999995</v>
      </c>
      <c r="G3" s="13" t="str">
        <f>IF(F3&gt;Solution!$C$8,"YES","NO")</f>
        <v>YES</v>
      </c>
    </row>
    <row r="4" spans="1:8" x14ac:dyDescent="0.35">
      <c r="A4" t="s">
        <v>9</v>
      </c>
      <c r="B4" t="s">
        <v>10</v>
      </c>
      <c r="C4" s="15" t="s">
        <v>11</v>
      </c>
      <c r="D4" s="3">
        <v>332624</v>
      </c>
      <c r="E4" s="4">
        <v>6.0128000000000004</v>
      </c>
      <c r="F4" s="11">
        <f t="shared" si="0"/>
        <v>2000001.5872000002</v>
      </c>
      <c r="G4" s="13" t="str">
        <f>IF(F4&gt;Solution!$C$8,"YES","NO")</f>
        <v>NO</v>
      </c>
    </row>
    <row r="5" spans="1:8" x14ac:dyDescent="0.35">
      <c r="A5" t="s">
        <v>13</v>
      </c>
      <c r="B5" t="s">
        <v>14</v>
      </c>
      <c r="C5" s="15" t="s">
        <v>15</v>
      </c>
      <c r="D5" s="3">
        <v>162755</v>
      </c>
      <c r="E5" s="4">
        <v>80.488900000000001</v>
      </c>
      <c r="F5" s="11">
        <f t="shared" si="0"/>
        <v>13099970.919500001</v>
      </c>
      <c r="G5" s="13" t="str">
        <f>IF(F5&gt;Solution!$C$8,"YES","NO")</f>
        <v>YES</v>
      </c>
    </row>
    <row r="6" spans="1:8" x14ac:dyDescent="0.35">
      <c r="A6" t="s">
        <v>16</v>
      </c>
      <c r="B6" t="s">
        <v>17</v>
      </c>
      <c r="C6" s="15" t="s">
        <v>18</v>
      </c>
      <c r="D6" s="3">
        <v>762474</v>
      </c>
      <c r="E6" s="4">
        <v>13.3775</v>
      </c>
      <c r="F6" s="11">
        <f t="shared" si="0"/>
        <v>10199995.935000001</v>
      </c>
      <c r="G6" s="13" t="str">
        <f>IF(F6&gt;Solution!$C$8,"YES","NO")</f>
        <v>YES</v>
      </c>
    </row>
    <row r="7" spans="1:8" x14ac:dyDescent="0.35">
      <c r="A7" t="s">
        <v>19</v>
      </c>
      <c r="B7" t="s">
        <v>20</v>
      </c>
      <c r="C7" s="15" t="s">
        <v>5</v>
      </c>
      <c r="D7" s="3">
        <v>586973</v>
      </c>
      <c r="E7" s="4">
        <v>5.9627999999999997</v>
      </c>
      <c r="F7" s="11">
        <f t="shared" si="0"/>
        <v>3500002.6043999996</v>
      </c>
      <c r="G7" s="13" t="str">
        <f>IF(F7&gt;Solution!$C$8,"YES","NO")</f>
        <v>NO</v>
      </c>
    </row>
    <row r="8" spans="1:8" x14ac:dyDescent="0.35">
      <c r="A8" t="s">
        <v>21</v>
      </c>
      <c r="B8" t="s">
        <v>22</v>
      </c>
      <c r="C8" s="15" t="s">
        <v>8</v>
      </c>
      <c r="D8" s="3">
        <v>67194</v>
      </c>
      <c r="E8" s="4">
        <v>162.2176</v>
      </c>
      <c r="F8" s="11">
        <f t="shared" si="0"/>
        <v>10900049.4144</v>
      </c>
      <c r="G8" s="13" t="str">
        <f>IF(F8&gt;Solution!$C$8,"YES","NO")</f>
        <v>YES</v>
      </c>
    </row>
    <row r="9" spans="1:8" x14ac:dyDescent="0.35">
      <c r="A9" t="s">
        <v>12</v>
      </c>
      <c r="B9" t="s">
        <v>23</v>
      </c>
      <c r="C9" s="15" t="s">
        <v>5</v>
      </c>
      <c r="D9" s="3">
        <v>46354</v>
      </c>
      <c r="E9" s="4">
        <v>64.718900000000005</v>
      </c>
      <c r="F9" s="11">
        <f t="shared" si="0"/>
        <v>2999979.8906</v>
      </c>
      <c r="G9" s="13" t="str">
        <f>IF(F9&gt;Solution!$C$8,"YES","NO")</f>
        <v>NO</v>
      </c>
    </row>
    <row r="10" spans="1:8" x14ac:dyDescent="0.35">
      <c r="A10" t="s">
        <v>24</v>
      </c>
      <c r="B10" t="s">
        <v>25</v>
      </c>
      <c r="C10" s="15" t="s">
        <v>8</v>
      </c>
      <c r="D10" s="3">
        <v>832726</v>
      </c>
      <c r="E10" s="4">
        <v>14.410500000000001</v>
      </c>
      <c r="F10" s="11">
        <f t="shared" si="0"/>
        <v>11999998.023</v>
      </c>
      <c r="G10" s="13" t="str">
        <f>IF(F10&gt;Solution!$C$8,"YES","NO")</f>
        <v>YES</v>
      </c>
    </row>
    <row r="11" spans="1:8" x14ac:dyDescent="0.35">
      <c r="A11" t="s">
        <v>26</v>
      </c>
      <c r="B11" t="s">
        <v>27</v>
      </c>
      <c r="C11" s="15" t="s">
        <v>8</v>
      </c>
      <c r="D11" s="3">
        <v>248562</v>
      </c>
      <c r="E11" s="4">
        <v>28.564299999999999</v>
      </c>
      <c r="F11" s="11">
        <f t="shared" si="0"/>
        <v>7099999.5366000002</v>
      </c>
      <c r="G11" s="13" t="str">
        <f>IF(F11&gt;Solution!$C$8,"YES","NO")</f>
        <v>YES</v>
      </c>
    </row>
    <row r="12" spans="1:8" x14ac:dyDescent="0.35">
      <c r="A12" t="s">
        <v>28</v>
      </c>
      <c r="B12" t="s">
        <v>29</v>
      </c>
      <c r="C12" s="15" t="s">
        <v>8</v>
      </c>
      <c r="D12" s="3">
        <v>31212</v>
      </c>
      <c r="E12" s="4">
        <v>89.709800000000001</v>
      </c>
      <c r="F12" s="11">
        <f t="shared" si="0"/>
        <v>2800022.2776000001</v>
      </c>
      <c r="G12" s="13" t="str">
        <f>IF(F12&gt;Solution!$C$8,"YES","NO")</f>
        <v>NO</v>
      </c>
    </row>
    <row r="13" spans="1:8" x14ac:dyDescent="0.35">
      <c r="A13" t="s">
        <v>30</v>
      </c>
      <c r="B13" t="s">
        <v>31</v>
      </c>
      <c r="C13" s="15" t="s">
        <v>18</v>
      </c>
      <c r="D13" s="3">
        <v>582441</v>
      </c>
      <c r="E13" s="4">
        <v>17.855899999999998</v>
      </c>
      <c r="F13" s="11">
        <f t="shared" si="0"/>
        <v>10400008.251899999</v>
      </c>
      <c r="G13" s="13" t="str">
        <f>IF(F13&gt;Solution!$C$8,"YES","NO")</f>
        <v>YES</v>
      </c>
    </row>
    <row r="14" spans="1:8" x14ac:dyDescent="0.35">
      <c r="A14" t="s">
        <v>32</v>
      </c>
      <c r="B14" t="s">
        <v>33</v>
      </c>
      <c r="C14" s="15" t="s">
        <v>34</v>
      </c>
      <c r="D14" s="3">
        <v>47428</v>
      </c>
      <c r="E14" s="4">
        <v>170.78440000000001</v>
      </c>
      <c r="F14" s="11">
        <f t="shared" si="0"/>
        <v>8099962.5232000006</v>
      </c>
      <c r="G14" s="13" t="str">
        <f>IF(F14&gt;Solution!$C$8,"YES","NO")</f>
        <v>YES</v>
      </c>
    </row>
    <row r="15" spans="1:8" x14ac:dyDescent="0.35">
      <c r="A15" t="s">
        <v>35</v>
      </c>
      <c r="B15" t="s">
        <v>36</v>
      </c>
      <c r="C15" s="15" t="s">
        <v>15</v>
      </c>
      <c r="D15" s="3">
        <v>152704</v>
      </c>
      <c r="E15" s="4">
        <v>44.5306</v>
      </c>
      <c r="F15" s="11">
        <f t="shared" si="0"/>
        <v>6800000.7423999999</v>
      </c>
      <c r="G15" s="13" t="str">
        <f>IF(F15&gt;Solution!$C$8,"YES","NO")</f>
        <v>YES</v>
      </c>
    </row>
    <row r="16" spans="1:8" x14ac:dyDescent="0.35">
      <c r="A16" t="s">
        <v>37</v>
      </c>
      <c r="B16" t="s">
        <v>38</v>
      </c>
      <c r="C16" s="15" t="s">
        <v>5</v>
      </c>
      <c r="D16" s="3">
        <v>310301</v>
      </c>
      <c r="E16" s="4">
        <v>27.715</v>
      </c>
      <c r="F16" s="11">
        <f t="shared" si="0"/>
        <v>8599992.2149999999</v>
      </c>
      <c r="G16" s="13" t="str">
        <f>IF(F16&gt;Solution!$C$8,"YES","NO")</f>
        <v>YES</v>
      </c>
      <c r="H16" s="7"/>
    </row>
    <row r="17" spans="1:7" x14ac:dyDescent="0.35">
      <c r="A17" t="s">
        <v>39</v>
      </c>
      <c r="B17" t="s">
        <v>40</v>
      </c>
      <c r="C17" s="15" t="s">
        <v>5</v>
      </c>
      <c r="D17" s="3">
        <v>181895</v>
      </c>
      <c r="E17" s="4">
        <v>38.483800000000002</v>
      </c>
      <c r="F17" s="11">
        <f t="shared" si="0"/>
        <v>7000010.801</v>
      </c>
      <c r="G17" s="13" t="str">
        <f>IF(F17&gt;Solution!$C$8,"YES","NO")</f>
        <v>YES</v>
      </c>
    </row>
    <row r="18" spans="1:7" x14ac:dyDescent="0.35">
      <c r="A18" t="s">
        <v>41</v>
      </c>
      <c r="B18" t="s">
        <v>42</v>
      </c>
      <c r="C18" s="15" t="s">
        <v>8</v>
      </c>
      <c r="D18" s="3">
        <v>53035</v>
      </c>
      <c r="E18" s="4">
        <v>90.506799999999998</v>
      </c>
      <c r="F18" s="11">
        <f t="shared" si="0"/>
        <v>4800028.1380000003</v>
      </c>
      <c r="G18" s="13" t="str">
        <f>IF(F18&gt;Solution!$C$8,"YES","NO")</f>
        <v>NO</v>
      </c>
    </row>
    <row r="19" spans="1:7" x14ac:dyDescent="0.35">
      <c r="A19" t="s">
        <v>43</v>
      </c>
      <c r="B19" t="s">
        <v>44</v>
      </c>
      <c r="C19" s="15" t="s">
        <v>8</v>
      </c>
      <c r="D19" s="3">
        <v>230607</v>
      </c>
      <c r="E19" s="4">
        <v>28.620100000000001</v>
      </c>
      <c r="F19" s="11">
        <f t="shared" si="0"/>
        <v>6599995.4007000001</v>
      </c>
      <c r="G19" s="13" t="str">
        <f>IF(F19&gt;Solution!$C$8,"YES","NO")</f>
        <v>YES</v>
      </c>
    </row>
    <row r="20" spans="1:7" x14ac:dyDescent="0.35">
      <c r="A20" t="s">
        <v>45</v>
      </c>
      <c r="B20" t="s">
        <v>46</v>
      </c>
      <c r="C20" s="15" t="s">
        <v>34</v>
      </c>
      <c r="D20" s="3">
        <v>275366</v>
      </c>
      <c r="E20" s="4">
        <v>7.6261999999999999</v>
      </c>
      <c r="F20" s="11">
        <f t="shared" si="0"/>
        <v>2099996.1891999999</v>
      </c>
      <c r="G20" s="13" t="str">
        <f>IF(F20&gt;Solution!$C$8,"YES","NO")</f>
        <v>NO</v>
      </c>
    </row>
    <row r="21" spans="1:7" x14ac:dyDescent="0.35">
      <c r="A21" t="s">
        <v>47</v>
      </c>
      <c r="B21" t="s">
        <v>48</v>
      </c>
      <c r="C21" s="15" t="s">
        <v>5</v>
      </c>
      <c r="D21" s="3">
        <v>122430</v>
      </c>
      <c r="E21" s="4">
        <v>12.251899999999999</v>
      </c>
      <c r="F21" s="11">
        <f t="shared" si="0"/>
        <v>1500000.1169999999</v>
      </c>
      <c r="G21" s="13" t="str">
        <f>IF(F21&gt;Solution!$C$8,"YES","NO")</f>
        <v>NO</v>
      </c>
    </row>
    <row r="22" spans="1:7" x14ac:dyDescent="0.35">
      <c r="C22" s="2"/>
      <c r="D22" s="3"/>
      <c r="E22" s="4"/>
    </row>
    <row r="23" spans="1:7" x14ac:dyDescent="0.35">
      <c r="D23" s="3"/>
      <c r="E23" s="4"/>
    </row>
    <row r="24" spans="1:7" x14ac:dyDescent="0.35">
      <c r="D24" s="3"/>
      <c r="E24" s="4"/>
    </row>
    <row r="25" spans="1:7" x14ac:dyDescent="0.35">
      <c r="D25" s="3"/>
      <c r="E25" s="4"/>
    </row>
    <row r="26" spans="1:7" x14ac:dyDescent="0.35">
      <c r="D26" s="3"/>
      <c r="E26" s="4"/>
    </row>
    <row r="27" spans="1:7" x14ac:dyDescent="0.35">
      <c r="D27" s="3"/>
      <c r="E27" s="4"/>
    </row>
    <row r="28" spans="1:7" x14ac:dyDescent="0.35">
      <c r="D28" s="3"/>
      <c r="E28" s="4"/>
    </row>
    <row r="29" spans="1:7" x14ac:dyDescent="0.35">
      <c r="D29" s="3"/>
      <c r="E29" s="4"/>
    </row>
    <row r="30" spans="1:7" x14ac:dyDescent="0.35">
      <c r="D30" s="3"/>
      <c r="E30" s="4"/>
    </row>
    <row r="31" spans="1:7" x14ac:dyDescent="0.35">
      <c r="E31" s="4"/>
    </row>
    <row r="32" spans="1:7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59fecdb-ee26-4135-81c8-712a955c51df" xsi:nil="true"/>
    <_ip_UnifiedCompliancePolicyProperties xmlns="http://schemas.microsoft.com/sharepoint/v3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FDE129-9899-489C-8FE4-A0B3CF0196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C50072-EAA3-4B10-B58F-E2AAACCC80C3}">
  <ds:schemaRefs>
    <ds:schemaRef ds:uri="http://schemas.microsoft.com/office/2006/documentManagement/types"/>
    <ds:schemaRef ds:uri="d71b1705-8ce6-48a6-82d2-3f914472a10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563f4685-7473-4039-a801-c2532644dcd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BDCAE41-BB34-42BB-8554-DCEDD37092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</vt:lpstr>
      <vt:lpstr>Data (Exercise)</vt:lpstr>
      <vt:lpstr>Solution</vt:lpstr>
      <vt:lpstr>Data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van Loon</dc:creator>
  <cp:lastModifiedBy>Alex Wirtz</cp:lastModifiedBy>
  <dcterms:created xsi:type="dcterms:W3CDTF">2021-02-10T10:36:40Z</dcterms:created>
  <dcterms:modified xsi:type="dcterms:W3CDTF">2023-11-12T09:40:37Z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0x010100265553BD9181624686A68F63ABB446DF</vt:lpwstr>
  </property>
</Properties>
</file>