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1" firstSheet="1" activeTab="1"/>
  </bookViews>
  <sheets>
    <sheet name="dept" sheetId="1" state="hidden" r:id="rId1"/>
    <sheet name="subquery" sheetId="2" r:id="rId2"/>
    <sheet name="case" sheetId="4" r:id="rId3"/>
    <sheet name="cte" sheetId="5" r:id="rId4"/>
    <sheet name="loc" sheetId="3" state="hidden" r:id="rId5"/>
  </sheets>
  <definedNames>
    <definedName name="lapin_salary" localSheetId="2">case!$N$3</definedName>
    <definedName name="lapin_salary" localSheetId="3">cte!$L$3</definedName>
    <definedName name="lapin_salary">subquery!$N$3</definedName>
  </definedName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 l="1"/>
  <c r="M24" i="5"/>
  <c r="M23" i="5"/>
  <c r="K2" i="4"/>
  <c r="K2" i="2"/>
  <c r="O3" i="2"/>
  <c r="L24" i="5" l="1"/>
  <c r="L23" i="5"/>
  <c r="J2" i="2"/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</calcChain>
</file>

<file path=xl/sharedStrings.xml><?xml version="1.0" encoding="utf-8"?>
<sst xmlns="http://schemas.openxmlformats.org/spreadsheetml/2006/main" count="260" uniqueCount="77">
  <si>
    <t>ACCOUNTING</t>
  </si>
  <si>
    <t>SALES</t>
  </si>
  <si>
    <t>OPERATIONS</t>
  </si>
  <si>
    <t>deptno</t>
  </si>
  <si>
    <t>locno</t>
  </si>
  <si>
    <t>MANAGER</t>
  </si>
  <si>
    <t>MARTIN</t>
  </si>
  <si>
    <t>SCOTT</t>
  </si>
  <si>
    <t>empno</t>
  </si>
  <si>
    <t>ename</t>
  </si>
  <si>
    <t>job</t>
  </si>
  <si>
    <t>mgr</t>
  </si>
  <si>
    <t>hiredate</t>
  </si>
  <si>
    <t>sal</t>
  </si>
  <si>
    <t>NEW YORK</t>
  </si>
  <si>
    <t>cty</t>
  </si>
  <si>
    <t>state</t>
  </si>
  <si>
    <t>zip</t>
  </si>
  <si>
    <t>SCHRUTE</t>
  </si>
  <si>
    <t>HALPERT</t>
  </si>
  <si>
    <t>BEESLY</t>
  </si>
  <si>
    <t>HOWARD</t>
  </si>
  <si>
    <t>BERNARD</t>
  </si>
  <si>
    <t>LEVINSON</t>
  </si>
  <si>
    <t>HUDSON</t>
  </si>
  <si>
    <t>MALONE</t>
  </si>
  <si>
    <t>PALMER</t>
  </si>
  <si>
    <t>MARTINEZ</t>
  </si>
  <si>
    <t>LAPIN</t>
  </si>
  <si>
    <t>KAPOOR</t>
  </si>
  <si>
    <t>FLENDERSON</t>
  </si>
  <si>
    <t>FILIPPELLI</t>
  </si>
  <si>
    <t>BRATTON</t>
  </si>
  <si>
    <t>PHILBIN</t>
  </si>
  <si>
    <t>WALLACE</t>
  </si>
  <si>
    <t>ASST TO REGINONAL MANAGER</t>
  </si>
  <si>
    <t>TEMP</t>
  </si>
  <si>
    <t>SALESPERSON</t>
  </si>
  <si>
    <t>VP SALES</t>
  </si>
  <si>
    <t>ACCOUNTANT</t>
  </si>
  <si>
    <t>SUPPLIER RELATIONS REP</t>
  </si>
  <si>
    <t>DIRECTOR ACCOUNTING</t>
  </si>
  <si>
    <t>SENIOR ACCOUNTANT</t>
  </si>
  <si>
    <t>CUSTOMER RELATIONS REP</t>
  </si>
  <si>
    <t>BRAND</t>
  </si>
  <si>
    <t>HUMAN RESOURCES REP</t>
  </si>
  <si>
    <t>QUABITY ASSUWANCE</t>
  </si>
  <si>
    <t>FOREMAN</t>
  </si>
  <si>
    <t>SECRETARY</t>
  </si>
  <si>
    <t>CHIEF FINANCIAL OFFICER</t>
  </si>
  <si>
    <t>CHIEF EXECUTIVE OFFICER</t>
  </si>
  <si>
    <t>dept_title</t>
  </si>
  <si>
    <t>UTICA</t>
  </si>
  <si>
    <t>SCRANTON</t>
  </si>
  <si>
    <t>PA</t>
  </si>
  <si>
    <t>CLEVELAND</t>
  </si>
  <si>
    <t>OH</t>
  </si>
  <si>
    <t>CUSTOMER RELATIONS</t>
  </si>
  <si>
    <t>HUMAN RESOURCES</t>
  </si>
  <si>
    <t>LOGISTICS</t>
  </si>
  <si>
    <t>MANAGEMENT</t>
  </si>
  <si>
    <t>QUALITY ASSURANCE</t>
  </si>
  <si>
    <t>SUPPLIER RELATIONS</t>
  </si>
  <si>
    <t>DATA ANALYTICS</t>
  </si>
  <si>
    <t>Who has a salary higher than Lapin?</t>
  </si>
  <si>
    <t>Lapin_salary</t>
  </si>
  <si>
    <t>is_greater_than_lapin</t>
  </si>
  <si>
    <t>management_grouping</t>
  </si>
  <si>
    <t>Department 50: Management</t>
  </si>
  <si>
    <t>Department 80: Sales</t>
  </si>
  <si>
    <t>Other departments: Other</t>
  </si>
  <si>
    <t>Average of average salary by job title</t>
  </si>
  <si>
    <t>Row Labels</t>
  </si>
  <si>
    <t>Grand Total</t>
  </si>
  <si>
    <t>Average of sal</t>
  </si>
  <si>
    <t>Grand average</t>
  </si>
  <si>
    <t>Average grouped by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</si>
</sst>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alignment horizontal="left" vertical="bottom" textRotation="0" wrapText="0" indent="0" justifyLastLine="0" shrinkToFit="0" readingOrder="0"/>
    </dxf>
    <dxf>
      <numFmt numFmtId="19" formatCode="m/d/yyyy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9" formatCode="m/d/yyyy"/>
    </dxf>
    <dxf>
      <alignment horizontal="left" vertical="bottom" textRotation="0" wrapText="0" indent="0" justifyLastLine="0" shrinkToFit="0" readingOrder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hard-in-excel-easy-in-sq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687.766685069444" createdVersion="6" refreshedVersion="6" minRefreshableVersion="3" recordCount="20">
  <cacheSource type="worksheet">
    <worksheetSource name="emp_56" r:id="rId2"/>
  </cacheSource>
  <cacheFields count="9">
    <cacheField name="empno" numFmtId="0">
      <sharedItems containsSemiMixedTypes="0" containsString="0" containsNumber="1" containsInteger="1" minValue="1403" maxValue="9909"/>
    </cacheField>
    <cacheField name="ename" numFmtId="0">
      <sharedItems/>
    </cacheField>
    <cacheField name="job" numFmtId="0">
      <sharedItems count="16">
        <s v="MANAGER"/>
        <s v="ASST TO REGINONAL MANAGER"/>
        <s v="SALESPERSON"/>
        <s v="SECRETARY"/>
        <s v="TEMP"/>
        <s v="VP SALES"/>
        <s v="ACCOUNTANT"/>
        <s v="SUPPLIER RELATIONS REP"/>
        <s v="DIRECTOR ACCOUNTING"/>
        <s v="SENIOR ACCOUNTANT"/>
        <s v="CUSTOMER RELATIONS REP"/>
        <s v="HUMAN RESOURCES REP"/>
        <s v="QUABITY ASSUWANCE"/>
        <s v="FOREMAN"/>
        <s v="CHIEF FINANCIAL OFFICER"/>
        <s v="CHIEF EXECUTIVE OFFICER"/>
      </sharedItems>
    </cacheField>
    <cacheField name="mgr" numFmtId="0">
      <sharedItems containsSemiMixedTypes="0" containsString="0" containsNumber="1" containsInteger="1" minValue="2029" maxValue="9759"/>
    </cacheField>
    <cacheField name="hiredate" numFmtId="14">
      <sharedItems containsSemiMixedTypes="0" containsNonDate="0" containsDate="1" containsString="0" minDate="1987-12-21T00:00:00" maxDate="2005-03-25T00:00:00"/>
    </cacheField>
    <cacheField name="sal" numFmtId="0">
      <sharedItems containsSemiMixedTypes="0" containsString="0" containsNumber="1" containsInteger="1" minValue="900" maxValue="5000"/>
    </cacheField>
    <cacheField name="deptno" numFmtId="0">
      <sharedItems containsSemiMixedTypes="0" containsString="0" containsNumber="1" containsInteger="1" minValue="10" maxValue="90"/>
    </cacheField>
    <cacheField name="dept_title" numFmtId="0">
      <sharedItems/>
    </cacheField>
    <cacheField name="locno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9759"/>
    <s v="SCOTT"/>
    <x v="0"/>
    <n v="3710"/>
    <d v="1994-05-26T00:00:00"/>
    <n v="1900"/>
    <n v="50"/>
    <s v="MANAGEMENT"/>
    <n v="3"/>
  </r>
  <r>
    <n v="5156"/>
    <s v="SCHRUTE"/>
    <x v="1"/>
    <n v="9759"/>
    <d v="2000-11-11T00:00:00"/>
    <n v="1500"/>
    <n v="80"/>
    <s v="SALES"/>
    <n v="3"/>
  </r>
  <r>
    <n v="9844"/>
    <s v="HALPERT"/>
    <x v="2"/>
    <n v="9759"/>
    <d v="2001-03-01T00:00:00"/>
    <n v="1500"/>
    <n v="80"/>
    <s v="SALES"/>
    <n v="3"/>
  </r>
  <r>
    <n v="4965"/>
    <s v="BEESLY"/>
    <x v="3"/>
    <n v="9759"/>
    <d v="2000-07-13T00:00:00"/>
    <n v="1300"/>
    <n v="60"/>
    <s v="OPERATIONS"/>
    <n v="3"/>
  </r>
  <r>
    <n v="5262"/>
    <s v="HOWARD"/>
    <x v="4"/>
    <n v="9759"/>
    <d v="2005-03-24T00:00:00"/>
    <n v="900"/>
    <n v="60"/>
    <s v="OPERATIONS"/>
    <n v="3"/>
  </r>
  <r>
    <n v="1403"/>
    <s v="BERNARD"/>
    <x v="2"/>
    <n v="9759"/>
    <d v="2003-06-14T00:00:00"/>
    <n v="1500"/>
    <n v="80"/>
    <s v="SALES"/>
    <n v="3"/>
  </r>
  <r>
    <n v="8215"/>
    <s v="LEVINSON"/>
    <x v="5"/>
    <n v="2029"/>
    <d v="2002-06-30T00:00:00"/>
    <n v="2500"/>
    <n v="50"/>
    <s v="MANAGEMENT"/>
    <n v="1"/>
  </r>
  <r>
    <n v="9735"/>
    <s v="HUDSON"/>
    <x v="2"/>
    <n v="9759"/>
    <d v="1998-05-14T00:00:00"/>
    <n v="1500"/>
    <n v="80"/>
    <s v="SALES"/>
    <n v="3"/>
  </r>
  <r>
    <n v="7870"/>
    <s v="MALONE"/>
    <x v="6"/>
    <n v="3304"/>
    <d v="1999-12-02T00:00:00"/>
    <n v="1100"/>
    <n v="10"/>
    <s v="ACCOUNTING"/>
    <n v="3"/>
  </r>
  <r>
    <n v="4460"/>
    <s v="PALMER"/>
    <x v="7"/>
    <n v="9759"/>
    <d v="1998-04-30T00:00:00"/>
    <n v="1300"/>
    <n v="90"/>
    <s v="SUPPLIER RELATIONS"/>
    <n v="3"/>
  </r>
  <r>
    <n v="3304"/>
    <s v="MARTIN"/>
    <x v="8"/>
    <n v="9759"/>
    <d v="1996-03-27T00:00:00"/>
    <n v="1600"/>
    <n v="10"/>
    <s v="ACCOUNTING"/>
    <n v="3"/>
  </r>
  <r>
    <n v="6811"/>
    <s v="MARTINEZ"/>
    <x v="9"/>
    <n v="3304"/>
    <d v="1999-09-28T00:00:00"/>
    <n v="1300"/>
    <n v="10"/>
    <s v="ACCOUNTING"/>
    <n v="3"/>
  </r>
  <r>
    <n v="9909"/>
    <s v="LAPIN"/>
    <x v="2"/>
    <n v="9759"/>
    <d v="1990-06-13T00:00:00"/>
    <n v="1500"/>
    <n v="80"/>
    <s v="SALES"/>
    <n v="3"/>
  </r>
  <r>
    <n v="6395"/>
    <s v="KAPOOR"/>
    <x v="10"/>
    <n v="9759"/>
    <d v="2002-01-20T00:00:00"/>
    <n v="1300"/>
    <n v="20"/>
    <s v="CUSTOMER RELATIONS"/>
    <n v="3"/>
  </r>
  <r>
    <n v="4858"/>
    <s v="FLENDERSON"/>
    <x v="11"/>
    <n v="7852"/>
    <d v="1994-04-20T00:00:00"/>
    <n v="1750"/>
    <n v="30"/>
    <s v="HUMAN RESOURCES"/>
    <n v="3"/>
  </r>
  <r>
    <n v="8514"/>
    <s v="FILIPPELLI"/>
    <x v="0"/>
    <n v="2029"/>
    <d v="2002-11-02T00:00:00"/>
    <n v="2000"/>
    <n v="50"/>
    <s v="MANAGEMENT"/>
    <n v="2"/>
  </r>
  <r>
    <n v="4518"/>
    <s v="BRATTON"/>
    <x v="12"/>
    <n v="9759"/>
    <d v="1989-07-15T00:00:00"/>
    <n v="1300"/>
    <n v="70"/>
    <s v="QUALITY ASSURANCE"/>
    <n v="3"/>
  </r>
  <r>
    <n v="3891"/>
    <s v="PHILBIN"/>
    <x v="13"/>
    <n v="9759"/>
    <d v="1997-09-20T00:00:00"/>
    <n v="1500"/>
    <n v="40"/>
    <s v="LOGISTICS"/>
    <n v="3"/>
  </r>
  <r>
    <n v="2029"/>
    <s v="WALLACE"/>
    <x v="14"/>
    <n v="7852"/>
    <d v="1999-03-16T00:00:00"/>
    <n v="3000"/>
    <n v="50"/>
    <s v="MANAGEMENT"/>
    <n v="1"/>
  </r>
  <r>
    <n v="7852"/>
    <s v="BRAND"/>
    <x v="15"/>
    <n v="7852"/>
    <d v="1987-12-21T00:00:00"/>
    <n v="5000"/>
    <n v="50"/>
    <s v="MANAGEMENT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4:L21" firstHeaderRow="1" firstDataRow="1" firstDataCol="1"/>
  <pivotFields count="9">
    <pivotField showAll="0"/>
    <pivotField showAll="0"/>
    <pivotField axis="axisRow" showAll="0">
      <items count="17">
        <item x="6"/>
        <item x="1"/>
        <item x="15"/>
        <item x="14"/>
        <item x="10"/>
        <item x="8"/>
        <item x="13"/>
        <item x="11"/>
        <item x="0"/>
        <item x="12"/>
        <item x="2"/>
        <item x="3"/>
        <item x="9"/>
        <item x="7"/>
        <item x="4"/>
        <item x="5"/>
        <item t="default"/>
      </items>
    </pivotField>
    <pivotField showAll="0"/>
    <pivotField numFmtId="14" showAll="0"/>
    <pivotField dataField="1" showAll="0"/>
    <pivotField showAll="0"/>
    <pivotField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Average of sal" fld="5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ept" displayName="dept" ref="A1:B11" totalsRowShown="0">
  <autoFilter ref="A1:B11">
    <filterColumn colId="0" hiddenButton="1"/>
    <filterColumn colId="1" hiddenButton="1"/>
  </autoFilter>
  <tableColumns count="2">
    <tableColumn id="1" name="deptno"/>
    <tableColumn id="2" name="dept_tit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mp" displayName="emp" ref="A1:J21" totalsRowShown="0">
  <autoFilter ref="A1:J21"/>
  <tableColumns count="10">
    <tableColumn id="1" name="empno"/>
    <tableColumn id="2" name="ename"/>
    <tableColumn id="3" name="job"/>
    <tableColumn id="4" name="mgr"/>
    <tableColumn id="5" name="hiredate" dataDxfId="5"/>
    <tableColumn id="6" name="sal"/>
    <tableColumn id="8" name="deptno"/>
    <tableColumn id="9" name="dept_title"/>
    <tableColumn id="10" name="locno" dataDxfId="4"/>
    <tableColumn id="7" name="is_greater_than_lapin" dataDxfId="3">
      <calculatedColumnFormula>emp[[#This Row],[sal]]&gt;lapin_salary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emp_5" displayName="emp_5" ref="A1:J21" totalsRowShown="0">
  <autoFilter ref="A1:J21"/>
  <tableColumns count="10">
    <tableColumn id="1" name="empno"/>
    <tableColumn id="2" name="ename"/>
    <tableColumn id="3" name="job"/>
    <tableColumn id="4" name="mgr"/>
    <tableColumn id="5" name="hiredate" dataDxfId="2"/>
    <tableColumn id="6" name="sal"/>
    <tableColumn id="8" name="deptno"/>
    <tableColumn id="9" name="dept_title"/>
    <tableColumn id="10" name="locno" dataDxfId="1"/>
    <tableColumn id="7" name="management_grouping" dataDxfId="0">
      <calculatedColumnFormula>IF(emp_5[[#This Row],[deptno]]=50,"Management",
IF(emp_5[[#This Row],[deptno]]=80,"Sales",
"Other"))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emp_56" displayName="emp_56" ref="A1:I21" totalsRowShown="0">
  <autoFilter ref="A1:I21"/>
  <tableColumns count="9">
    <tableColumn id="1" name="empno"/>
    <tableColumn id="2" name="ename"/>
    <tableColumn id="3" name="job"/>
    <tableColumn id="4" name="mgr"/>
    <tableColumn id="5" name="hiredate" dataDxfId="7"/>
    <tableColumn id="6" name="sal"/>
    <tableColumn id="8" name="deptno"/>
    <tableColumn id="9" name="dept_title"/>
    <tableColumn id="10" name="locno" dataDxf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loc" displayName="loc" ref="A1:D5" totalsRowShown="0">
  <autoFilter ref="A1:D5">
    <filterColumn colId="0" hiddenButton="1"/>
    <filterColumn colId="1" hiddenButton="1"/>
    <filterColumn colId="2" hiddenButton="1"/>
    <filterColumn colId="3" hiddenButton="1"/>
  </autoFilter>
  <tableColumns count="4">
    <tableColumn id="1" name="locno"/>
    <tableColumn id="2" name="cty"/>
    <tableColumn id="3" name="state"/>
    <tableColumn id="4" name="zi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1"/>
    </sheetView>
  </sheetViews>
  <sheetFormatPr defaultRowHeight="14.6" x14ac:dyDescent="0.4"/>
  <cols>
    <col min="1" max="1" width="9" customWidth="1"/>
    <col min="2" max="2" width="20.3046875" bestFit="1" customWidth="1"/>
    <col min="4" max="4" width="21.07421875" customWidth="1"/>
    <col min="5" max="5" width="17" bestFit="1" customWidth="1"/>
  </cols>
  <sheetData>
    <row r="1" spans="1:2" x14ac:dyDescent="0.4">
      <c r="A1" t="s">
        <v>3</v>
      </c>
      <c r="B1" t="s">
        <v>51</v>
      </c>
    </row>
    <row r="2" spans="1:2" x14ac:dyDescent="0.4">
      <c r="A2">
        <v>10</v>
      </c>
      <c r="B2" t="s">
        <v>0</v>
      </c>
    </row>
    <row r="3" spans="1:2" x14ac:dyDescent="0.4">
      <c r="A3">
        <v>20</v>
      </c>
      <c r="B3" t="s">
        <v>57</v>
      </c>
    </row>
    <row r="4" spans="1:2" x14ac:dyDescent="0.4">
      <c r="A4">
        <v>30</v>
      </c>
      <c r="B4" t="s">
        <v>58</v>
      </c>
    </row>
    <row r="5" spans="1:2" x14ac:dyDescent="0.4">
      <c r="A5">
        <v>40</v>
      </c>
      <c r="B5" t="s">
        <v>59</v>
      </c>
    </row>
    <row r="6" spans="1:2" x14ac:dyDescent="0.4">
      <c r="A6">
        <v>50</v>
      </c>
      <c r="B6" t="s">
        <v>60</v>
      </c>
    </row>
    <row r="7" spans="1:2" x14ac:dyDescent="0.4">
      <c r="A7">
        <v>60</v>
      </c>
      <c r="B7" t="s">
        <v>2</v>
      </c>
    </row>
    <row r="8" spans="1:2" x14ac:dyDescent="0.4">
      <c r="A8">
        <v>70</v>
      </c>
      <c r="B8" t="s">
        <v>61</v>
      </c>
    </row>
    <row r="9" spans="1:2" x14ac:dyDescent="0.4">
      <c r="A9">
        <v>80</v>
      </c>
      <c r="B9" t="s">
        <v>1</v>
      </c>
    </row>
    <row r="10" spans="1:2" x14ac:dyDescent="0.4">
      <c r="A10">
        <v>90</v>
      </c>
      <c r="B10" t="s">
        <v>62</v>
      </c>
    </row>
    <row r="11" spans="1:2" x14ac:dyDescent="0.4">
      <c r="A11">
        <v>100</v>
      </c>
      <c r="B11" t="s">
        <v>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/>
  </sheetViews>
  <sheetFormatPr defaultRowHeight="14.6" x14ac:dyDescent="0.4"/>
  <cols>
    <col min="2" max="2" width="15" bestFit="1" customWidth="1"/>
    <col min="3" max="3" width="27.4609375" bestFit="1" customWidth="1"/>
    <col min="4" max="4" width="9.69140625" customWidth="1"/>
    <col min="5" max="5" width="10.53515625" bestFit="1" customWidth="1"/>
    <col min="7" max="7" width="9" customWidth="1"/>
    <col min="8" max="8" width="20.3046875" bestFit="1" customWidth="1"/>
    <col min="9" max="9" width="7.53515625" style="2" customWidth="1"/>
    <col min="10" max="11" width="12.84375" customWidth="1"/>
    <col min="13" max="13" width="16.4609375" customWidth="1"/>
  </cols>
  <sheetData>
    <row r="1" spans="1:15" ht="30.45" x14ac:dyDescent="0.55000000000000004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3</v>
      </c>
      <c r="H1" t="s">
        <v>51</v>
      </c>
      <c r="I1" s="2" t="s">
        <v>4</v>
      </c>
      <c r="J1" s="4" t="s">
        <v>66</v>
      </c>
      <c r="K1" s="4"/>
      <c r="M1" s="3" t="s">
        <v>64</v>
      </c>
    </row>
    <row r="2" spans="1:15" x14ac:dyDescent="0.4">
      <c r="A2">
        <v>9759</v>
      </c>
      <c r="B2" t="s">
        <v>7</v>
      </c>
      <c r="C2" t="s">
        <v>5</v>
      </c>
      <c r="D2">
        <v>3710</v>
      </c>
      <c r="E2" s="1">
        <v>34480</v>
      </c>
      <c r="F2">
        <v>1900</v>
      </c>
      <c r="G2">
        <v>50</v>
      </c>
      <c r="H2" t="s">
        <v>60</v>
      </c>
      <c r="I2" s="2">
        <v>3</v>
      </c>
      <c r="J2" t="b">
        <f>emp[[#This Row],[sal]]&gt;lapin_salary</f>
        <v>1</v>
      </c>
      <c r="K2" t="str">
        <f ca="1">_xlfn.FORMULATEXT(emp[[#This Row],[is_greater_than_lapin]])</f>
        <v>=[@sal]&gt;lapin_salary</v>
      </c>
    </row>
    <row r="3" spans="1:15" x14ac:dyDescent="0.4">
      <c r="A3">
        <v>5156</v>
      </c>
      <c r="B3" t="s">
        <v>18</v>
      </c>
      <c r="C3" t="s">
        <v>35</v>
      </c>
      <c r="D3">
        <v>9759</v>
      </c>
      <c r="E3" s="1">
        <v>36841</v>
      </c>
      <c r="F3">
        <v>1500</v>
      </c>
      <c r="G3">
        <v>80</v>
      </c>
      <c r="H3" t="s">
        <v>1</v>
      </c>
      <c r="I3" s="2">
        <v>3</v>
      </c>
      <c r="J3" t="b">
        <f>emp[[#This Row],[sal]]&gt;lapin_salary</f>
        <v>0</v>
      </c>
      <c r="M3" t="s">
        <v>65</v>
      </c>
      <c r="N3">
        <f>INDEX(emp[sal],MATCH("Lapin",emp[ename],0))</f>
        <v>1500</v>
      </c>
      <c r="O3" t="str">
        <f ca="1">_xlfn.FORMULATEXT(lapin_salary)</f>
        <v>=INDEX(emp[sal],MATCH("Lapin",emp[ename],0))</v>
      </c>
    </row>
    <row r="4" spans="1:15" x14ac:dyDescent="0.4">
      <c r="A4">
        <v>9844</v>
      </c>
      <c r="B4" t="s">
        <v>19</v>
      </c>
      <c r="C4" t="s">
        <v>37</v>
      </c>
      <c r="D4">
        <v>9759</v>
      </c>
      <c r="E4" s="1">
        <v>36951</v>
      </c>
      <c r="F4">
        <v>1500</v>
      </c>
      <c r="G4">
        <v>80</v>
      </c>
      <c r="H4" t="s">
        <v>1</v>
      </c>
      <c r="I4" s="2">
        <v>3</v>
      </c>
      <c r="J4" t="b">
        <f>emp[[#This Row],[sal]]&gt;lapin_salary</f>
        <v>0</v>
      </c>
    </row>
    <row r="5" spans="1:15" x14ac:dyDescent="0.4">
      <c r="A5">
        <v>4965</v>
      </c>
      <c r="B5" t="s">
        <v>20</v>
      </c>
      <c r="C5" t="s">
        <v>48</v>
      </c>
      <c r="D5">
        <v>9759</v>
      </c>
      <c r="E5" s="1">
        <v>36720</v>
      </c>
      <c r="F5">
        <v>1300</v>
      </c>
      <c r="G5">
        <v>60</v>
      </c>
      <c r="H5" t="s">
        <v>2</v>
      </c>
      <c r="I5" s="2">
        <v>3</v>
      </c>
      <c r="J5" t="b">
        <f>emp[[#This Row],[sal]]&gt;lapin_salary</f>
        <v>0</v>
      </c>
    </row>
    <row r="6" spans="1:15" x14ac:dyDescent="0.4">
      <c r="A6">
        <v>5262</v>
      </c>
      <c r="B6" t="s">
        <v>21</v>
      </c>
      <c r="C6" t="s">
        <v>36</v>
      </c>
      <c r="D6">
        <v>9759</v>
      </c>
      <c r="E6" s="1">
        <v>38435</v>
      </c>
      <c r="F6">
        <v>900</v>
      </c>
      <c r="G6">
        <v>60</v>
      </c>
      <c r="H6" t="s">
        <v>2</v>
      </c>
      <c r="I6" s="2">
        <v>3</v>
      </c>
      <c r="J6" t="b">
        <f>emp[[#This Row],[sal]]&gt;lapin_salary</f>
        <v>0</v>
      </c>
    </row>
    <row r="7" spans="1:15" x14ac:dyDescent="0.4">
      <c r="A7">
        <v>1403</v>
      </c>
      <c r="B7" t="s">
        <v>22</v>
      </c>
      <c r="C7" t="s">
        <v>37</v>
      </c>
      <c r="D7">
        <v>9759</v>
      </c>
      <c r="E7" s="1">
        <v>37786</v>
      </c>
      <c r="F7">
        <v>1500</v>
      </c>
      <c r="G7">
        <v>80</v>
      </c>
      <c r="H7" t="s">
        <v>1</v>
      </c>
      <c r="I7" s="2">
        <v>3</v>
      </c>
      <c r="J7" t="b">
        <f>emp[[#This Row],[sal]]&gt;lapin_salary</f>
        <v>0</v>
      </c>
    </row>
    <row r="8" spans="1:15" x14ac:dyDescent="0.4">
      <c r="A8">
        <v>8215</v>
      </c>
      <c r="B8" t="s">
        <v>23</v>
      </c>
      <c r="C8" t="s">
        <v>38</v>
      </c>
      <c r="D8">
        <v>2029</v>
      </c>
      <c r="E8" s="1">
        <v>37437</v>
      </c>
      <c r="F8">
        <v>2500</v>
      </c>
      <c r="G8">
        <v>50</v>
      </c>
      <c r="H8" t="s">
        <v>60</v>
      </c>
      <c r="I8" s="2">
        <v>1</v>
      </c>
      <c r="J8" t="b">
        <f>emp[[#This Row],[sal]]&gt;lapin_salary</f>
        <v>1</v>
      </c>
    </row>
    <row r="9" spans="1:15" x14ac:dyDescent="0.4">
      <c r="A9">
        <v>9735</v>
      </c>
      <c r="B9" t="s">
        <v>24</v>
      </c>
      <c r="C9" t="s">
        <v>37</v>
      </c>
      <c r="D9">
        <v>9759</v>
      </c>
      <c r="E9" s="1">
        <v>35929</v>
      </c>
      <c r="F9">
        <v>1500</v>
      </c>
      <c r="G9">
        <v>80</v>
      </c>
      <c r="H9" t="s">
        <v>1</v>
      </c>
      <c r="I9" s="2">
        <v>3</v>
      </c>
      <c r="J9" t="b">
        <f>emp[[#This Row],[sal]]&gt;lapin_salary</f>
        <v>0</v>
      </c>
    </row>
    <row r="10" spans="1:15" x14ac:dyDescent="0.4">
      <c r="A10">
        <v>7870</v>
      </c>
      <c r="B10" t="s">
        <v>25</v>
      </c>
      <c r="C10" t="s">
        <v>39</v>
      </c>
      <c r="D10">
        <v>3304</v>
      </c>
      <c r="E10" s="1">
        <v>36496</v>
      </c>
      <c r="F10">
        <v>1100</v>
      </c>
      <c r="G10">
        <v>10</v>
      </c>
      <c r="H10" t="s">
        <v>0</v>
      </c>
      <c r="I10" s="2">
        <v>3</v>
      </c>
      <c r="J10" t="b">
        <f>emp[[#This Row],[sal]]&gt;lapin_salary</f>
        <v>0</v>
      </c>
    </row>
    <row r="11" spans="1:15" x14ac:dyDescent="0.4">
      <c r="A11">
        <v>4460</v>
      </c>
      <c r="B11" t="s">
        <v>26</v>
      </c>
      <c r="C11" t="s">
        <v>40</v>
      </c>
      <c r="D11">
        <v>9759</v>
      </c>
      <c r="E11" s="1">
        <v>35915</v>
      </c>
      <c r="F11">
        <v>1300</v>
      </c>
      <c r="G11">
        <v>90</v>
      </c>
      <c r="H11" t="s">
        <v>62</v>
      </c>
      <c r="I11" s="2">
        <v>3</v>
      </c>
      <c r="J11" t="b">
        <f>emp[[#This Row],[sal]]&gt;lapin_salary</f>
        <v>0</v>
      </c>
    </row>
    <row r="12" spans="1:15" x14ac:dyDescent="0.4">
      <c r="A12">
        <v>3304</v>
      </c>
      <c r="B12" t="s">
        <v>6</v>
      </c>
      <c r="C12" t="s">
        <v>41</v>
      </c>
      <c r="D12">
        <v>9759</v>
      </c>
      <c r="E12" s="1">
        <v>35151</v>
      </c>
      <c r="F12">
        <v>1600</v>
      </c>
      <c r="G12">
        <v>10</v>
      </c>
      <c r="H12" t="s">
        <v>0</v>
      </c>
      <c r="I12" s="2">
        <v>3</v>
      </c>
      <c r="J12" t="b">
        <f>emp[[#This Row],[sal]]&gt;lapin_salary</f>
        <v>1</v>
      </c>
    </row>
    <row r="13" spans="1:15" x14ac:dyDescent="0.4">
      <c r="A13">
        <v>6811</v>
      </c>
      <c r="B13" t="s">
        <v>27</v>
      </c>
      <c r="C13" t="s">
        <v>42</v>
      </c>
      <c r="D13">
        <v>3304</v>
      </c>
      <c r="E13" s="1">
        <v>36431</v>
      </c>
      <c r="F13">
        <v>1300</v>
      </c>
      <c r="G13">
        <v>10</v>
      </c>
      <c r="H13" t="s">
        <v>0</v>
      </c>
      <c r="I13" s="2">
        <v>3</v>
      </c>
      <c r="J13" t="b">
        <f>emp[[#This Row],[sal]]&gt;lapin_salary</f>
        <v>0</v>
      </c>
    </row>
    <row r="14" spans="1:15" x14ac:dyDescent="0.4">
      <c r="A14">
        <v>9909</v>
      </c>
      <c r="B14" t="s">
        <v>28</v>
      </c>
      <c r="C14" t="s">
        <v>37</v>
      </c>
      <c r="D14">
        <v>9759</v>
      </c>
      <c r="E14" s="1">
        <v>33037</v>
      </c>
      <c r="F14">
        <v>1500</v>
      </c>
      <c r="G14">
        <v>80</v>
      </c>
      <c r="H14" t="s">
        <v>1</v>
      </c>
      <c r="I14" s="2">
        <v>3</v>
      </c>
      <c r="J14" t="b">
        <f>emp[[#This Row],[sal]]&gt;lapin_salary</f>
        <v>0</v>
      </c>
    </row>
    <row r="15" spans="1:15" x14ac:dyDescent="0.4">
      <c r="A15">
        <v>6395</v>
      </c>
      <c r="B15" t="s">
        <v>29</v>
      </c>
      <c r="C15" t="s">
        <v>43</v>
      </c>
      <c r="D15">
        <v>9759</v>
      </c>
      <c r="E15" s="1">
        <v>37276</v>
      </c>
      <c r="F15">
        <v>1300</v>
      </c>
      <c r="G15">
        <v>20</v>
      </c>
      <c r="H15" t="s">
        <v>57</v>
      </c>
      <c r="I15" s="2">
        <v>3</v>
      </c>
      <c r="J15" t="b">
        <f>emp[[#This Row],[sal]]&gt;lapin_salary</f>
        <v>0</v>
      </c>
    </row>
    <row r="16" spans="1:15" x14ac:dyDescent="0.4">
      <c r="A16">
        <v>4858</v>
      </c>
      <c r="B16" t="s">
        <v>30</v>
      </c>
      <c r="C16" t="s">
        <v>45</v>
      </c>
      <c r="D16">
        <v>7852</v>
      </c>
      <c r="E16" s="1">
        <v>34444</v>
      </c>
      <c r="F16">
        <v>1750</v>
      </c>
      <c r="G16">
        <v>30</v>
      </c>
      <c r="H16" t="s">
        <v>58</v>
      </c>
      <c r="I16" s="2">
        <v>3</v>
      </c>
      <c r="J16" t="b">
        <f>emp[[#This Row],[sal]]&gt;lapin_salary</f>
        <v>1</v>
      </c>
    </row>
    <row r="17" spans="1:10" x14ac:dyDescent="0.4">
      <c r="A17">
        <v>8514</v>
      </c>
      <c r="B17" t="s">
        <v>31</v>
      </c>
      <c r="C17" t="s">
        <v>5</v>
      </c>
      <c r="D17">
        <v>2029</v>
      </c>
      <c r="E17" s="1">
        <v>37562</v>
      </c>
      <c r="F17">
        <v>2000</v>
      </c>
      <c r="G17">
        <v>50</v>
      </c>
      <c r="H17" t="s">
        <v>60</v>
      </c>
      <c r="I17" s="2">
        <v>2</v>
      </c>
      <c r="J17" t="b">
        <f>emp[[#This Row],[sal]]&gt;lapin_salary</f>
        <v>1</v>
      </c>
    </row>
    <row r="18" spans="1:10" x14ac:dyDescent="0.4">
      <c r="A18">
        <v>4518</v>
      </c>
      <c r="B18" t="s">
        <v>32</v>
      </c>
      <c r="C18" t="s">
        <v>46</v>
      </c>
      <c r="D18">
        <v>9759</v>
      </c>
      <c r="E18" s="1">
        <v>32704</v>
      </c>
      <c r="F18">
        <v>1300</v>
      </c>
      <c r="G18">
        <v>70</v>
      </c>
      <c r="H18" t="s">
        <v>61</v>
      </c>
      <c r="I18" s="2">
        <v>3</v>
      </c>
      <c r="J18" t="b">
        <f>emp[[#This Row],[sal]]&gt;lapin_salary</f>
        <v>0</v>
      </c>
    </row>
    <row r="19" spans="1:10" x14ac:dyDescent="0.4">
      <c r="A19">
        <v>3891</v>
      </c>
      <c r="B19" t="s">
        <v>33</v>
      </c>
      <c r="C19" t="s">
        <v>47</v>
      </c>
      <c r="D19">
        <v>9759</v>
      </c>
      <c r="E19" s="1">
        <v>35693</v>
      </c>
      <c r="F19">
        <v>1500</v>
      </c>
      <c r="G19">
        <v>40</v>
      </c>
      <c r="H19" t="s">
        <v>59</v>
      </c>
      <c r="I19" s="2">
        <v>3</v>
      </c>
      <c r="J19" t="b">
        <f>emp[[#This Row],[sal]]&gt;lapin_salary</f>
        <v>0</v>
      </c>
    </row>
    <row r="20" spans="1:10" x14ac:dyDescent="0.4">
      <c r="A20">
        <v>2029</v>
      </c>
      <c r="B20" t="s">
        <v>34</v>
      </c>
      <c r="C20" t="s">
        <v>49</v>
      </c>
      <c r="D20">
        <v>7852</v>
      </c>
      <c r="E20" s="1">
        <v>36235</v>
      </c>
      <c r="F20">
        <v>3000</v>
      </c>
      <c r="G20">
        <v>50</v>
      </c>
      <c r="H20" t="s">
        <v>60</v>
      </c>
      <c r="I20" s="2">
        <v>1</v>
      </c>
      <c r="J20" t="b">
        <f>emp[[#This Row],[sal]]&gt;lapin_salary</f>
        <v>1</v>
      </c>
    </row>
    <row r="21" spans="1:10" x14ac:dyDescent="0.4">
      <c r="A21">
        <v>7852</v>
      </c>
      <c r="B21" t="s">
        <v>44</v>
      </c>
      <c r="C21" t="s">
        <v>50</v>
      </c>
      <c r="D21">
        <v>7852</v>
      </c>
      <c r="E21" s="1">
        <v>32132</v>
      </c>
      <c r="F21">
        <v>5000</v>
      </c>
      <c r="G21">
        <v>50</v>
      </c>
      <c r="H21" t="s">
        <v>60</v>
      </c>
      <c r="I21" s="2">
        <v>1</v>
      </c>
      <c r="J21" t="b">
        <f>emp[[#This Row],[sal]]&gt;lapin_salary</f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/>
  </sheetViews>
  <sheetFormatPr defaultRowHeight="14.6" x14ac:dyDescent="0.4"/>
  <cols>
    <col min="2" max="2" width="15" bestFit="1" customWidth="1"/>
    <col min="3" max="3" width="27.4609375" bestFit="1" customWidth="1"/>
    <col min="4" max="4" width="9.69140625" customWidth="1"/>
    <col min="5" max="5" width="10.53515625" bestFit="1" customWidth="1"/>
    <col min="7" max="7" width="9" customWidth="1"/>
    <col min="8" max="8" width="20.3046875" bestFit="1" customWidth="1"/>
    <col min="9" max="9" width="7.53515625" style="2" customWidth="1"/>
    <col min="10" max="11" width="12.84375" customWidth="1"/>
    <col min="13" max="13" width="16.4609375" customWidth="1"/>
  </cols>
  <sheetData>
    <row r="1" spans="1:13" ht="30.45" x14ac:dyDescent="0.55000000000000004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3</v>
      </c>
      <c r="H1" t="s">
        <v>51</v>
      </c>
      <c r="I1" s="2" t="s">
        <v>4</v>
      </c>
      <c r="J1" s="4" t="s">
        <v>67</v>
      </c>
      <c r="K1" s="4"/>
      <c r="M1" s="3" t="s">
        <v>68</v>
      </c>
    </row>
    <row r="2" spans="1:13" ht="20.6" x14ac:dyDescent="0.55000000000000004">
      <c r="A2">
        <v>9759</v>
      </c>
      <c r="B2" t="s">
        <v>7</v>
      </c>
      <c r="C2" t="s">
        <v>5</v>
      </c>
      <c r="D2">
        <v>3710</v>
      </c>
      <c r="E2" s="1">
        <v>34480</v>
      </c>
      <c r="F2">
        <v>1900</v>
      </c>
      <c r="G2">
        <v>50</v>
      </c>
      <c r="H2" t="s">
        <v>60</v>
      </c>
      <c r="I2" s="2">
        <v>3</v>
      </c>
      <c r="J2" t="str">
        <f>IF(emp_5[[#This Row],[deptno]]=50,"Management",
IF(emp_5[[#This Row],[deptno]]=80,"Sales",
"Other"))</f>
        <v>Management</v>
      </c>
      <c r="K2" t="str">
        <f ca="1">_xlfn.FORMULATEXT(J2)</f>
        <v>=IF([@deptno]=50,"Management",
IF([@deptno]=80,"Sales",
"Other"))</v>
      </c>
      <c r="M2" s="3" t="s">
        <v>69</v>
      </c>
    </row>
    <row r="3" spans="1:13" ht="20.6" x14ac:dyDescent="0.55000000000000004">
      <c r="A3">
        <v>5156</v>
      </c>
      <c r="B3" t="s">
        <v>18</v>
      </c>
      <c r="C3" t="s">
        <v>35</v>
      </c>
      <c r="D3">
        <v>9759</v>
      </c>
      <c r="E3" s="1">
        <v>36841</v>
      </c>
      <c r="F3">
        <v>1500</v>
      </c>
      <c r="G3">
        <v>80</v>
      </c>
      <c r="H3" t="s">
        <v>1</v>
      </c>
      <c r="I3" s="2">
        <v>3</v>
      </c>
      <c r="J3" t="str">
        <f>IF(emp_5[[#This Row],[deptno]]=50,"Management",
IF(emp_5[[#This Row],[deptno]]=80,"Sales",
"Other"))</f>
        <v>Sales</v>
      </c>
      <c r="M3" s="3" t="s">
        <v>70</v>
      </c>
    </row>
    <row r="4" spans="1:13" x14ac:dyDescent="0.4">
      <c r="A4">
        <v>9844</v>
      </c>
      <c r="B4" t="s">
        <v>19</v>
      </c>
      <c r="C4" t="s">
        <v>37</v>
      </c>
      <c r="D4">
        <v>9759</v>
      </c>
      <c r="E4" s="1">
        <v>36951</v>
      </c>
      <c r="F4">
        <v>1500</v>
      </c>
      <c r="G4">
        <v>80</v>
      </c>
      <c r="H4" t="s">
        <v>1</v>
      </c>
      <c r="I4" s="2">
        <v>3</v>
      </c>
      <c r="J4" t="str">
        <f>IF(emp_5[[#This Row],[deptno]]=50,"Management",
IF(emp_5[[#This Row],[deptno]]=80,"Sales",
"Other"))</f>
        <v>Sales</v>
      </c>
    </row>
    <row r="5" spans="1:13" x14ac:dyDescent="0.4">
      <c r="A5">
        <v>4965</v>
      </c>
      <c r="B5" t="s">
        <v>20</v>
      </c>
      <c r="C5" t="s">
        <v>48</v>
      </c>
      <c r="D5">
        <v>9759</v>
      </c>
      <c r="E5" s="1">
        <v>36720</v>
      </c>
      <c r="F5">
        <v>1300</v>
      </c>
      <c r="G5">
        <v>60</v>
      </c>
      <c r="H5" t="s">
        <v>2</v>
      </c>
      <c r="I5" s="2">
        <v>3</v>
      </c>
      <c r="J5" t="str">
        <f>IF(emp_5[[#This Row],[deptno]]=50,"Management",
IF(emp_5[[#This Row],[deptno]]=80,"Sales",
"Other"))</f>
        <v>Other</v>
      </c>
    </row>
    <row r="6" spans="1:13" x14ac:dyDescent="0.4">
      <c r="A6">
        <v>5262</v>
      </c>
      <c r="B6" t="s">
        <v>21</v>
      </c>
      <c r="C6" t="s">
        <v>36</v>
      </c>
      <c r="D6">
        <v>9759</v>
      </c>
      <c r="E6" s="1">
        <v>38435</v>
      </c>
      <c r="F6">
        <v>900</v>
      </c>
      <c r="G6">
        <v>60</v>
      </c>
      <c r="H6" t="s">
        <v>2</v>
      </c>
      <c r="I6" s="2">
        <v>3</v>
      </c>
      <c r="J6" t="str">
        <f>IF(emp_5[[#This Row],[deptno]]=50,"Management",
IF(emp_5[[#This Row],[deptno]]=80,"Sales",
"Other"))</f>
        <v>Other</v>
      </c>
    </row>
    <row r="7" spans="1:13" x14ac:dyDescent="0.4">
      <c r="A7">
        <v>1403</v>
      </c>
      <c r="B7" t="s">
        <v>22</v>
      </c>
      <c r="C7" t="s">
        <v>37</v>
      </c>
      <c r="D7">
        <v>9759</v>
      </c>
      <c r="E7" s="1">
        <v>37786</v>
      </c>
      <c r="F7">
        <v>1500</v>
      </c>
      <c r="G7">
        <v>80</v>
      </c>
      <c r="H7" t="s">
        <v>1</v>
      </c>
      <c r="I7" s="2">
        <v>3</v>
      </c>
      <c r="J7" t="str">
        <f>IF(emp_5[[#This Row],[deptno]]=50,"Management",
IF(emp_5[[#This Row],[deptno]]=80,"Sales",
"Other"))</f>
        <v>Sales</v>
      </c>
    </row>
    <row r="8" spans="1:13" x14ac:dyDescent="0.4">
      <c r="A8">
        <v>8215</v>
      </c>
      <c r="B8" t="s">
        <v>23</v>
      </c>
      <c r="C8" t="s">
        <v>38</v>
      </c>
      <c r="D8">
        <v>2029</v>
      </c>
      <c r="E8" s="1">
        <v>37437</v>
      </c>
      <c r="F8">
        <v>2500</v>
      </c>
      <c r="G8">
        <v>50</v>
      </c>
      <c r="H8" t="s">
        <v>60</v>
      </c>
      <c r="I8" s="2">
        <v>1</v>
      </c>
      <c r="J8" t="str">
        <f>IF(emp_5[[#This Row],[deptno]]=50,"Management",
IF(emp_5[[#This Row],[deptno]]=80,"Sales",
"Other"))</f>
        <v>Management</v>
      </c>
    </row>
    <row r="9" spans="1:13" x14ac:dyDescent="0.4">
      <c r="A9">
        <v>9735</v>
      </c>
      <c r="B9" t="s">
        <v>24</v>
      </c>
      <c r="C9" t="s">
        <v>37</v>
      </c>
      <c r="D9">
        <v>9759</v>
      </c>
      <c r="E9" s="1">
        <v>35929</v>
      </c>
      <c r="F9">
        <v>1500</v>
      </c>
      <c r="G9">
        <v>80</v>
      </c>
      <c r="H9" t="s">
        <v>1</v>
      </c>
      <c r="I9" s="2">
        <v>3</v>
      </c>
      <c r="J9" t="str">
        <f>IF(emp_5[[#This Row],[deptno]]=50,"Management",
IF(emp_5[[#This Row],[deptno]]=80,"Sales",
"Other"))</f>
        <v>Sales</v>
      </c>
    </row>
    <row r="10" spans="1:13" x14ac:dyDescent="0.4">
      <c r="A10">
        <v>7870</v>
      </c>
      <c r="B10" t="s">
        <v>25</v>
      </c>
      <c r="C10" t="s">
        <v>39</v>
      </c>
      <c r="D10">
        <v>3304</v>
      </c>
      <c r="E10" s="1">
        <v>36496</v>
      </c>
      <c r="F10">
        <v>1100</v>
      </c>
      <c r="G10">
        <v>10</v>
      </c>
      <c r="H10" t="s">
        <v>0</v>
      </c>
      <c r="I10" s="2">
        <v>3</v>
      </c>
      <c r="J10" t="str">
        <f>IF(emp_5[[#This Row],[deptno]]=50,"Management",
IF(emp_5[[#This Row],[deptno]]=80,"Sales",
"Other"))</f>
        <v>Other</v>
      </c>
    </row>
    <row r="11" spans="1:13" x14ac:dyDescent="0.4">
      <c r="A11">
        <v>4460</v>
      </c>
      <c r="B11" t="s">
        <v>26</v>
      </c>
      <c r="C11" t="s">
        <v>40</v>
      </c>
      <c r="D11">
        <v>9759</v>
      </c>
      <c r="E11" s="1">
        <v>35915</v>
      </c>
      <c r="F11">
        <v>1300</v>
      </c>
      <c r="G11">
        <v>90</v>
      </c>
      <c r="H11" t="s">
        <v>62</v>
      </c>
      <c r="I11" s="2">
        <v>3</v>
      </c>
      <c r="J11" t="str">
        <f>IF(emp_5[[#This Row],[deptno]]=50,"Management",
IF(emp_5[[#This Row],[deptno]]=80,"Sales",
"Other"))</f>
        <v>Other</v>
      </c>
    </row>
    <row r="12" spans="1:13" x14ac:dyDescent="0.4">
      <c r="A12">
        <v>3304</v>
      </c>
      <c r="B12" t="s">
        <v>6</v>
      </c>
      <c r="C12" t="s">
        <v>41</v>
      </c>
      <c r="D12">
        <v>9759</v>
      </c>
      <c r="E12" s="1">
        <v>35151</v>
      </c>
      <c r="F12">
        <v>1600</v>
      </c>
      <c r="G12">
        <v>10</v>
      </c>
      <c r="H12" t="s">
        <v>0</v>
      </c>
      <c r="I12" s="2">
        <v>3</v>
      </c>
      <c r="J12" t="str">
        <f>IF(emp_5[[#This Row],[deptno]]=50,"Management",
IF(emp_5[[#This Row],[deptno]]=80,"Sales",
"Other"))</f>
        <v>Other</v>
      </c>
    </row>
    <row r="13" spans="1:13" x14ac:dyDescent="0.4">
      <c r="A13">
        <v>6811</v>
      </c>
      <c r="B13" t="s">
        <v>27</v>
      </c>
      <c r="C13" t="s">
        <v>42</v>
      </c>
      <c r="D13">
        <v>3304</v>
      </c>
      <c r="E13" s="1">
        <v>36431</v>
      </c>
      <c r="F13">
        <v>1300</v>
      </c>
      <c r="G13">
        <v>10</v>
      </c>
      <c r="H13" t="s">
        <v>0</v>
      </c>
      <c r="I13" s="2">
        <v>3</v>
      </c>
      <c r="J13" t="str">
        <f>IF(emp_5[[#This Row],[deptno]]=50,"Management",
IF(emp_5[[#This Row],[deptno]]=80,"Sales",
"Other"))</f>
        <v>Other</v>
      </c>
    </row>
    <row r="14" spans="1:13" x14ac:dyDescent="0.4">
      <c r="A14">
        <v>9909</v>
      </c>
      <c r="B14" t="s">
        <v>28</v>
      </c>
      <c r="C14" t="s">
        <v>37</v>
      </c>
      <c r="D14">
        <v>9759</v>
      </c>
      <c r="E14" s="1">
        <v>33037</v>
      </c>
      <c r="F14">
        <v>1500</v>
      </c>
      <c r="G14">
        <v>80</v>
      </c>
      <c r="H14" t="s">
        <v>1</v>
      </c>
      <c r="I14" s="2">
        <v>3</v>
      </c>
      <c r="J14" t="str">
        <f>IF(emp_5[[#This Row],[deptno]]=50,"Management",
IF(emp_5[[#This Row],[deptno]]=80,"Sales",
"Other"))</f>
        <v>Sales</v>
      </c>
    </row>
    <row r="15" spans="1:13" x14ac:dyDescent="0.4">
      <c r="A15">
        <v>6395</v>
      </c>
      <c r="B15" t="s">
        <v>29</v>
      </c>
      <c r="C15" t="s">
        <v>43</v>
      </c>
      <c r="D15">
        <v>9759</v>
      </c>
      <c r="E15" s="1">
        <v>37276</v>
      </c>
      <c r="F15">
        <v>1300</v>
      </c>
      <c r="G15">
        <v>20</v>
      </c>
      <c r="H15" t="s">
        <v>57</v>
      </c>
      <c r="I15" s="2">
        <v>3</v>
      </c>
      <c r="J15" t="str">
        <f>IF(emp_5[[#This Row],[deptno]]=50,"Management",
IF(emp_5[[#This Row],[deptno]]=80,"Sales",
"Other"))</f>
        <v>Other</v>
      </c>
    </row>
    <row r="16" spans="1:13" x14ac:dyDescent="0.4">
      <c r="A16">
        <v>4858</v>
      </c>
      <c r="B16" t="s">
        <v>30</v>
      </c>
      <c r="C16" t="s">
        <v>45</v>
      </c>
      <c r="D16">
        <v>7852</v>
      </c>
      <c r="E16" s="1">
        <v>34444</v>
      </c>
      <c r="F16">
        <v>1750</v>
      </c>
      <c r="G16">
        <v>30</v>
      </c>
      <c r="H16" t="s">
        <v>58</v>
      </c>
      <c r="I16" s="2">
        <v>3</v>
      </c>
      <c r="J16" t="str">
        <f>IF(emp_5[[#This Row],[deptno]]=50,"Management",
IF(emp_5[[#This Row],[deptno]]=80,"Sales",
"Other"))</f>
        <v>Other</v>
      </c>
    </row>
    <row r="17" spans="1:10" x14ac:dyDescent="0.4">
      <c r="A17">
        <v>8514</v>
      </c>
      <c r="B17" t="s">
        <v>31</v>
      </c>
      <c r="C17" t="s">
        <v>5</v>
      </c>
      <c r="D17">
        <v>2029</v>
      </c>
      <c r="E17" s="1">
        <v>37562</v>
      </c>
      <c r="F17">
        <v>2000</v>
      </c>
      <c r="G17">
        <v>50</v>
      </c>
      <c r="H17" t="s">
        <v>60</v>
      </c>
      <c r="I17" s="2">
        <v>2</v>
      </c>
      <c r="J17" t="str">
        <f>IF(emp_5[[#This Row],[deptno]]=50,"Management",
IF(emp_5[[#This Row],[deptno]]=80,"Sales",
"Other"))</f>
        <v>Management</v>
      </c>
    </row>
    <row r="18" spans="1:10" x14ac:dyDescent="0.4">
      <c r="A18">
        <v>4518</v>
      </c>
      <c r="B18" t="s">
        <v>32</v>
      </c>
      <c r="C18" t="s">
        <v>46</v>
      </c>
      <c r="D18">
        <v>9759</v>
      </c>
      <c r="E18" s="1">
        <v>32704</v>
      </c>
      <c r="F18">
        <v>1300</v>
      </c>
      <c r="G18">
        <v>70</v>
      </c>
      <c r="H18" t="s">
        <v>61</v>
      </c>
      <c r="I18" s="2">
        <v>3</v>
      </c>
      <c r="J18" t="str">
        <f>IF(emp_5[[#This Row],[deptno]]=50,"Management",
IF(emp_5[[#This Row],[deptno]]=80,"Sales",
"Other"))</f>
        <v>Other</v>
      </c>
    </row>
    <row r="19" spans="1:10" x14ac:dyDescent="0.4">
      <c r="A19">
        <v>3891</v>
      </c>
      <c r="B19" t="s">
        <v>33</v>
      </c>
      <c r="C19" t="s">
        <v>47</v>
      </c>
      <c r="D19">
        <v>9759</v>
      </c>
      <c r="E19" s="1">
        <v>35693</v>
      </c>
      <c r="F19">
        <v>1500</v>
      </c>
      <c r="G19">
        <v>40</v>
      </c>
      <c r="H19" t="s">
        <v>59</v>
      </c>
      <c r="I19" s="2">
        <v>3</v>
      </c>
      <c r="J19" t="str">
        <f>IF(emp_5[[#This Row],[deptno]]=50,"Management",
IF(emp_5[[#This Row],[deptno]]=80,"Sales",
"Other"))</f>
        <v>Other</v>
      </c>
    </row>
    <row r="20" spans="1:10" x14ac:dyDescent="0.4">
      <c r="A20">
        <v>2029</v>
      </c>
      <c r="B20" t="s">
        <v>34</v>
      </c>
      <c r="C20" t="s">
        <v>49</v>
      </c>
      <c r="D20">
        <v>7852</v>
      </c>
      <c r="E20" s="1">
        <v>36235</v>
      </c>
      <c r="F20">
        <v>3000</v>
      </c>
      <c r="G20">
        <v>50</v>
      </c>
      <c r="H20" t="s">
        <v>60</v>
      </c>
      <c r="I20" s="2">
        <v>1</v>
      </c>
      <c r="J20" t="str">
        <f>IF(emp_5[[#This Row],[deptno]]=50,"Management",
IF(emp_5[[#This Row],[deptno]]=80,"Sales",
"Other"))</f>
        <v>Management</v>
      </c>
    </row>
    <row r="21" spans="1:10" x14ac:dyDescent="0.4">
      <c r="A21">
        <v>7852</v>
      </c>
      <c r="B21" t="s">
        <v>44</v>
      </c>
      <c r="C21" t="s">
        <v>50</v>
      </c>
      <c r="D21">
        <v>7852</v>
      </c>
      <c r="E21" s="1">
        <v>32132</v>
      </c>
      <c r="F21">
        <v>5000</v>
      </c>
      <c r="G21">
        <v>50</v>
      </c>
      <c r="H21" t="s">
        <v>60</v>
      </c>
      <c r="I21" s="2">
        <v>1</v>
      </c>
      <c r="J21" t="str">
        <f>IF(emp_5[[#This Row],[deptno]]=50,"Management",
IF(emp_5[[#This Row],[deptno]]=80,"Sales",
"Other"))</f>
        <v>Management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4.6" x14ac:dyDescent="0.4"/>
  <cols>
    <col min="2" max="2" width="15" bestFit="1" customWidth="1"/>
    <col min="3" max="3" width="27.4609375" bestFit="1" customWidth="1"/>
    <col min="4" max="4" width="9.69140625" customWidth="1"/>
    <col min="5" max="5" width="10.53515625" bestFit="1" customWidth="1"/>
    <col min="7" max="7" width="9" customWidth="1"/>
    <col min="8" max="8" width="20.3046875" bestFit="1" customWidth="1"/>
    <col min="9" max="9" width="7.53515625" style="2" customWidth="1"/>
    <col min="11" max="11" width="27.4609375" customWidth="1"/>
    <col min="12" max="12" width="12.765625" bestFit="1" customWidth="1"/>
  </cols>
  <sheetData>
    <row r="1" spans="1:12" ht="20.6" x14ac:dyDescent="0.55000000000000004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3</v>
      </c>
      <c r="H1" t="s">
        <v>51</v>
      </c>
      <c r="I1" s="2" t="s">
        <v>4</v>
      </c>
      <c r="K1" s="3" t="s">
        <v>71</v>
      </c>
    </row>
    <row r="2" spans="1:12" x14ac:dyDescent="0.4">
      <c r="A2">
        <v>9759</v>
      </c>
      <c r="B2" t="s">
        <v>7</v>
      </c>
      <c r="C2" t="s">
        <v>5</v>
      </c>
      <c r="D2">
        <v>3710</v>
      </c>
      <c r="E2" s="1">
        <v>34480</v>
      </c>
      <c r="F2">
        <v>1900</v>
      </c>
      <c r="G2">
        <v>50</v>
      </c>
      <c r="H2" t="s">
        <v>60</v>
      </c>
      <c r="I2" s="2">
        <v>3</v>
      </c>
    </row>
    <row r="3" spans="1:12" x14ac:dyDescent="0.4">
      <c r="A3">
        <v>5156</v>
      </c>
      <c r="B3" t="s">
        <v>18</v>
      </c>
      <c r="C3" t="s">
        <v>35</v>
      </c>
      <c r="D3">
        <v>9759</v>
      </c>
      <c r="E3" s="1">
        <v>36841</v>
      </c>
      <c r="F3">
        <v>1500</v>
      </c>
      <c r="G3">
        <v>80</v>
      </c>
      <c r="H3" t="s">
        <v>1</v>
      </c>
      <c r="I3" s="2">
        <v>3</v>
      </c>
    </row>
    <row r="4" spans="1:12" x14ac:dyDescent="0.4">
      <c r="A4">
        <v>9844</v>
      </c>
      <c r="B4" t="s">
        <v>19</v>
      </c>
      <c r="C4" t="s">
        <v>37</v>
      </c>
      <c r="D4">
        <v>9759</v>
      </c>
      <c r="E4" s="1">
        <v>36951</v>
      </c>
      <c r="F4">
        <v>1500</v>
      </c>
      <c r="G4">
        <v>80</v>
      </c>
      <c r="H4" t="s">
        <v>1</v>
      </c>
      <c r="I4" s="2">
        <v>3</v>
      </c>
      <c r="K4" s="5" t="s">
        <v>72</v>
      </c>
      <c r="L4" t="s">
        <v>74</v>
      </c>
    </row>
    <row r="5" spans="1:12" x14ac:dyDescent="0.4">
      <c r="A5">
        <v>4965</v>
      </c>
      <c r="B5" t="s">
        <v>20</v>
      </c>
      <c r="C5" t="s">
        <v>48</v>
      </c>
      <c r="D5">
        <v>9759</v>
      </c>
      <c r="E5" s="1">
        <v>36720</v>
      </c>
      <c r="F5">
        <v>1300</v>
      </c>
      <c r="G5">
        <v>60</v>
      </c>
      <c r="H5" t="s">
        <v>2</v>
      </c>
      <c r="I5" s="2">
        <v>3</v>
      </c>
      <c r="K5" s="2" t="s">
        <v>39</v>
      </c>
      <c r="L5" s="6">
        <v>1100</v>
      </c>
    </row>
    <row r="6" spans="1:12" x14ac:dyDescent="0.4">
      <c r="A6">
        <v>5262</v>
      </c>
      <c r="B6" t="s">
        <v>21</v>
      </c>
      <c r="C6" t="s">
        <v>36</v>
      </c>
      <c r="D6">
        <v>9759</v>
      </c>
      <c r="E6" s="1">
        <v>38435</v>
      </c>
      <c r="F6">
        <v>900</v>
      </c>
      <c r="G6">
        <v>60</v>
      </c>
      <c r="H6" t="s">
        <v>2</v>
      </c>
      <c r="I6" s="2">
        <v>3</v>
      </c>
      <c r="K6" s="2" t="s">
        <v>35</v>
      </c>
      <c r="L6" s="6">
        <v>1500</v>
      </c>
    </row>
    <row r="7" spans="1:12" x14ac:dyDescent="0.4">
      <c r="A7">
        <v>1403</v>
      </c>
      <c r="B7" t="s">
        <v>22</v>
      </c>
      <c r="C7" t="s">
        <v>37</v>
      </c>
      <c r="D7">
        <v>9759</v>
      </c>
      <c r="E7" s="1">
        <v>37786</v>
      </c>
      <c r="F7">
        <v>1500</v>
      </c>
      <c r="G7">
        <v>80</v>
      </c>
      <c r="H7" t="s">
        <v>1</v>
      </c>
      <c r="I7" s="2">
        <v>3</v>
      </c>
      <c r="K7" s="2" t="s">
        <v>50</v>
      </c>
      <c r="L7" s="6">
        <v>5000</v>
      </c>
    </row>
    <row r="8" spans="1:12" x14ac:dyDescent="0.4">
      <c r="A8">
        <v>8215</v>
      </c>
      <c r="B8" t="s">
        <v>23</v>
      </c>
      <c r="C8" t="s">
        <v>38</v>
      </c>
      <c r="D8">
        <v>2029</v>
      </c>
      <c r="E8" s="1">
        <v>37437</v>
      </c>
      <c r="F8">
        <v>2500</v>
      </c>
      <c r="G8">
        <v>50</v>
      </c>
      <c r="H8" t="s">
        <v>60</v>
      </c>
      <c r="I8" s="2">
        <v>1</v>
      </c>
      <c r="K8" s="2" t="s">
        <v>49</v>
      </c>
      <c r="L8" s="6">
        <v>3000</v>
      </c>
    </row>
    <row r="9" spans="1:12" x14ac:dyDescent="0.4">
      <c r="A9">
        <v>9735</v>
      </c>
      <c r="B9" t="s">
        <v>24</v>
      </c>
      <c r="C9" t="s">
        <v>37</v>
      </c>
      <c r="D9">
        <v>9759</v>
      </c>
      <c r="E9" s="1">
        <v>35929</v>
      </c>
      <c r="F9">
        <v>1500</v>
      </c>
      <c r="G9">
        <v>80</v>
      </c>
      <c r="H9" t="s">
        <v>1</v>
      </c>
      <c r="I9" s="2">
        <v>3</v>
      </c>
      <c r="K9" s="2" t="s">
        <v>43</v>
      </c>
      <c r="L9" s="6">
        <v>1300</v>
      </c>
    </row>
    <row r="10" spans="1:12" x14ac:dyDescent="0.4">
      <c r="A10">
        <v>7870</v>
      </c>
      <c r="B10" t="s">
        <v>25</v>
      </c>
      <c r="C10" t="s">
        <v>39</v>
      </c>
      <c r="D10">
        <v>3304</v>
      </c>
      <c r="E10" s="1">
        <v>36496</v>
      </c>
      <c r="F10">
        <v>1100</v>
      </c>
      <c r="G10">
        <v>10</v>
      </c>
      <c r="H10" t="s">
        <v>0</v>
      </c>
      <c r="I10" s="2">
        <v>3</v>
      </c>
      <c r="K10" s="2" t="s">
        <v>41</v>
      </c>
      <c r="L10" s="6">
        <v>1600</v>
      </c>
    </row>
    <row r="11" spans="1:12" x14ac:dyDescent="0.4">
      <c r="A11">
        <v>4460</v>
      </c>
      <c r="B11" t="s">
        <v>26</v>
      </c>
      <c r="C11" t="s">
        <v>40</v>
      </c>
      <c r="D11">
        <v>9759</v>
      </c>
      <c r="E11" s="1">
        <v>35915</v>
      </c>
      <c r="F11">
        <v>1300</v>
      </c>
      <c r="G11">
        <v>90</v>
      </c>
      <c r="H11" t="s">
        <v>62</v>
      </c>
      <c r="I11" s="2">
        <v>3</v>
      </c>
      <c r="K11" s="2" t="s">
        <v>47</v>
      </c>
      <c r="L11" s="6">
        <v>1500</v>
      </c>
    </row>
    <row r="12" spans="1:12" x14ac:dyDescent="0.4">
      <c r="A12">
        <v>3304</v>
      </c>
      <c r="B12" t="s">
        <v>6</v>
      </c>
      <c r="C12" t="s">
        <v>41</v>
      </c>
      <c r="D12">
        <v>9759</v>
      </c>
      <c r="E12" s="1">
        <v>35151</v>
      </c>
      <c r="F12">
        <v>1600</v>
      </c>
      <c r="G12">
        <v>10</v>
      </c>
      <c r="H12" t="s">
        <v>0</v>
      </c>
      <c r="I12" s="2">
        <v>3</v>
      </c>
      <c r="K12" s="2" t="s">
        <v>45</v>
      </c>
      <c r="L12" s="6">
        <v>1750</v>
      </c>
    </row>
    <row r="13" spans="1:12" x14ac:dyDescent="0.4">
      <c r="A13">
        <v>6811</v>
      </c>
      <c r="B13" t="s">
        <v>27</v>
      </c>
      <c r="C13" t="s">
        <v>42</v>
      </c>
      <c r="D13">
        <v>3304</v>
      </c>
      <c r="E13" s="1">
        <v>36431</v>
      </c>
      <c r="F13">
        <v>1300</v>
      </c>
      <c r="G13">
        <v>10</v>
      </c>
      <c r="H13" t="s">
        <v>0</v>
      </c>
      <c r="I13" s="2">
        <v>3</v>
      </c>
      <c r="K13" s="2" t="s">
        <v>5</v>
      </c>
      <c r="L13" s="6">
        <v>1950</v>
      </c>
    </row>
    <row r="14" spans="1:12" x14ac:dyDescent="0.4">
      <c r="A14">
        <v>9909</v>
      </c>
      <c r="B14" t="s">
        <v>28</v>
      </c>
      <c r="C14" t="s">
        <v>37</v>
      </c>
      <c r="D14">
        <v>9759</v>
      </c>
      <c r="E14" s="1">
        <v>33037</v>
      </c>
      <c r="F14">
        <v>1500</v>
      </c>
      <c r="G14">
        <v>80</v>
      </c>
      <c r="H14" t="s">
        <v>1</v>
      </c>
      <c r="I14" s="2">
        <v>3</v>
      </c>
      <c r="K14" s="2" t="s">
        <v>46</v>
      </c>
      <c r="L14" s="6">
        <v>1300</v>
      </c>
    </row>
    <row r="15" spans="1:12" x14ac:dyDescent="0.4">
      <c r="A15">
        <v>6395</v>
      </c>
      <c r="B15" t="s">
        <v>29</v>
      </c>
      <c r="C15" t="s">
        <v>43</v>
      </c>
      <c r="D15">
        <v>9759</v>
      </c>
      <c r="E15" s="1">
        <v>37276</v>
      </c>
      <c r="F15">
        <v>1300</v>
      </c>
      <c r="G15">
        <v>20</v>
      </c>
      <c r="H15" t="s">
        <v>57</v>
      </c>
      <c r="I15" s="2">
        <v>3</v>
      </c>
      <c r="K15" s="2" t="s">
        <v>37</v>
      </c>
      <c r="L15" s="6">
        <v>1500</v>
      </c>
    </row>
    <row r="16" spans="1:12" x14ac:dyDescent="0.4">
      <c r="A16">
        <v>4858</v>
      </c>
      <c r="B16" t="s">
        <v>30</v>
      </c>
      <c r="C16" t="s">
        <v>45</v>
      </c>
      <c r="D16">
        <v>7852</v>
      </c>
      <c r="E16" s="1">
        <v>34444</v>
      </c>
      <c r="F16">
        <v>1750</v>
      </c>
      <c r="G16">
        <v>30</v>
      </c>
      <c r="H16" t="s">
        <v>58</v>
      </c>
      <c r="I16" s="2">
        <v>3</v>
      </c>
      <c r="K16" s="2" t="s">
        <v>48</v>
      </c>
      <c r="L16" s="6">
        <v>1300</v>
      </c>
    </row>
    <row r="17" spans="1:13" x14ac:dyDescent="0.4">
      <c r="A17">
        <v>8514</v>
      </c>
      <c r="B17" t="s">
        <v>31</v>
      </c>
      <c r="C17" t="s">
        <v>5</v>
      </c>
      <c r="D17">
        <v>2029</v>
      </c>
      <c r="E17" s="1">
        <v>37562</v>
      </c>
      <c r="F17">
        <v>2000</v>
      </c>
      <c r="G17">
        <v>50</v>
      </c>
      <c r="H17" t="s">
        <v>60</v>
      </c>
      <c r="I17" s="2">
        <v>2</v>
      </c>
      <c r="K17" s="2" t="s">
        <v>42</v>
      </c>
      <c r="L17" s="6">
        <v>1300</v>
      </c>
    </row>
    <row r="18" spans="1:13" x14ac:dyDescent="0.4">
      <c r="A18">
        <v>4518</v>
      </c>
      <c r="B18" t="s">
        <v>32</v>
      </c>
      <c r="C18" t="s">
        <v>46</v>
      </c>
      <c r="D18">
        <v>9759</v>
      </c>
      <c r="E18" s="1">
        <v>32704</v>
      </c>
      <c r="F18">
        <v>1300</v>
      </c>
      <c r="G18">
        <v>70</v>
      </c>
      <c r="H18" t="s">
        <v>61</v>
      </c>
      <c r="I18" s="2">
        <v>3</v>
      </c>
      <c r="K18" s="2" t="s">
        <v>40</v>
      </c>
      <c r="L18" s="6">
        <v>1300</v>
      </c>
    </row>
    <row r="19" spans="1:13" x14ac:dyDescent="0.4">
      <c r="A19">
        <v>3891</v>
      </c>
      <c r="B19" t="s">
        <v>33</v>
      </c>
      <c r="C19" t="s">
        <v>47</v>
      </c>
      <c r="D19">
        <v>9759</v>
      </c>
      <c r="E19" s="1">
        <v>35693</v>
      </c>
      <c r="F19">
        <v>1500</v>
      </c>
      <c r="G19">
        <v>40</v>
      </c>
      <c r="H19" t="s">
        <v>59</v>
      </c>
      <c r="I19" s="2">
        <v>3</v>
      </c>
      <c r="K19" s="2" t="s">
        <v>36</v>
      </c>
      <c r="L19" s="6">
        <v>900</v>
      </c>
    </row>
    <row r="20" spans="1:13" x14ac:dyDescent="0.4">
      <c r="A20">
        <v>2029</v>
      </c>
      <c r="B20" t="s">
        <v>34</v>
      </c>
      <c r="C20" t="s">
        <v>49</v>
      </c>
      <c r="D20">
        <v>7852</v>
      </c>
      <c r="E20" s="1">
        <v>36235</v>
      </c>
      <c r="F20">
        <v>3000</v>
      </c>
      <c r="G20">
        <v>50</v>
      </c>
      <c r="H20" t="s">
        <v>60</v>
      </c>
      <c r="I20" s="2">
        <v>1</v>
      </c>
      <c r="K20" s="2" t="s">
        <v>38</v>
      </c>
      <c r="L20" s="6">
        <v>2500</v>
      </c>
    </row>
    <row r="21" spans="1:13" x14ac:dyDescent="0.4">
      <c r="A21">
        <v>7852</v>
      </c>
      <c r="B21" t="s">
        <v>44</v>
      </c>
      <c r="C21" t="s">
        <v>50</v>
      </c>
      <c r="D21">
        <v>7852</v>
      </c>
      <c r="E21" s="1">
        <v>32132</v>
      </c>
      <c r="F21">
        <v>5000</v>
      </c>
      <c r="G21">
        <v>50</v>
      </c>
      <c r="H21" t="s">
        <v>60</v>
      </c>
      <c r="I21" s="2">
        <v>1</v>
      </c>
      <c r="K21" s="2" t="s">
        <v>73</v>
      </c>
      <c r="L21" s="6">
        <v>1762.5</v>
      </c>
    </row>
    <row r="23" spans="1:13" x14ac:dyDescent="0.4">
      <c r="K23" s="2" t="s">
        <v>75</v>
      </c>
      <c r="L23">
        <f>AVERAGE(emp_56[sal])</f>
        <v>1762.5</v>
      </c>
      <c r="M23" t="str">
        <f ca="1">_xlfn.FORMULATEXT(L23)</f>
        <v>=AVERAGE(emp_56[sal])</v>
      </c>
    </row>
    <row r="24" spans="1:13" x14ac:dyDescent="0.4">
      <c r="K24" s="2" t="s">
        <v>76</v>
      </c>
      <c r="L24">
        <f>AVERAGE(L5:L20)</f>
        <v>1800</v>
      </c>
      <c r="M24" t="str">
        <f ca="1">_xlfn.FORMULATEXT(L24)</f>
        <v>=AVERAGE(L5:L20)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B11"/>
    </sheetView>
  </sheetViews>
  <sheetFormatPr defaultRowHeight="14.6" x14ac:dyDescent="0.4"/>
  <cols>
    <col min="1" max="1" width="7.53515625" customWidth="1"/>
    <col min="2" max="2" width="12.765625" bestFit="1" customWidth="1"/>
    <col min="3" max="3" width="13.765625" bestFit="1" customWidth="1"/>
    <col min="4" max="4" width="6" bestFit="1" customWidth="1"/>
  </cols>
  <sheetData>
    <row r="1" spans="1:4" x14ac:dyDescent="0.4">
      <c r="A1" t="s">
        <v>4</v>
      </c>
      <c r="B1" t="s">
        <v>15</v>
      </c>
      <c r="C1" t="s">
        <v>16</v>
      </c>
      <c r="D1" t="s">
        <v>17</v>
      </c>
    </row>
    <row r="2" spans="1:4" x14ac:dyDescent="0.4">
      <c r="A2">
        <v>1</v>
      </c>
      <c r="B2" t="s">
        <v>14</v>
      </c>
      <c r="C2" t="s">
        <v>14</v>
      </c>
      <c r="D2">
        <v>10017</v>
      </c>
    </row>
    <row r="3" spans="1:4" x14ac:dyDescent="0.4">
      <c r="A3">
        <v>2</v>
      </c>
      <c r="B3" t="s">
        <v>52</v>
      </c>
      <c r="C3" t="s">
        <v>14</v>
      </c>
      <c r="D3">
        <v>13413</v>
      </c>
    </row>
    <row r="4" spans="1:4" x14ac:dyDescent="0.4">
      <c r="A4">
        <v>3</v>
      </c>
      <c r="B4" t="s">
        <v>53</v>
      </c>
      <c r="C4" t="s">
        <v>54</v>
      </c>
      <c r="D4">
        <v>18411</v>
      </c>
    </row>
    <row r="5" spans="1:4" x14ac:dyDescent="0.4">
      <c r="A5">
        <v>4</v>
      </c>
      <c r="B5" t="s">
        <v>55</v>
      </c>
      <c r="C5" t="s">
        <v>56</v>
      </c>
      <c r="D5">
        <v>44134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dept</vt:lpstr>
      <vt:lpstr>subquery</vt:lpstr>
      <vt:lpstr>case</vt:lpstr>
      <vt:lpstr>cte</vt:lpstr>
      <vt:lpstr>loc</vt:lpstr>
      <vt:lpstr>case!lapin_salary</vt:lpstr>
      <vt:lpstr>cte!lapin_salary</vt:lpstr>
      <vt:lpstr>lapin_salary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2019-09-17T17:48:02Z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b4cff7e3-057e-4d6d-9598-29fcff95a21e</vt:lpwstr>
  </property>
</Properties>
</file>