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GeorgeM\Documents\GitHub\sql-for-excel-users\7-from-hard-in-excel-to-easy-in-sql\"/>
    </mc:Choice>
  </mc:AlternateContent>
  <xr:revisionPtr revIDLastSave="0" documentId="13_ncr:11_{3C3ADBED-EFDF-472C-AE8C-DA15FB4F6B78}" xr6:coauthVersionLast="45" xr6:coauthVersionMax="45" xr10:uidLastSave="{00000000-0000-0000-0000-000000000000}"/>
  <bookViews>
    <workbookView xWindow="-108" yWindow="-108" windowWidth="23256" windowHeight="12576" activeTab="1" xr2:uid="{5437F79E-3492-4EDD-AF05-D18D712E87D4}"/>
  </bookViews>
  <sheets>
    <sheet name="subquery" sheetId="6" r:id="rId1"/>
    <sheet name="case" sheetId="12" r:id="rId2"/>
    <sheet name="cte" sheetId="13" r:id="rId3"/>
  </sheets>
  <definedNames>
    <definedName name="lapin_salary">subquery!$N$3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4" i="13" l="1"/>
  <c r="L23" i="13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N3" i="6"/>
  <c r="J21" i="6" s="1"/>
  <c r="M23" i="13"/>
  <c r="M24" i="13"/>
  <c r="K2" i="12"/>
  <c r="O3" i="6"/>
  <c r="K2" i="6"/>
  <c r="J8" i="6" l="1"/>
  <c r="J16" i="6"/>
  <c r="J3" i="6"/>
  <c r="J9" i="6"/>
  <c r="J17" i="6"/>
  <c r="J11" i="6"/>
  <c r="J19" i="6"/>
  <c r="J18" i="6"/>
  <c r="J4" i="6"/>
  <c r="J12" i="6"/>
  <c r="J20" i="6"/>
  <c r="J6" i="6"/>
  <c r="J14" i="6"/>
  <c r="J2" i="6"/>
  <c r="J7" i="6"/>
  <c r="J15" i="6"/>
  <c r="J10" i="6"/>
  <c r="J5" i="6"/>
  <c r="J13" i="6"/>
</calcChain>
</file>

<file path=xl/sharedStrings.xml><?xml version="1.0" encoding="utf-8"?>
<sst xmlns="http://schemas.openxmlformats.org/spreadsheetml/2006/main" count="236" uniqueCount="67">
  <si>
    <t>empno</t>
  </si>
  <si>
    <t>ename</t>
  </si>
  <si>
    <t>job</t>
  </si>
  <si>
    <t>mgr</t>
  </si>
  <si>
    <t>hiredate</t>
  </si>
  <si>
    <t>sal</t>
  </si>
  <si>
    <t>deptno</t>
  </si>
  <si>
    <t>dept_title</t>
  </si>
  <si>
    <t>locno</t>
  </si>
  <si>
    <t>is_greater_than_lapin</t>
  </si>
  <si>
    <t>Who has a salary higher than Lapin?</t>
  </si>
  <si>
    <t>SCOTT</t>
  </si>
  <si>
    <t>MANAGER</t>
  </si>
  <si>
    <t>MANAGEMENT</t>
  </si>
  <si>
    <t>SCHRUTE</t>
  </si>
  <si>
    <t>ASST TO REGINONAL MANAGER</t>
  </si>
  <si>
    <t>SALES</t>
  </si>
  <si>
    <t>Lapin_salary</t>
  </si>
  <si>
    <t>HALPERT</t>
  </si>
  <si>
    <t>SALESPERSON</t>
  </si>
  <si>
    <t>BEESLY</t>
  </si>
  <si>
    <t>SECRETARY</t>
  </si>
  <si>
    <t>OPERATIONS</t>
  </si>
  <si>
    <t>HOWARD</t>
  </si>
  <si>
    <t>TEMP</t>
  </si>
  <si>
    <t>BERNARD</t>
  </si>
  <si>
    <t>LEVINSON</t>
  </si>
  <si>
    <t>VP SALES</t>
  </si>
  <si>
    <t>HUDSON</t>
  </si>
  <si>
    <t>MALONE</t>
  </si>
  <si>
    <t>ACCOUNTANT</t>
  </si>
  <si>
    <t>ACCOUNTING</t>
  </si>
  <si>
    <t>PALMER</t>
  </si>
  <si>
    <t>SUPPLIER RELATIONS REP</t>
  </si>
  <si>
    <t>SUPPLIER RELATIONS</t>
  </si>
  <si>
    <t>MARTIN</t>
  </si>
  <si>
    <t>DIRECTOR ACCOUNTING</t>
  </si>
  <si>
    <t>MARTINEZ</t>
  </si>
  <si>
    <t>SENIOR ACCOUNTANT</t>
  </si>
  <si>
    <t>LAPIN</t>
  </si>
  <si>
    <t>KAPOOR</t>
  </si>
  <si>
    <t>CUSTOMER RELATIONS REP</t>
  </si>
  <si>
    <t>CUSTOMER RELATIONS</t>
  </si>
  <si>
    <t>FLENDERSON</t>
  </si>
  <si>
    <t>HUMAN RESOURCES REP</t>
  </si>
  <si>
    <t>HUMAN RESOURCES</t>
  </si>
  <si>
    <t>FILIPPELLI</t>
  </si>
  <si>
    <t>BRATTON</t>
  </si>
  <si>
    <t>QUABITY ASSUWANCE</t>
  </si>
  <si>
    <t>QUALITY ASSURANCE</t>
  </si>
  <si>
    <t>PHILBIN</t>
  </si>
  <si>
    <t>FOREMAN</t>
  </si>
  <si>
    <t>LOGISTICS</t>
  </si>
  <si>
    <t>WALLACE</t>
  </si>
  <si>
    <t>CHIEF FINANCIAL OFFICER</t>
  </si>
  <si>
    <t>BRAND</t>
  </si>
  <si>
    <t>CHIEF EXECUTIVE OFFICER</t>
  </si>
  <si>
    <t>management_grouping</t>
  </si>
  <si>
    <t>Department 50: Management</t>
  </si>
  <si>
    <t>Department 80: Sales</t>
  </si>
  <si>
    <t>Other departments: Other</t>
  </si>
  <si>
    <t>Average of average salary by job title</t>
  </si>
  <si>
    <t>Row Labels</t>
  </si>
  <si>
    <t>Average of sal</t>
  </si>
  <si>
    <t>Grand Total</t>
  </si>
  <si>
    <t>Grand average</t>
  </si>
  <si>
    <t>Average grouped by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</si>
</sst>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0" xfId="0" applyFont="1"/>
    <xf numFmtId="14" fontId="0" fillId="0" borderId="0" xfId="0" applyNumberFormat="1"/>
    <xf numFmtId="0" fontId="0" fillId="0" borderId="0" xfId="0" pivotButton="1"/>
  </cellXfs>
  <cellStyles count="1">
    <cellStyle name="Normal" xfId="0" builtinId="0"/>
  </cellStyles>
  <dxfs count="21">
    <dxf>
      <alignment horizontal="left" vertical="bottom" textRotation="0" wrapText="0" indent="0" justifyLastLine="0" shrinkToFit="0" readingOrder="0"/>
    </dxf>
    <dxf>
      <numFmt numFmtId="19" formatCode="m/d/yyyy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19" formatCode="m/d/yyyy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19" formatCode="m/d/yyyy"/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</dxfs>
  <tableStyles count="2" defaultTableStyle="Stringfest" defaultPivotStyle="Stringfest_Pivot">
    <tableStyle name="Stringfest" pivot="0" count="3" xr9:uid="{80757AD5-BA57-4B3B-81C1-A3519B7631A7}">
      <tableStyleElement type="headerRow" dxfId="20"/>
      <tableStyleElement type="totalRow" dxfId="19"/>
      <tableStyleElement type="firstRowStripe" dxfId="18"/>
    </tableStyle>
    <tableStyle name="Stringfest_Pivot" table="0" count="10" xr9:uid="{E4F46EAF-081F-4FE3-B38A-4D174B16E75D}">
      <tableStyleElement type="headerRow" dxfId="17"/>
      <tableStyleElement type="totalRow" dxfId="16"/>
      <tableStyleElement type="firstSubtotalRow" dxfId="15"/>
      <tableStyleElement type="secondSubtotalRow" dxfId="14"/>
      <tableStyleElement type="thirdSubtotalRow" dxfId="13"/>
      <tableStyleElement type="firstRowSubheading" dxfId="12"/>
      <tableStyleElement type="secondRowSubheading" dxfId="11"/>
      <tableStyleElement type="thirdRowSubheading" dxfId="10"/>
      <tableStyleElement type="pageFieldLabels" dxfId="9"/>
      <tableStyleElement type="pageFieldValues" dxfId="8"/>
    </tableStyle>
  </tableStyles>
  <colors>
    <mruColors>
      <color rgb="FFD23338"/>
      <color rgb="FFFB3338"/>
      <color rgb="FF3D39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hard-in-excel-easy-in-sql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687.766685069444" createdVersion="6" refreshedVersion="6" minRefreshableVersion="3" recordCount="20" xr:uid="{0B83264B-AF16-473B-8D82-7BAC109C4BDB}">
  <cacheSource type="worksheet">
    <worksheetSource name="emp_56" r:id="rId2"/>
  </cacheSource>
  <cacheFields count="9">
    <cacheField name="empno" numFmtId="0">
      <sharedItems containsSemiMixedTypes="0" containsString="0" containsNumber="1" containsInteger="1" minValue="1403" maxValue="9909"/>
    </cacheField>
    <cacheField name="ename" numFmtId="0">
      <sharedItems/>
    </cacheField>
    <cacheField name="job" numFmtId="0">
      <sharedItems count="16">
        <s v="MANAGER"/>
        <s v="ASST TO REGINONAL MANAGER"/>
        <s v="SALESPERSON"/>
        <s v="SECRETARY"/>
        <s v="TEMP"/>
        <s v="VP SALES"/>
        <s v="ACCOUNTANT"/>
        <s v="SUPPLIER RELATIONS REP"/>
        <s v="DIRECTOR ACCOUNTING"/>
        <s v="SENIOR ACCOUNTANT"/>
        <s v="CUSTOMER RELATIONS REP"/>
        <s v="HUMAN RESOURCES REP"/>
        <s v="QUABITY ASSUWANCE"/>
        <s v="FOREMAN"/>
        <s v="CHIEF FINANCIAL OFFICER"/>
        <s v="CHIEF EXECUTIVE OFFICER"/>
      </sharedItems>
    </cacheField>
    <cacheField name="mgr" numFmtId="0">
      <sharedItems containsSemiMixedTypes="0" containsString="0" containsNumber="1" containsInteger="1" minValue="2029" maxValue="9759"/>
    </cacheField>
    <cacheField name="hiredate" numFmtId="14">
      <sharedItems containsSemiMixedTypes="0" containsNonDate="0" containsDate="1" containsString="0" minDate="1987-12-21T00:00:00" maxDate="2005-03-25T00:00:00"/>
    </cacheField>
    <cacheField name="sal" numFmtId="0">
      <sharedItems containsSemiMixedTypes="0" containsString="0" containsNumber="1" containsInteger="1" minValue="900" maxValue="5000"/>
    </cacheField>
    <cacheField name="deptno" numFmtId="0">
      <sharedItems containsSemiMixedTypes="0" containsString="0" containsNumber="1" containsInteger="1" minValue="10" maxValue="90"/>
    </cacheField>
    <cacheField name="dept_title" numFmtId="0">
      <sharedItems/>
    </cacheField>
    <cacheField name="locno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9759"/>
    <s v="SCOTT"/>
    <x v="0"/>
    <n v="3710"/>
    <d v="1994-05-26T00:00:00"/>
    <n v="1900"/>
    <n v="50"/>
    <s v="MANAGEMENT"/>
    <n v="3"/>
  </r>
  <r>
    <n v="5156"/>
    <s v="SCHRUTE"/>
    <x v="1"/>
    <n v="9759"/>
    <d v="2000-11-11T00:00:00"/>
    <n v="1500"/>
    <n v="80"/>
    <s v="SALES"/>
    <n v="3"/>
  </r>
  <r>
    <n v="9844"/>
    <s v="HALPERT"/>
    <x v="2"/>
    <n v="9759"/>
    <d v="2001-03-01T00:00:00"/>
    <n v="1500"/>
    <n v="80"/>
    <s v="SALES"/>
    <n v="3"/>
  </r>
  <r>
    <n v="4965"/>
    <s v="BEESLY"/>
    <x v="3"/>
    <n v="9759"/>
    <d v="2000-07-13T00:00:00"/>
    <n v="1300"/>
    <n v="60"/>
    <s v="OPERATIONS"/>
    <n v="3"/>
  </r>
  <r>
    <n v="5262"/>
    <s v="HOWARD"/>
    <x v="4"/>
    <n v="9759"/>
    <d v="2005-03-24T00:00:00"/>
    <n v="900"/>
    <n v="60"/>
    <s v="OPERATIONS"/>
    <n v="3"/>
  </r>
  <r>
    <n v="1403"/>
    <s v="BERNARD"/>
    <x v="2"/>
    <n v="9759"/>
    <d v="2003-06-14T00:00:00"/>
    <n v="1500"/>
    <n v="80"/>
    <s v="SALES"/>
    <n v="3"/>
  </r>
  <r>
    <n v="8215"/>
    <s v="LEVINSON"/>
    <x v="5"/>
    <n v="2029"/>
    <d v="2002-06-30T00:00:00"/>
    <n v="2500"/>
    <n v="50"/>
    <s v="MANAGEMENT"/>
    <n v="1"/>
  </r>
  <r>
    <n v="9735"/>
    <s v="HUDSON"/>
    <x v="2"/>
    <n v="9759"/>
    <d v="1998-05-14T00:00:00"/>
    <n v="1500"/>
    <n v="80"/>
    <s v="SALES"/>
    <n v="3"/>
  </r>
  <r>
    <n v="7870"/>
    <s v="MALONE"/>
    <x v="6"/>
    <n v="3304"/>
    <d v="1999-12-02T00:00:00"/>
    <n v="1100"/>
    <n v="10"/>
    <s v="ACCOUNTING"/>
    <n v="3"/>
  </r>
  <r>
    <n v="4460"/>
    <s v="PALMER"/>
    <x v="7"/>
    <n v="9759"/>
    <d v="1998-04-30T00:00:00"/>
    <n v="1300"/>
    <n v="90"/>
    <s v="SUPPLIER RELATIONS"/>
    <n v="3"/>
  </r>
  <r>
    <n v="3304"/>
    <s v="MARTIN"/>
    <x v="8"/>
    <n v="9759"/>
    <d v="1996-03-27T00:00:00"/>
    <n v="1600"/>
    <n v="10"/>
    <s v="ACCOUNTING"/>
    <n v="3"/>
  </r>
  <r>
    <n v="6811"/>
    <s v="MARTINEZ"/>
    <x v="9"/>
    <n v="3304"/>
    <d v="1999-09-28T00:00:00"/>
    <n v="1300"/>
    <n v="10"/>
    <s v="ACCOUNTING"/>
    <n v="3"/>
  </r>
  <r>
    <n v="9909"/>
    <s v="LAPIN"/>
    <x v="2"/>
    <n v="9759"/>
    <d v="1990-06-13T00:00:00"/>
    <n v="1500"/>
    <n v="80"/>
    <s v="SALES"/>
    <n v="3"/>
  </r>
  <r>
    <n v="6395"/>
    <s v="KAPOOR"/>
    <x v="10"/>
    <n v="9759"/>
    <d v="2002-01-20T00:00:00"/>
    <n v="1300"/>
    <n v="20"/>
    <s v="CUSTOMER RELATIONS"/>
    <n v="3"/>
  </r>
  <r>
    <n v="4858"/>
    <s v="FLENDERSON"/>
    <x v="11"/>
    <n v="7852"/>
    <d v="1994-04-20T00:00:00"/>
    <n v="1750"/>
    <n v="30"/>
    <s v="HUMAN RESOURCES"/>
    <n v="3"/>
  </r>
  <r>
    <n v="8514"/>
    <s v="FILIPPELLI"/>
    <x v="0"/>
    <n v="2029"/>
    <d v="2002-11-02T00:00:00"/>
    <n v="2000"/>
    <n v="50"/>
    <s v="MANAGEMENT"/>
    <n v="2"/>
  </r>
  <r>
    <n v="4518"/>
    <s v="BRATTON"/>
    <x v="12"/>
    <n v="9759"/>
    <d v="1989-07-15T00:00:00"/>
    <n v="1300"/>
    <n v="70"/>
    <s v="QUALITY ASSURANCE"/>
    <n v="3"/>
  </r>
  <r>
    <n v="3891"/>
    <s v="PHILBIN"/>
    <x v="13"/>
    <n v="9759"/>
    <d v="1997-09-20T00:00:00"/>
    <n v="1500"/>
    <n v="40"/>
    <s v="LOGISTICS"/>
    <n v="3"/>
  </r>
  <r>
    <n v="2029"/>
    <s v="WALLACE"/>
    <x v="14"/>
    <n v="7852"/>
    <d v="1999-03-16T00:00:00"/>
    <n v="3000"/>
    <n v="50"/>
    <s v="MANAGEMENT"/>
    <n v="1"/>
  </r>
  <r>
    <n v="7852"/>
    <s v="BRAND"/>
    <x v="15"/>
    <n v="7852"/>
    <d v="1987-12-21T00:00:00"/>
    <n v="5000"/>
    <n v="50"/>
    <s v="MANAGEMENT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595CF5-53B4-43DB-B1EF-4A522893F5E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4:L21" firstHeaderRow="1" firstDataRow="1" firstDataCol="1"/>
  <pivotFields count="9">
    <pivotField showAll="0"/>
    <pivotField showAll="0"/>
    <pivotField axis="axisRow" showAll="0">
      <items count="17">
        <item x="6"/>
        <item x="1"/>
        <item x="15"/>
        <item x="14"/>
        <item x="10"/>
        <item x="8"/>
        <item x="13"/>
        <item x="11"/>
        <item x="0"/>
        <item x="12"/>
        <item x="2"/>
        <item x="3"/>
        <item x="9"/>
        <item x="7"/>
        <item x="4"/>
        <item x="5"/>
        <item t="default"/>
      </items>
    </pivotField>
    <pivotField showAll="0"/>
    <pivotField numFmtId="14" showAll="0"/>
    <pivotField dataField="1" showAll="0"/>
    <pivotField showAll="0"/>
    <pivotField showAll="0"/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Average of sal" fld="5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AB34AB-F1C6-425E-95F0-8C7D64F188FA}" name="emp" displayName="emp" ref="A1:J21" totalsRowShown="0">
  <autoFilter ref="A1:J21" xr:uid="{0123BCA6-1991-447B-90DF-228A439569FA}"/>
  <tableColumns count="10">
    <tableColumn id="1" xr3:uid="{6FFD9422-5196-4B18-A77C-0EDB7E516279}" name="empno"/>
    <tableColumn id="2" xr3:uid="{3BE01AB0-FE56-4537-89AD-83B259B648C1}" name="ename"/>
    <tableColumn id="3" xr3:uid="{EEDAC857-E498-4855-83FF-25FA6037CC36}" name="job"/>
    <tableColumn id="4" xr3:uid="{83943719-CA9E-4510-BE0E-C118BFE5E476}" name="mgr"/>
    <tableColumn id="5" xr3:uid="{9FAF2C60-8DFF-4D58-B8F5-55E6A50FF4FB}" name="hiredate" dataDxfId="7"/>
    <tableColumn id="6" xr3:uid="{1766B9CC-9433-423C-B056-7D1A8B6638AA}" name="sal"/>
    <tableColumn id="8" xr3:uid="{5C42680B-B756-4E0B-BDB6-7C1EB0EFA931}" name="deptno"/>
    <tableColumn id="9" xr3:uid="{621CE0DE-CCCE-4FC0-ADC5-09EE0362F0DB}" name="dept_title"/>
    <tableColumn id="10" xr3:uid="{B38E71F9-43E3-48B0-8383-25585A7CAA7D}" name="locno" dataDxfId="6"/>
    <tableColumn id="7" xr3:uid="{0CCCF644-6636-445B-BD32-F4EABE8AA0DF}" name="is_greater_than_lapin" dataDxfId="5">
      <calculatedColumnFormula>emp[[#This Row],[sal]]&gt;lapin_salary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200269-5EDF-444B-8409-5B7E16DF4EC9}" name="emp_5" displayName="emp_5" ref="A1:J21" totalsRowShown="0">
  <autoFilter ref="A1:J21" xr:uid="{2BEA4C55-5B65-4766-976A-3FAE46E1ADF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4E38DAC1-0099-470A-A66F-260358DAB2E8}" name="empno"/>
    <tableColumn id="2" xr3:uid="{9BFF2476-14CB-474D-ABAA-3964184790F3}" name="ename"/>
    <tableColumn id="3" xr3:uid="{6CADA076-3CA8-40A9-B4D5-26EAD20B2006}" name="job"/>
    <tableColumn id="4" xr3:uid="{75CBFBC7-EA09-4A9A-B346-10A1C73C307C}" name="mgr"/>
    <tableColumn id="5" xr3:uid="{0BE419CD-EC26-47AE-B8B9-7E5B86146880}" name="hiredate" dataDxfId="4"/>
    <tableColumn id="6" xr3:uid="{D8DD39C9-87FB-4022-8726-862907510AC4}" name="sal"/>
    <tableColumn id="8" xr3:uid="{28A92DF9-4142-4DCF-A438-099269ABD1A3}" name="deptno"/>
    <tableColumn id="9" xr3:uid="{8C1E9B52-BC7E-46EA-B49E-04A942CFA010}" name="dept_title"/>
    <tableColumn id="10" xr3:uid="{63F4F37E-4BB4-4167-91BB-C9C1153F79F0}" name="locno" dataDxfId="3"/>
    <tableColumn id="7" xr3:uid="{26CCA4D9-7742-4C4B-AE88-8FA221CBCE0A}" name="management_grouping" dataDxfId="2">
      <calculatedColumnFormula>IF(emp_5[[#This Row],[deptno]]=50,"Management",
IF(emp_5[[#This Row],[deptno]]=80,"Sales",
"Other"))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640CD4-08E7-43C8-8424-01116562D917}" name="emp_56" displayName="emp_56" ref="A1:I21" totalsRowShown="0">
  <autoFilter ref="A1:I21" xr:uid="{E0109303-CE61-4007-BD56-5D564B93977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76A7B8FA-7D23-4AAC-87C6-C6FCDFF0D16C}" name="empno"/>
    <tableColumn id="2" xr3:uid="{6088719A-F9EA-4FB4-9746-C485FB8106A0}" name="ename"/>
    <tableColumn id="3" xr3:uid="{9BF10DC8-2284-43F4-A0D9-744C6E9FEC0A}" name="job"/>
    <tableColumn id="4" xr3:uid="{9821F8FF-7DBC-42B5-9966-36A0594B1292}" name="mgr"/>
    <tableColumn id="5" xr3:uid="{B9711DA9-545B-4D87-BE70-E9BD9D2F44BC}" name="hiredate" dataDxfId="1"/>
    <tableColumn id="6" xr3:uid="{8E8A2FB4-6D72-4502-8AC7-BCF37681FC7F}" name="sal"/>
    <tableColumn id="8" xr3:uid="{EB1AA422-20FC-4405-A639-4DD83F21A94F}" name="deptno"/>
    <tableColumn id="9" xr3:uid="{3AA2EE2F-40FC-475C-9980-F98C42E59AF7}" name="dept_title"/>
    <tableColumn id="10" xr3:uid="{84A1C874-10BE-42EC-9DF7-0BE51EAD83F7}" name="locn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Stringfes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93644"/>
      </a:accent1>
      <a:accent2>
        <a:srgbClr val="D97179"/>
      </a:accent2>
      <a:accent3>
        <a:srgbClr val="F2B3B9"/>
      </a:accent3>
      <a:accent4>
        <a:srgbClr val="403C38"/>
      </a:accent4>
      <a:accent5>
        <a:srgbClr val="D8D8D8"/>
      </a:accent5>
      <a:accent6>
        <a:srgbClr val="F2F2F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1CF2-F045-4933-8F09-4E42461A7DCE}">
  <dimension ref="A1:O22"/>
  <sheetViews>
    <sheetView workbookViewId="0">
      <selection sqref="A1:XFD1048576"/>
    </sheetView>
  </sheetViews>
  <sheetFormatPr defaultRowHeight="14.4" x14ac:dyDescent="0.3"/>
  <cols>
    <col min="1" max="1" width="9.21875" bestFit="1" customWidth="1"/>
    <col min="2" max="2" width="12" bestFit="1" customWidth="1"/>
    <col min="3" max="3" width="27.44140625" bestFit="1" customWidth="1"/>
    <col min="4" max="4" width="6.5546875" bestFit="1" customWidth="1"/>
    <col min="5" max="5" width="10.5546875" bestFit="1" customWidth="1"/>
    <col min="6" max="6" width="5.44140625" bestFit="1" customWidth="1"/>
    <col min="7" max="7" width="9.33203125" bestFit="1" customWidth="1"/>
    <col min="8" max="8" width="20.33203125" bestFit="1" customWidth="1"/>
    <col min="9" max="9" width="7.88671875" bestFit="1" customWidth="1"/>
    <col min="10" max="10" width="10.77734375" bestFit="1" customWidth="1"/>
    <col min="11" max="11" width="18.21875" bestFit="1" customWidth="1"/>
    <col min="13" max="13" width="45.77734375" bestFit="1" customWidth="1"/>
    <col min="14" max="14" width="5" bestFit="1" customWidth="1"/>
    <col min="15" max="15" width="42.109375" bestFit="1" customWidth="1"/>
  </cols>
  <sheetData>
    <row r="1" spans="1:15" ht="44.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2" t="s">
        <v>9</v>
      </c>
      <c r="K1" s="2"/>
      <c r="M1" s="3" t="s">
        <v>10</v>
      </c>
    </row>
    <row r="2" spans="1:15" x14ac:dyDescent="0.3">
      <c r="A2">
        <v>9759</v>
      </c>
      <c r="B2" t="s">
        <v>11</v>
      </c>
      <c r="C2" t="s">
        <v>12</v>
      </c>
      <c r="D2">
        <v>3710</v>
      </c>
      <c r="E2" s="4">
        <v>34480</v>
      </c>
      <c r="F2">
        <v>1900</v>
      </c>
      <c r="G2">
        <v>50</v>
      </c>
      <c r="H2" t="s">
        <v>13</v>
      </c>
      <c r="I2" s="1">
        <v>3</v>
      </c>
      <c r="J2" t="b">
        <f>emp[[#This Row],[sal]]&gt;lapin_salary</f>
        <v>1</v>
      </c>
      <c r="K2" t="str">
        <f ca="1">_xlfn.FORMULATEXT(emp[[#This Row],[is_greater_than_lapin]])</f>
        <v>=[@sal]&gt;lapin_salary</v>
      </c>
    </row>
    <row r="3" spans="1:15" x14ac:dyDescent="0.3">
      <c r="A3">
        <v>5156</v>
      </c>
      <c r="B3" t="s">
        <v>14</v>
      </c>
      <c r="C3" t="s">
        <v>15</v>
      </c>
      <c r="D3">
        <v>9759</v>
      </c>
      <c r="E3" s="4">
        <v>36841</v>
      </c>
      <c r="F3">
        <v>1500</v>
      </c>
      <c r="G3">
        <v>80</v>
      </c>
      <c r="H3" t="s">
        <v>16</v>
      </c>
      <c r="I3" s="1">
        <v>3</v>
      </c>
      <c r="J3" t="b">
        <f>emp[[#This Row],[sal]]&gt;lapin_salary</f>
        <v>0</v>
      </c>
      <c r="M3" t="s">
        <v>17</v>
      </c>
      <c r="N3">
        <f>INDEX(emp[sal],MATCH("Lapin",emp[ename],0))</f>
        <v>1500</v>
      </c>
      <c r="O3" t="str">
        <f ca="1">_xlfn.FORMULATEXT(lapin_salary)</f>
        <v>=INDEX(emp[sal],MATCH("Lapin",emp[ename],0))</v>
      </c>
    </row>
    <row r="4" spans="1:15" x14ac:dyDescent="0.3">
      <c r="A4">
        <v>9844</v>
      </c>
      <c r="B4" t="s">
        <v>18</v>
      </c>
      <c r="C4" t="s">
        <v>19</v>
      </c>
      <c r="D4">
        <v>9759</v>
      </c>
      <c r="E4" s="4">
        <v>36951</v>
      </c>
      <c r="F4">
        <v>1500</v>
      </c>
      <c r="G4">
        <v>80</v>
      </c>
      <c r="H4" t="s">
        <v>16</v>
      </c>
      <c r="I4" s="1">
        <v>3</v>
      </c>
      <c r="J4" t="b">
        <f>emp[[#This Row],[sal]]&gt;lapin_salary</f>
        <v>0</v>
      </c>
    </row>
    <row r="5" spans="1:15" x14ac:dyDescent="0.3">
      <c r="A5">
        <v>4965</v>
      </c>
      <c r="B5" t="s">
        <v>20</v>
      </c>
      <c r="C5" t="s">
        <v>21</v>
      </c>
      <c r="D5">
        <v>9759</v>
      </c>
      <c r="E5" s="4">
        <v>36720</v>
      </c>
      <c r="F5">
        <v>1300</v>
      </c>
      <c r="G5">
        <v>60</v>
      </c>
      <c r="H5" t="s">
        <v>22</v>
      </c>
      <c r="I5" s="1">
        <v>3</v>
      </c>
      <c r="J5" t="b">
        <f>emp[[#This Row],[sal]]&gt;lapin_salary</f>
        <v>0</v>
      </c>
    </row>
    <row r="6" spans="1:15" x14ac:dyDescent="0.3">
      <c r="A6">
        <v>5262</v>
      </c>
      <c r="B6" t="s">
        <v>23</v>
      </c>
      <c r="C6" t="s">
        <v>24</v>
      </c>
      <c r="D6">
        <v>9759</v>
      </c>
      <c r="E6" s="4">
        <v>38435</v>
      </c>
      <c r="F6">
        <v>900</v>
      </c>
      <c r="G6">
        <v>60</v>
      </c>
      <c r="H6" t="s">
        <v>22</v>
      </c>
      <c r="I6" s="1">
        <v>3</v>
      </c>
      <c r="J6" t="b">
        <f>emp[[#This Row],[sal]]&gt;lapin_salary</f>
        <v>0</v>
      </c>
    </row>
    <row r="7" spans="1:15" x14ac:dyDescent="0.3">
      <c r="A7">
        <v>1403</v>
      </c>
      <c r="B7" t="s">
        <v>25</v>
      </c>
      <c r="C7" t="s">
        <v>19</v>
      </c>
      <c r="D7">
        <v>9759</v>
      </c>
      <c r="E7" s="4">
        <v>37786</v>
      </c>
      <c r="F7">
        <v>1500</v>
      </c>
      <c r="G7">
        <v>80</v>
      </c>
      <c r="H7" t="s">
        <v>16</v>
      </c>
      <c r="I7" s="1">
        <v>3</v>
      </c>
      <c r="J7" t="b">
        <f>emp[[#This Row],[sal]]&gt;lapin_salary</f>
        <v>0</v>
      </c>
    </row>
    <row r="8" spans="1:15" x14ac:dyDescent="0.3">
      <c r="A8">
        <v>8215</v>
      </c>
      <c r="B8" t="s">
        <v>26</v>
      </c>
      <c r="C8" t="s">
        <v>27</v>
      </c>
      <c r="D8">
        <v>2029</v>
      </c>
      <c r="E8" s="4">
        <v>37437</v>
      </c>
      <c r="F8">
        <v>2500</v>
      </c>
      <c r="G8">
        <v>50</v>
      </c>
      <c r="H8" t="s">
        <v>13</v>
      </c>
      <c r="I8" s="1">
        <v>1</v>
      </c>
      <c r="J8" t="b">
        <f>emp[[#This Row],[sal]]&gt;lapin_salary</f>
        <v>1</v>
      </c>
    </row>
    <row r="9" spans="1:15" x14ac:dyDescent="0.3">
      <c r="A9">
        <v>9735</v>
      </c>
      <c r="B9" t="s">
        <v>28</v>
      </c>
      <c r="C9" t="s">
        <v>19</v>
      </c>
      <c r="D9">
        <v>9759</v>
      </c>
      <c r="E9" s="4">
        <v>35929</v>
      </c>
      <c r="F9">
        <v>1500</v>
      </c>
      <c r="G9">
        <v>80</v>
      </c>
      <c r="H9" t="s">
        <v>16</v>
      </c>
      <c r="I9" s="1">
        <v>3</v>
      </c>
      <c r="J9" t="b">
        <f>emp[[#This Row],[sal]]&gt;lapin_salary</f>
        <v>0</v>
      </c>
    </row>
    <row r="10" spans="1:15" x14ac:dyDescent="0.3">
      <c r="A10">
        <v>7870</v>
      </c>
      <c r="B10" t="s">
        <v>29</v>
      </c>
      <c r="C10" t="s">
        <v>30</v>
      </c>
      <c r="D10">
        <v>3304</v>
      </c>
      <c r="E10" s="4">
        <v>36496</v>
      </c>
      <c r="F10">
        <v>1100</v>
      </c>
      <c r="G10">
        <v>10</v>
      </c>
      <c r="H10" t="s">
        <v>31</v>
      </c>
      <c r="I10" s="1">
        <v>3</v>
      </c>
      <c r="J10" t="b">
        <f>emp[[#This Row],[sal]]&gt;lapin_salary</f>
        <v>0</v>
      </c>
    </row>
    <row r="11" spans="1:15" x14ac:dyDescent="0.3">
      <c r="A11">
        <v>4460</v>
      </c>
      <c r="B11" t="s">
        <v>32</v>
      </c>
      <c r="C11" t="s">
        <v>33</v>
      </c>
      <c r="D11">
        <v>9759</v>
      </c>
      <c r="E11" s="4">
        <v>35915</v>
      </c>
      <c r="F11">
        <v>1300</v>
      </c>
      <c r="G11">
        <v>90</v>
      </c>
      <c r="H11" t="s">
        <v>34</v>
      </c>
      <c r="I11" s="1">
        <v>3</v>
      </c>
      <c r="J11" t="b">
        <f>emp[[#This Row],[sal]]&gt;lapin_salary</f>
        <v>0</v>
      </c>
    </row>
    <row r="12" spans="1:15" x14ac:dyDescent="0.3">
      <c r="A12">
        <v>3304</v>
      </c>
      <c r="B12" t="s">
        <v>35</v>
      </c>
      <c r="C12" t="s">
        <v>36</v>
      </c>
      <c r="D12">
        <v>9759</v>
      </c>
      <c r="E12" s="4">
        <v>35151</v>
      </c>
      <c r="F12">
        <v>1600</v>
      </c>
      <c r="G12">
        <v>10</v>
      </c>
      <c r="H12" t="s">
        <v>31</v>
      </c>
      <c r="I12" s="1">
        <v>3</v>
      </c>
      <c r="J12" t="b">
        <f>emp[[#This Row],[sal]]&gt;lapin_salary</f>
        <v>1</v>
      </c>
    </row>
    <row r="13" spans="1:15" x14ac:dyDescent="0.3">
      <c r="A13">
        <v>6811</v>
      </c>
      <c r="B13" t="s">
        <v>37</v>
      </c>
      <c r="C13" t="s">
        <v>38</v>
      </c>
      <c r="D13">
        <v>3304</v>
      </c>
      <c r="E13" s="4">
        <v>36431</v>
      </c>
      <c r="F13">
        <v>1300</v>
      </c>
      <c r="G13">
        <v>10</v>
      </c>
      <c r="H13" t="s">
        <v>31</v>
      </c>
      <c r="I13" s="1">
        <v>3</v>
      </c>
      <c r="J13" t="b">
        <f>emp[[#This Row],[sal]]&gt;lapin_salary</f>
        <v>0</v>
      </c>
    </row>
    <row r="14" spans="1:15" x14ac:dyDescent="0.3">
      <c r="A14">
        <v>9909</v>
      </c>
      <c r="B14" t="s">
        <v>39</v>
      </c>
      <c r="C14" t="s">
        <v>19</v>
      </c>
      <c r="D14">
        <v>9759</v>
      </c>
      <c r="E14" s="4">
        <v>33037</v>
      </c>
      <c r="F14">
        <v>1500</v>
      </c>
      <c r="G14">
        <v>80</v>
      </c>
      <c r="H14" t="s">
        <v>16</v>
      </c>
      <c r="I14" s="1">
        <v>3</v>
      </c>
      <c r="J14" t="b">
        <f>emp[[#This Row],[sal]]&gt;lapin_salary</f>
        <v>0</v>
      </c>
    </row>
    <row r="15" spans="1:15" x14ac:dyDescent="0.3">
      <c r="A15">
        <v>6395</v>
      </c>
      <c r="B15" t="s">
        <v>40</v>
      </c>
      <c r="C15" t="s">
        <v>41</v>
      </c>
      <c r="D15">
        <v>9759</v>
      </c>
      <c r="E15" s="4">
        <v>37276</v>
      </c>
      <c r="F15">
        <v>1300</v>
      </c>
      <c r="G15">
        <v>20</v>
      </c>
      <c r="H15" t="s">
        <v>42</v>
      </c>
      <c r="I15" s="1">
        <v>3</v>
      </c>
      <c r="J15" t="b">
        <f>emp[[#This Row],[sal]]&gt;lapin_salary</f>
        <v>0</v>
      </c>
    </row>
    <row r="16" spans="1:15" x14ac:dyDescent="0.3">
      <c r="A16">
        <v>4858</v>
      </c>
      <c r="B16" t="s">
        <v>43</v>
      </c>
      <c r="C16" t="s">
        <v>44</v>
      </c>
      <c r="D16">
        <v>7852</v>
      </c>
      <c r="E16" s="4">
        <v>34444</v>
      </c>
      <c r="F16">
        <v>1750</v>
      </c>
      <c r="G16">
        <v>30</v>
      </c>
      <c r="H16" t="s">
        <v>45</v>
      </c>
      <c r="I16" s="1">
        <v>3</v>
      </c>
      <c r="J16" t="b">
        <f>emp[[#This Row],[sal]]&gt;lapin_salary</f>
        <v>1</v>
      </c>
    </row>
    <row r="17" spans="1:10" x14ac:dyDescent="0.3">
      <c r="A17">
        <v>8514</v>
      </c>
      <c r="B17" t="s">
        <v>46</v>
      </c>
      <c r="C17" t="s">
        <v>12</v>
      </c>
      <c r="D17">
        <v>2029</v>
      </c>
      <c r="E17" s="4">
        <v>37562</v>
      </c>
      <c r="F17">
        <v>2000</v>
      </c>
      <c r="G17">
        <v>50</v>
      </c>
      <c r="H17" t="s">
        <v>13</v>
      </c>
      <c r="I17" s="1">
        <v>2</v>
      </c>
      <c r="J17" t="b">
        <f>emp[[#This Row],[sal]]&gt;lapin_salary</f>
        <v>1</v>
      </c>
    </row>
    <row r="18" spans="1:10" x14ac:dyDescent="0.3">
      <c r="A18">
        <v>4518</v>
      </c>
      <c r="B18" t="s">
        <v>47</v>
      </c>
      <c r="C18" t="s">
        <v>48</v>
      </c>
      <c r="D18">
        <v>9759</v>
      </c>
      <c r="E18" s="4">
        <v>32704</v>
      </c>
      <c r="F18">
        <v>1300</v>
      </c>
      <c r="G18">
        <v>70</v>
      </c>
      <c r="H18" t="s">
        <v>49</v>
      </c>
      <c r="I18" s="1">
        <v>3</v>
      </c>
      <c r="J18" t="b">
        <f>emp[[#This Row],[sal]]&gt;lapin_salary</f>
        <v>0</v>
      </c>
    </row>
    <row r="19" spans="1:10" x14ac:dyDescent="0.3">
      <c r="A19">
        <v>3891</v>
      </c>
      <c r="B19" t="s">
        <v>50</v>
      </c>
      <c r="C19" t="s">
        <v>51</v>
      </c>
      <c r="D19">
        <v>9759</v>
      </c>
      <c r="E19" s="4">
        <v>35693</v>
      </c>
      <c r="F19">
        <v>1500</v>
      </c>
      <c r="G19">
        <v>40</v>
      </c>
      <c r="H19" t="s">
        <v>52</v>
      </c>
      <c r="I19" s="1">
        <v>3</v>
      </c>
      <c r="J19" t="b">
        <f>emp[[#This Row],[sal]]&gt;lapin_salary</f>
        <v>0</v>
      </c>
    </row>
    <row r="20" spans="1:10" x14ac:dyDescent="0.3">
      <c r="A20">
        <v>2029</v>
      </c>
      <c r="B20" t="s">
        <v>53</v>
      </c>
      <c r="C20" t="s">
        <v>54</v>
      </c>
      <c r="D20">
        <v>7852</v>
      </c>
      <c r="E20" s="4">
        <v>36235</v>
      </c>
      <c r="F20">
        <v>3000</v>
      </c>
      <c r="G20">
        <v>50</v>
      </c>
      <c r="H20" t="s">
        <v>13</v>
      </c>
      <c r="I20" s="1">
        <v>1</v>
      </c>
      <c r="J20" t="b">
        <f>emp[[#This Row],[sal]]&gt;lapin_salary</f>
        <v>1</v>
      </c>
    </row>
    <row r="21" spans="1:10" x14ac:dyDescent="0.3">
      <c r="A21">
        <v>7852</v>
      </c>
      <c r="B21" t="s">
        <v>55</v>
      </c>
      <c r="C21" t="s">
        <v>56</v>
      </c>
      <c r="D21">
        <v>7852</v>
      </c>
      <c r="E21" s="4">
        <v>32132</v>
      </c>
      <c r="F21">
        <v>5000</v>
      </c>
      <c r="G21">
        <v>50</v>
      </c>
      <c r="H21" t="s">
        <v>13</v>
      </c>
      <c r="I21" s="1">
        <v>1</v>
      </c>
      <c r="J21" t="b">
        <f>emp[[#This Row],[sal]]&gt;lapin_salary</f>
        <v>1</v>
      </c>
    </row>
    <row r="22" spans="1:10" x14ac:dyDescent="0.3">
      <c r="I22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34C7-3094-4F14-A308-A7F518F9B546}">
  <dimension ref="A1:M23"/>
  <sheetViews>
    <sheetView tabSelected="1" workbookViewId="0">
      <selection activeCell="K4" sqref="K4"/>
    </sheetView>
  </sheetViews>
  <sheetFormatPr defaultRowHeight="14.4" x14ac:dyDescent="0.3"/>
  <cols>
    <col min="1" max="1" width="7" bestFit="1" customWidth="1"/>
    <col min="2" max="2" width="12" bestFit="1" customWidth="1"/>
    <col min="3" max="3" width="27.44140625" bestFit="1" customWidth="1"/>
    <col min="4" max="4" width="5" bestFit="1" customWidth="1"/>
    <col min="5" max="5" width="10.5546875" bestFit="1" customWidth="1"/>
    <col min="6" max="6" width="5" bestFit="1" customWidth="1"/>
    <col min="7" max="7" width="7.109375" bestFit="1" customWidth="1"/>
    <col min="8" max="8" width="20.33203125" bestFit="1" customWidth="1"/>
    <col min="9" max="9" width="5.6640625" bestFit="1" customWidth="1"/>
    <col min="10" max="10" width="11.77734375" bestFit="1" customWidth="1"/>
    <col min="11" max="11" width="60.21875" bestFit="1" customWidth="1"/>
    <col min="13" max="13" width="38.33203125" bestFit="1" customWidth="1"/>
  </cols>
  <sheetData>
    <row r="1" spans="1:13" ht="44.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2" t="s">
        <v>57</v>
      </c>
      <c r="K1" s="2"/>
      <c r="M1" s="3" t="s">
        <v>58</v>
      </c>
    </row>
    <row r="2" spans="1:13" ht="21" x14ac:dyDescent="0.4">
      <c r="A2">
        <v>9759</v>
      </c>
      <c r="B2" t="s">
        <v>11</v>
      </c>
      <c r="C2" t="s">
        <v>12</v>
      </c>
      <c r="D2">
        <v>3710</v>
      </c>
      <c r="E2" s="4">
        <v>34480</v>
      </c>
      <c r="F2">
        <v>1900</v>
      </c>
      <c r="G2">
        <v>50</v>
      </c>
      <c r="H2" t="s">
        <v>13</v>
      </c>
      <c r="I2" s="1">
        <v>3</v>
      </c>
      <c r="J2" t="str">
        <f>IF(emp_5[[#This Row],[deptno]]=50,"Management",
IF(emp_5[[#This Row],[deptno]]=80,"Sales",
"Other"))</f>
        <v>Management</v>
      </c>
      <c r="K2" t="str">
        <f ca="1">_xlfn.FORMULATEXT(J2)</f>
        <v>=IF([@deptno]=50,"Management",
IF([@deptno]=80,"Sales",
"Other"))</v>
      </c>
      <c r="M2" s="3" t="s">
        <v>59</v>
      </c>
    </row>
    <row r="3" spans="1:13" ht="21" x14ac:dyDescent="0.4">
      <c r="A3">
        <v>5156</v>
      </c>
      <c r="B3" t="s">
        <v>14</v>
      </c>
      <c r="C3" t="s">
        <v>15</v>
      </c>
      <c r="D3">
        <v>9759</v>
      </c>
      <c r="E3" s="4">
        <v>36841</v>
      </c>
      <c r="F3">
        <v>1500</v>
      </c>
      <c r="G3">
        <v>80</v>
      </c>
      <c r="H3" t="s">
        <v>16</v>
      </c>
      <c r="I3" s="1">
        <v>3</v>
      </c>
      <c r="J3" t="str">
        <f>IF(emp_5[[#This Row],[deptno]]=50,"Management",
IF(emp_5[[#This Row],[deptno]]=80,"Sales",
"Other"))</f>
        <v>Sales</v>
      </c>
      <c r="M3" s="3" t="s">
        <v>60</v>
      </c>
    </row>
    <row r="4" spans="1:13" x14ac:dyDescent="0.3">
      <c r="A4">
        <v>9844</v>
      </c>
      <c r="B4" t="s">
        <v>18</v>
      </c>
      <c r="C4" t="s">
        <v>19</v>
      </c>
      <c r="D4">
        <v>9759</v>
      </c>
      <c r="E4" s="4">
        <v>36951</v>
      </c>
      <c r="F4">
        <v>1500</v>
      </c>
      <c r="G4">
        <v>80</v>
      </c>
      <c r="H4" t="s">
        <v>16</v>
      </c>
      <c r="I4" s="1">
        <v>3</v>
      </c>
      <c r="J4" t="str">
        <f>IF(emp_5[[#This Row],[deptno]]=50,"Management",
IF(emp_5[[#This Row],[deptno]]=80,"Sales",
"Other"))</f>
        <v>Sales</v>
      </c>
    </row>
    <row r="5" spans="1:13" x14ac:dyDescent="0.3">
      <c r="A5">
        <v>4965</v>
      </c>
      <c r="B5" t="s">
        <v>20</v>
      </c>
      <c r="C5" t="s">
        <v>21</v>
      </c>
      <c r="D5">
        <v>9759</v>
      </c>
      <c r="E5" s="4">
        <v>36720</v>
      </c>
      <c r="F5">
        <v>1300</v>
      </c>
      <c r="G5">
        <v>60</v>
      </c>
      <c r="H5" t="s">
        <v>22</v>
      </c>
      <c r="I5" s="1">
        <v>3</v>
      </c>
      <c r="J5" t="str">
        <f>IF(emp_5[[#This Row],[deptno]]=50,"Management",
IF(emp_5[[#This Row],[deptno]]=80,"Sales",
"Other"))</f>
        <v>Other</v>
      </c>
    </row>
    <row r="6" spans="1:13" x14ac:dyDescent="0.3">
      <c r="A6">
        <v>5262</v>
      </c>
      <c r="B6" t="s">
        <v>23</v>
      </c>
      <c r="C6" t="s">
        <v>24</v>
      </c>
      <c r="D6">
        <v>9759</v>
      </c>
      <c r="E6" s="4">
        <v>38435</v>
      </c>
      <c r="F6">
        <v>900</v>
      </c>
      <c r="G6">
        <v>60</v>
      </c>
      <c r="H6" t="s">
        <v>22</v>
      </c>
      <c r="I6" s="1">
        <v>3</v>
      </c>
      <c r="J6" t="str">
        <f>IF(emp_5[[#This Row],[deptno]]=50,"Management",
IF(emp_5[[#This Row],[deptno]]=80,"Sales",
"Other"))</f>
        <v>Other</v>
      </c>
    </row>
    <row r="7" spans="1:13" x14ac:dyDescent="0.3">
      <c r="A7">
        <v>1403</v>
      </c>
      <c r="B7" t="s">
        <v>25</v>
      </c>
      <c r="C7" t="s">
        <v>19</v>
      </c>
      <c r="D7">
        <v>9759</v>
      </c>
      <c r="E7" s="4">
        <v>37786</v>
      </c>
      <c r="F7">
        <v>1500</v>
      </c>
      <c r="G7">
        <v>80</v>
      </c>
      <c r="H7" t="s">
        <v>16</v>
      </c>
      <c r="I7" s="1">
        <v>3</v>
      </c>
      <c r="J7" t="str">
        <f>IF(emp_5[[#This Row],[deptno]]=50,"Management",
IF(emp_5[[#This Row],[deptno]]=80,"Sales",
"Other"))</f>
        <v>Sales</v>
      </c>
    </row>
    <row r="8" spans="1:13" x14ac:dyDescent="0.3">
      <c r="A8">
        <v>8215</v>
      </c>
      <c r="B8" t="s">
        <v>26</v>
      </c>
      <c r="C8" t="s">
        <v>27</v>
      </c>
      <c r="D8">
        <v>2029</v>
      </c>
      <c r="E8" s="4">
        <v>37437</v>
      </c>
      <c r="F8">
        <v>2500</v>
      </c>
      <c r="G8">
        <v>50</v>
      </c>
      <c r="H8" t="s">
        <v>13</v>
      </c>
      <c r="I8" s="1">
        <v>1</v>
      </c>
      <c r="J8" t="str">
        <f>IF(emp_5[[#This Row],[deptno]]=50,"Management",
IF(emp_5[[#This Row],[deptno]]=80,"Sales",
"Other"))</f>
        <v>Management</v>
      </c>
    </row>
    <row r="9" spans="1:13" x14ac:dyDescent="0.3">
      <c r="A9">
        <v>9735</v>
      </c>
      <c r="B9" t="s">
        <v>28</v>
      </c>
      <c r="C9" t="s">
        <v>19</v>
      </c>
      <c r="D9">
        <v>9759</v>
      </c>
      <c r="E9" s="4">
        <v>35929</v>
      </c>
      <c r="F9">
        <v>1500</v>
      </c>
      <c r="G9">
        <v>80</v>
      </c>
      <c r="H9" t="s">
        <v>16</v>
      </c>
      <c r="I9" s="1">
        <v>3</v>
      </c>
      <c r="J9" t="str">
        <f>IF(emp_5[[#This Row],[deptno]]=50,"Management",
IF(emp_5[[#This Row],[deptno]]=80,"Sales",
"Other"))</f>
        <v>Sales</v>
      </c>
    </row>
    <row r="10" spans="1:13" x14ac:dyDescent="0.3">
      <c r="A10">
        <v>7870</v>
      </c>
      <c r="B10" t="s">
        <v>29</v>
      </c>
      <c r="C10" t="s">
        <v>30</v>
      </c>
      <c r="D10">
        <v>3304</v>
      </c>
      <c r="E10" s="4">
        <v>36496</v>
      </c>
      <c r="F10">
        <v>1100</v>
      </c>
      <c r="G10">
        <v>10</v>
      </c>
      <c r="H10" t="s">
        <v>31</v>
      </c>
      <c r="I10" s="1">
        <v>3</v>
      </c>
      <c r="J10" t="str">
        <f>IF(emp_5[[#This Row],[deptno]]=50,"Management",
IF(emp_5[[#This Row],[deptno]]=80,"Sales",
"Other"))</f>
        <v>Other</v>
      </c>
    </row>
    <row r="11" spans="1:13" x14ac:dyDescent="0.3">
      <c r="A11">
        <v>4460</v>
      </c>
      <c r="B11" t="s">
        <v>32</v>
      </c>
      <c r="C11" t="s">
        <v>33</v>
      </c>
      <c r="D11">
        <v>9759</v>
      </c>
      <c r="E11" s="4">
        <v>35915</v>
      </c>
      <c r="F11">
        <v>1300</v>
      </c>
      <c r="G11">
        <v>90</v>
      </c>
      <c r="H11" t="s">
        <v>34</v>
      </c>
      <c r="I11" s="1">
        <v>3</v>
      </c>
      <c r="J11" t="str">
        <f>IF(emp_5[[#This Row],[deptno]]=50,"Management",
IF(emp_5[[#This Row],[deptno]]=80,"Sales",
"Other"))</f>
        <v>Other</v>
      </c>
    </row>
    <row r="12" spans="1:13" x14ac:dyDescent="0.3">
      <c r="A12">
        <v>3304</v>
      </c>
      <c r="B12" t="s">
        <v>35</v>
      </c>
      <c r="C12" t="s">
        <v>36</v>
      </c>
      <c r="D12">
        <v>9759</v>
      </c>
      <c r="E12" s="4">
        <v>35151</v>
      </c>
      <c r="F12">
        <v>1600</v>
      </c>
      <c r="G12">
        <v>10</v>
      </c>
      <c r="H12" t="s">
        <v>31</v>
      </c>
      <c r="I12" s="1">
        <v>3</v>
      </c>
      <c r="J12" t="str">
        <f>IF(emp_5[[#This Row],[deptno]]=50,"Management",
IF(emp_5[[#This Row],[deptno]]=80,"Sales",
"Other"))</f>
        <v>Other</v>
      </c>
    </row>
    <row r="13" spans="1:13" x14ac:dyDescent="0.3">
      <c r="A13">
        <v>6811</v>
      </c>
      <c r="B13" t="s">
        <v>37</v>
      </c>
      <c r="C13" t="s">
        <v>38</v>
      </c>
      <c r="D13">
        <v>3304</v>
      </c>
      <c r="E13" s="4">
        <v>36431</v>
      </c>
      <c r="F13">
        <v>1300</v>
      </c>
      <c r="G13">
        <v>10</v>
      </c>
      <c r="H13" t="s">
        <v>31</v>
      </c>
      <c r="I13" s="1">
        <v>3</v>
      </c>
      <c r="J13" t="str">
        <f>IF(emp_5[[#This Row],[deptno]]=50,"Management",
IF(emp_5[[#This Row],[deptno]]=80,"Sales",
"Other"))</f>
        <v>Other</v>
      </c>
    </row>
    <row r="14" spans="1:13" x14ac:dyDescent="0.3">
      <c r="A14">
        <v>9909</v>
      </c>
      <c r="B14" t="s">
        <v>39</v>
      </c>
      <c r="C14" t="s">
        <v>19</v>
      </c>
      <c r="D14">
        <v>9759</v>
      </c>
      <c r="E14" s="4">
        <v>33037</v>
      </c>
      <c r="F14">
        <v>1500</v>
      </c>
      <c r="G14">
        <v>80</v>
      </c>
      <c r="H14" t="s">
        <v>16</v>
      </c>
      <c r="I14" s="1">
        <v>3</v>
      </c>
      <c r="J14" t="str">
        <f>IF(emp_5[[#This Row],[deptno]]=50,"Management",
IF(emp_5[[#This Row],[deptno]]=80,"Sales",
"Other"))</f>
        <v>Sales</v>
      </c>
    </row>
    <row r="15" spans="1:13" x14ac:dyDescent="0.3">
      <c r="A15">
        <v>6395</v>
      </c>
      <c r="B15" t="s">
        <v>40</v>
      </c>
      <c r="C15" t="s">
        <v>41</v>
      </c>
      <c r="D15">
        <v>9759</v>
      </c>
      <c r="E15" s="4">
        <v>37276</v>
      </c>
      <c r="F15">
        <v>1300</v>
      </c>
      <c r="G15">
        <v>20</v>
      </c>
      <c r="H15" t="s">
        <v>42</v>
      </c>
      <c r="I15" s="1">
        <v>3</v>
      </c>
      <c r="J15" t="str">
        <f>IF(emp_5[[#This Row],[deptno]]=50,"Management",
IF(emp_5[[#This Row],[deptno]]=80,"Sales",
"Other"))</f>
        <v>Other</v>
      </c>
    </row>
    <row r="16" spans="1:13" x14ac:dyDescent="0.3">
      <c r="A16">
        <v>4858</v>
      </c>
      <c r="B16" t="s">
        <v>43</v>
      </c>
      <c r="C16" t="s">
        <v>44</v>
      </c>
      <c r="D16">
        <v>7852</v>
      </c>
      <c r="E16" s="4">
        <v>34444</v>
      </c>
      <c r="F16">
        <v>1750</v>
      </c>
      <c r="G16">
        <v>30</v>
      </c>
      <c r="H16" t="s">
        <v>45</v>
      </c>
      <c r="I16" s="1">
        <v>3</v>
      </c>
      <c r="J16" t="str">
        <f>IF(emp_5[[#This Row],[deptno]]=50,"Management",
IF(emp_5[[#This Row],[deptno]]=80,"Sales",
"Other"))</f>
        <v>Other</v>
      </c>
    </row>
    <row r="17" spans="1:10" x14ac:dyDescent="0.3">
      <c r="A17">
        <v>8514</v>
      </c>
      <c r="B17" t="s">
        <v>46</v>
      </c>
      <c r="C17" t="s">
        <v>12</v>
      </c>
      <c r="D17">
        <v>2029</v>
      </c>
      <c r="E17" s="4">
        <v>37562</v>
      </c>
      <c r="F17">
        <v>2000</v>
      </c>
      <c r="G17">
        <v>50</v>
      </c>
      <c r="H17" t="s">
        <v>13</v>
      </c>
      <c r="I17" s="1">
        <v>2</v>
      </c>
      <c r="J17" t="str">
        <f>IF(emp_5[[#This Row],[deptno]]=50,"Management",
IF(emp_5[[#This Row],[deptno]]=80,"Sales",
"Other"))</f>
        <v>Management</v>
      </c>
    </row>
    <row r="18" spans="1:10" x14ac:dyDescent="0.3">
      <c r="A18">
        <v>4518</v>
      </c>
      <c r="B18" t="s">
        <v>47</v>
      </c>
      <c r="C18" t="s">
        <v>48</v>
      </c>
      <c r="D18">
        <v>9759</v>
      </c>
      <c r="E18" s="4">
        <v>32704</v>
      </c>
      <c r="F18">
        <v>1300</v>
      </c>
      <c r="G18">
        <v>70</v>
      </c>
      <c r="H18" t="s">
        <v>49</v>
      </c>
      <c r="I18" s="1">
        <v>3</v>
      </c>
      <c r="J18" t="str">
        <f>IF(emp_5[[#This Row],[deptno]]=50,"Management",
IF(emp_5[[#This Row],[deptno]]=80,"Sales",
"Other"))</f>
        <v>Other</v>
      </c>
    </row>
    <row r="19" spans="1:10" x14ac:dyDescent="0.3">
      <c r="A19">
        <v>3891</v>
      </c>
      <c r="B19" t="s">
        <v>50</v>
      </c>
      <c r="C19" t="s">
        <v>51</v>
      </c>
      <c r="D19">
        <v>9759</v>
      </c>
      <c r="E19" s="4">
        <v>35693</v>
      </c>
      <c r="F19">
        <v>1500</v>
      </c>
      <c r="G19">
        <v>40</v>
      </c>
      <c r="H19" t="s">
        <v>52</v>
      </c>
      <c r="I19" s="1">
        <v>3</v>
      </c>
      <c r="J19" t="str">
        <f>IF(emp_5[[#This Row],[deptno]]=50,"Management",
IF(emp_5[[#This Row],[deptno]]=80,"Sales",
"Other"))</f>
        <v>Other</v>
      </c>
    </row>
    <row r="20" spans="1:10" x14ac:dyDescent="0.3">
      <c r="A20">
        <v>2029</v>
      </c>
      <c r="B20" t="s">
        <v>53</v>
      </c>
      <c r="C20" t="s">
        <v>54</v>
      </c>
      <c r="D20">
        <v>7852</v>
      </c>
      <c r="E20" s="4">
        <v>36235</v>
      </c>
      <c r="F20">
        <v>3000</v>
      </c>
      <c r="G20">
        <v>50</v>
      </c>
      <c r="H20" t="s">
        <v>13</v>
      </c>
      <c r="I20" s="1">
        <v>1</v>
      </c>
      <c r="J20" t="str">
        <f>IF(emp_5[[#This Row],[deptno]]=50,"Management",
IF(emp_5[[#This Row],[deptno]]=80,"Sales",
"Other"))</f>
        <v>Management</v>
      </c>
    </row>
    <row r="21" spans="1:10" x14ac:dyDescent="0.3">
      <c r="A21">
        <v>7852</v>
      </c>
      <c r="B21" t="s">
        <v>55</v>
      </c>
      <c r="C21" t="s">
        <v>56</v>
      </c>
      <c r="D21">
        <v>7852</v>
      </c>
      <c r="E21" s="4">
        <v>32132</v>
      </c>
      <c r="F21">
        <v>5000</v>
      </c>
      <c r="G21">
        <v>50</v>
      </c>
      <c r="H21" t="s">
        <v>13</v>
      </c>
      <c r="I21" s="1">
        <v>1</v>
      </c>
      <c r="J21" t="str">
        <f>IF(emp_5[[#This Row],[deptno]]=50,"Management",
IF(emp_5[[#This Row],[deptno]]=80,"Sales",
"Other"))</f>
        <v>Management</v>
      </c>
    </row>
    <row r="22" spans="1:10" x14ac:dyDescent="0.3">
      <c r="I22" s="1"/>
    </row>
    <row r="23" spans="1:10" x14ac:dyDescent="0.3">
      <c r="I23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CE7A-A59D-45ED-8D2B-8BC95BB52201}">
  <dimension ref="A1:O25"/>
  <sheetViews>
    <sheetView workbookViewId="0">
      <selection activeCell="D10" sqref="D10"/>
    </sheetView>
  </sheetViews>
  <sheetFormatPr defaultRowHeight="14.4" x14ac:dyDescent="0.3"/>
  <cols>
    <col min="1" max="1" width="9.21875" bestFit="1" customWidth="1"/>
    <col min="2" max="2" width="12" bestFit="1" customWidth="1"/>
    <col min="3" max="3" width="27.44140625" bestFit="1" customWidth="1"/>
    <col min="4" max="4" width="6.5546875" bestFit="1" customWidth="1"/>
    <col min="5" max="5" width="10.5546875" bestFit="1" customWidth="1"/>
    <col min="6" max="6" width="5.44140625" bestFit="1" customWidth="1"/>
    <col min="7" max="7" width="9.33203125" bestFit="1" customWidth="1"/>
    <col min="8" max="8" width="20.33203125" bestFit="1" customWidth="1"/>
    <col min="9" max="9" width="7.88671875" bestFit="1" customWidth="1"/>
    <col min="11" max="11" width="46.6640625" bestFit="1" customWidth="1"/>
    <col min="12" max="12" width="12.77734375" bestFit="1" customWidth="1"/>
    <col min="13" max="13" width="21.109375" bestFit="1" customWidth="1"/>
  </cols>
  <sheetData>
    <row r="1" spans="1:15" ht="2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K1" s="3" t="s">
        <v>61</v>
      </c>
    </row>
    <row r="2" spans="1:15" x14ac:dyDescent="0.3">
      <c r="A2">
        <v>9759</v>
      </c>
      <c r="B2" t="s">
        <v>11</v>
      </c>
      <c r="C2" t="s">
        <v>12</v>
      </c>
      <c r="D2">
        <v>3710</v>
      </c>
      <c r="E2" s="4">
        <v>34480</v>
      </c>
      <c r="F2">
        <v>1900</v>
      </c>
      <c r="G2">
        <v>50</v>
      </c>
      <c r="H2" t="s">
        <v>13</v>
      </c>
      <c r="I2" s="1">
        <v>3</v>
      </c>
    </row>
    <row r="3" spans="1:15" x14ac:dyDescent="0.3">
      <c r="A3">
        <v>5156</v>
      </c>
      <c r="B3" t="s">
        <v>14</v>
      </c>
      <c r="C3" t="s">
        <v>15</v>
      </c>
      <c r="D3">
        <v>9759</v>
      </c>
      <c r="E3" s="4">
        <v>36841</v>
      </c>
      <c r="F3">
        <v>1500</v>
      </c>
      <c r="G3">
        <v>80</v>
      </c>
      <c r="H3" t="s">
        <v>16</v>
      </c>
      <c r="I3" s="1">
        <v>3</v>
      </c>
    </row>
    <row r="4" spans="1:15" x14ac:dyDescent="0.3">
      <c r="A4">
        <v>9844</v>
      </c>
      <c r="B4" t="s">
        <v>18</v>
      </c>
      <c r="C4" t="s">
        <v>19</v>
      </c>
      <c r="D4">
        <v>9759</v>
      </c>
      <c r="E4" s="4">
        <v>36951</v>
      </c>
      <c r="F4">
        <v>1500</v>
      </c>
      <c r="G4">
        <v>80</v>
      </c>
      <c r="H4" t="s">
        <v>16</v>
      </c>
      <c r="I4" s="1">
        <v>3</v>
      </c>
      <c r="K4" s="5" t="s">
        <v>62</v>
      </c>
      <c r="L4" s="5" t="s">
        <v>63</v>
      </c>
      <c r="M4" s="5"/>
      <c r="N4" s="5"/>
      <c r="O4" s="5"/>
    </row>
    <row r="5" spans="1:15" x14ac:dyDescent="0.3">
      <c r="A5">
        <v>4965</v>
      </c>
      <c r="B5" t="s">
        <v>20</v>
      </c>
      <c r="C5" t="s">
        <v>21</v>
      </c>
      <c r="D5">
        <v>9759</v>
      </c>
      <c r="E5" s="4">
        <v>36720</v>
      </c>
      <c r="F5">
        <v>1300</v>
      </c>
      <c r="G5">
        <v>60</v>
      </c>
      <c r="H5" t="s">
        <v>22</v>
      </c>
      <c r="I5" s="1">
        <v>3</v>
      </c>
      <c r="K5" s="1" t="s">
        <v>30</v>
      </c>
      <c r="L5">
        <v>1100</v>
      </c>
    </row>
    <row r="6" spans="1:15" x14ac:dyDescent="0.3">
      <c r="A6">
        <v>5262</v>
      </c>
      <c r="B6" t="s">
        <v>23</v>
      </c>
      <c r="C6" t="s">
        <v>24</v>
      </c>
      <c r="D6">
        <v>9759</v>
      </c>
      <c r="E6" s="4">
        <v>38435</v>
      </c>
      <c r="F6">
        <v>900</v>
      </c>
      <c r="G6">
        <v>60</v>
      </c>
      <c r="H6" t="s">
        <v>22</v>
      </c>
      <c r="I6" s="1">
        <v>3</v>
      </c>
      <c r="K6" s="1" t="s">
        <v>15</v>
      </c>
      <c r="L6">
        <v>1500</v>
      </c>
    </row>
    <row r="7" spans="1:15" x14ac:dyDescent="0.3">
      <c r="A7">
        <v>1403</v>
      </c>
      <c r="B7" t="s">
        <v>25</v>
      </c>
      <c r="C7" t="s">
        <v>19</v>
      </c>
      <c r="D7">
        <v>9759</v>
      </c>
      <c r="E7" s="4">
        <v>37786</v>
      </c>
      <c r="F7">
        <v>1500</v>
      </c>
      <c r="G7">
        <v>80</v>
      </c>
      <c r="H7" t="s">
        <v>16</v>
      </c>
      <c r="I7" s="1">
        <v>3</v>
      </c>
      <c r="K7" s="1" t="s">
        <v>56</v>
      </c>
      <c r="L7">
        <v>5000</v>
      </c>
    </row>
    <row r="8" spans="1:15" x14ac:dyDescent="0.3">
      <c r="A8">
        <v>8215</v>
      </c>
      <c r="B8" t="s">
        <v>26</v>
      </c>
      <c r="C8" t="s">
        <v>27</v>
      </c>
      <c r="D8">
        <v>2029</v>
      </c>
      <c r="E8" s="4">
        <v>37437</v>
      </c>
      <c r="F8">
        <v>2500</v>
      </c>
      <c r="G8">
        <v>50</v>
      </c>
      <c r="H8" t="s">
        <v>13</v>
      </c>
      <c r="I8" s="1">
        <v>1</v>
      </c>
      <c r="K8" s="1" t="s">
        <v>54</v>
      </c>
      <c r="L8">
        <v>3000</v>
      </c>
    </row>
    <row r="9" spans="1:15" x14ac:dyDescent="0.3">
      <c r="A9">
        <v>9735</v>
      </c>
      <c r="B9" t="s">
        <v>28</v>
      </c>
      <c r="C9" t="s">
        <v>19</v>
      </c>
      <c r="D9">
        <v>9759</v>
      </c>
      <c r="E9" s="4">
        <v>35929</v>
      </c>
      <c r="F9">
        <v>1500</v>
      </c>
      <c r="G9">
        <v>80</v>
      </c>
      <c r="H9" t="s">
        <v>16</v>
      </c>
      <c r="I9" s="1">
        <v>3</v>
      </c>
      <c r="K9" s="1" t="s">
        <v>41</v>
      </c>
      <c r="L9">
        <v>1300</v>
      </c>
    </row>
    <row r="10" spans="1:15" x14ac:dyDescent="0.3">
      <c r="A10">
        <v>7870</v>
      </c>
      <c r="B10" t="s">
        <v>29</v>
      </c>
      <c r="C10" t="s">
        <v>30</v>
      </c>
      <c r="D10">
        <v>3304</v>
      </c>
      <c r="E10" s="4">
        <v>36496</v>
      </c>
      <c r="F10">
        <v>1100</v>
      </c>
      <c r="G10">
        <v>10</v>
      </c>
      <c r="H10" t="s">
        <v>31</v>
      </c>
      <c r="I10" s="1">
        <v>3</v>
      </c>
      <c r="K10" s="1" t="s">
        <v>36</v>
      </c>
      <c r="L10">
        <v>1600</v>
      </c>
    </row>
    <row r="11" spans="1:15" x14ac:dyDescent="0.3">
      <c r="A11">
        <v>4460</v>
      </c>
      <c r="B11" t="s">
        <v>32</v>
      </c>
      <c r="C11" t="s">
        <v>33</v>
      </c>
      <c r="D11">
        <v>9759</v>
      </c>
      <c r="E11" s="4">
        <v>35915</v>
      </c>
      <c r="F11">
        <v>1300</v>
      </c>
      <c r="G11">
        <v>90</v>
      </c>
      <c r="H11" t="s">
        <v>34</v>
      </c>
      <c r="I11" s="1">
        <v>3</v>
      </c>
      <c r="K11" s="1" t="s">
        <v>51</v>
      </c>
      <c r="L11">
        <v>1500</v>
      </c>
    </row>
    <row r="12" spans="1:15" x14ac:dyDescent="0.3">
      <c r="A12">
        <v>3304</v>
      </c>
      <c r="B12" t="s">
        <v>35</v>
      </c>
      <c r="C12" t="s">
        <v>36</v>
      </c>
      <c r="D12">
        <v>9759</v>
      </c>
      <c r="E12" s="4">
        <v>35151</v>
      </c>
      <c r="F12">
        <v>1600</v>
      </c>
      <c r="G12">
        <v>10</v>
      </c>
      <c r="H12" t="s">
        <v>31</v>
      </c>
      <c r="I12" s="1">
        <v>3</v>
      </c>
      <c r="K12" s="1" t="s">
        <v>44</v>
      </c>
      <c r="L12">
        <v>1750</v>
      </c>
    </row>
    <row r="13" spans="1:15" x14ac:dyDescent="0.3">
      <c r="A13">
        <v>6811</v>
      </c>
      <c r="B13" t="s">
        <v>37</v>
      </c>
      <c r="C13" t="s">
        <v>38</v>
      </c>
      <c r="D13">
        <v>3304</v>
      </c>
      <c r="E13" s="4">
        <v>36431</v>
      </c>
      <c r="F13">
        <v>1300</v>
      </c>
      <c r="G13">
        <v>10</v>
      </c>
      <c r="H13" t="s">
        <v>31</v>
      </c>
      <c r="I13" s="1">
        <v>3</v>
      </c>
      <c r="K13" s="1" t="s">
        <v>12</v>
      </c>
      <c r="L13">
        <v>1950</v>
      </c>
    </row>
    <row r="14" spans="1:15" x14ac:dyDescent="0.3">
      <c r="A14">
        <v>9909</v>
      </c>
      <c r="B14" t="s">
        <v>39</v>
      </c>
      <c r="C14" t="s">
        <v>19</v>
      </c>
      <c r="D14">
        <v>9759</v>
      </c>
      <c r="E14" s="4">
        <v>33037</v>
      </c>
      <c r="F14">
        <v>1500</v>
      </c>
      <c r="G14">
        <v>80</v>
      </c>
      <c r="H14" t="s">
        <v>16</v>
      </c>
      <c r="I14" s="1">
        <v>3</v>
      </c>
      <c r="K14" s="1" t="s">
        <v>48</v>
      </c>
      <c r="L14">
        <v>1300</v>
      </c>
    </row>
    <row r="15" spans="1:15" x14ac:dyDescent="0.3">
      <c r="A15">
        <v>6395</v>
      </c>
      <c r="B15" t="s">
        <v>40</v>
      </c>
      <c r="C15" t="s">
        <v>41</v>
      </c>
      <c r="D15">
        <v>9759</v>
      </c>
      <c r="E15" s="4">
        <v>37276</v>
      </c>
      <c r="F15">
        <v>1300</v>
      </c>
      <c r="G15">
        <v>20</v>
      </c>
      <c r="H15" t="s">
        <v>42</v>
      </c>
      <c r="I15" s="1">
        <v>3</v>
      </c>
      <c r="K15" s="1" t="s">
        <v>19</v>
      </c>
      <c r="L15">
        <v>1500</v>
      </c>
    </row>
    <row r="16" spans="1:15" x14ac:dyDescent="0.3">
      <c r="A16">
        <v>4858</v>
      </c>
      <c r="B16" t="s">
        <v>43</v>
      </c>
      <c r="C16" t="s">
        <v>44</v>
      </c>
      <c r="D16">
        <v>7852</v>
      </c>
      <c r="E16" s="4">
        <v>34444</v>
      </c>
      <c r="F16">
        <v>1750</v>
      </c>
      <c r="G16">
        <v>30</v>
      </c>
      <c r="H16" t="s">
        <v>45</v>
      </c>
      <c r="I16" s="1">
        <v>3</v>
      </c>
      <c r="K16" s="1" t="s">
        <v>21</v>
      </c>
      <c r="L16">
        <v>1300</v>
      </c>
    </row>
    <row r="17" spans="1:13" x14ac:dyDescent="0.3">
      <c r="A17">
        <v>8514</v>
      </c>
      <c r="B17" t="s">
        <v>46</v>
      </c>
      <c r="C17" t="s">
        <v>12</v>
      </c>
      <c r="D17">
        <v>2029</v>
      </c>
      <c r="E17" s="4">
        <v>37562</v>
      </c>
      <c r="F17">
        <v>2000</v>
      </c>
      <c r="G17">
        <v>50</v>
      </c>
      <c r="H17" t="s">
        <v>13</v>
      </c>
      <c r="I17" s="1">
        <v>2</v>
      </c>
      <c r="K17" s="1" t="s">
        <v>38</v>
      </c>
      <c r="L17">
        <v>1300</v>
      </c>
    </row>
    <row r="18" spans="1:13" x14ac:dyDescent="0.3">
      <c r="A18">
        <v>4518</v>
      </c>
      <c r="B18" t="s">
        <v>47</v>
      </c>
      <c r="C18" t="s">
        <v>48</v>
      </c>
      <c r="D18">
        <v>9759</v>
      </c>
      <c r="E18" s="4">
        <v>32704</v>
      </c>
      <c r="F18">
        <v>1300</v>
      </c>
      <c r="G18">
        <v>70</v>
      </c>
      <c r="H18" t="s">
        <v>49</v>
      </c>
      <c r="I18" s="1">
        <v>3</v>
      </c>
      <c r="K18" s="1" t="s">
        <v>33</v>
      </c>
      <c r="L18">
        <v>1300</v>
      </c>
    </row>
    <row r="19" spans="1:13" x14ac:dyDescent="0.3">
      <c r="A19">
        <v>3891</v>
      </c>
      <c r="B19" t="s">
        <v>50</v>
      </c>
      <c r="C19" t="s">
        <v>51</v>
      </c>
      <c r="D19">
        <v>9759</v>
      </c>
      <c r="E19" s="4">
        <v>35693</v>
      </c>
      <c r="F19">
        <v>1500</v>
      </c>
      <c r="G19">
        <v>40</v>
      </c>
      <c r="H19" t="s">
        <v>52</v>
      </c>
      <c r="I19" s="1">
        <v>3</v>
      </c>
      <c r="K19" s="1" t="s">
        <v>24</v>
      </c>
      <c r="L19">
        <v>900</v>
      </c>
    </row>
    <row r="20" spans="1:13" x14ac:dyDescent="0.3">
      <c r="A20">
        <v>2029</v>
      </c>
      <c r="B20" t="s">
        <v>53</v>
      </c>
      <c r="C20" t="s">
        <v>54</v>
      </c>
      <c r="D20">
        <v>7852</v>
      </c>
      <c r="E20" s="4">
        <v>36235</v>
      </c>
      <c r="F20">
        <v>3000</v>
      </c>
      <c r="G20">
        <v>50</v>
      </c>
      <c r="H20" t="s">
        <v>13</v>
      </c>
      <c r="I20" s="1">
        <v>1</v>
      </c>
      <c r="K20" s="1" t="s">
        <v>27</v>
      </c>
      <c r="L20">
        <v>2500</v>
      </c>
    </row>
    <row r="21" spans="1:13" x14ac:dyDescent="0.3">
      <c r="A21">
        <v>7852</v>
      </c>
      <c r="B21" t="s">
        <v>55</v>
      </c>
      <c r="C21" t="s">
        <v>56</v>
      </c>
      <c r="D21">
        <v>7852</v>
      </c>
      <c r="E21" s="4">
        <v>32132</v>
      </c>
      <c r="F21">
        <v>5000</v>
      </c>
      <c r="G21">
        <v>50</v>
      </c>
      <c r="H21" t="s">
        <v>13</v>
      </c>
      <c r="I21" s="1">
        <v>1</v>
      </c>
      <c r="K21" s="1" t="s">
        <v>64</v>
      </c>
      <c r="L21">
        <v>1762.5</v>
      </c>
    </row>
    <row r="22" spans="1:13" x14ac:dyDescent="0.3">
      <c r="I22" s="1"/>
    </row>
    <row r="23" spans="1:13" x14ac:dyDescent="0.3">
      <c r="I23" s="1"/>
      <c r="K23" s="1" t="s">
        <v>65</v>
      </c>
      <c r="L23">
        <f>AVERAGE(emp_56[sal])</f>
        <v>1762.5</v>
      </c>
      <c r="M23" t="str">
        <f ca="1">_xlfn.FORMULATEXT(L23)</f>
        <v>=AVERAGE(emp_56[sal])</v>
      </c>
    </row>
    <row r="24" spans="1:13" x14ac:dyDescent="0.3">
      <c r="I24" s="1"/>
      <c r="K24" s="1" t="s">
        <v>66</v>
      </c>
      <c r="L24">
        <f>AVERAGE(L5:L20)</f>
        <v>1800</v>
      </c>
      <c r="M24" t="str">
        <f ca="1">_xlfn.FORMULATEXT(L24)</f>
        <v>=AVERAGE(L5:L20)</v>
      </c>
    </row>
    <row r="25" spans="1:13" x14ac:dyDescent="0.3">
      <c r="I25" s="1"/>
    </row>
  </sheetData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subquery</vt:lpstr>
      <vt:lpstr>case</vt:lpstr>
      <vt:lpstr>cte</vt:lpstr>
      <vt:lpstr>lapin_salary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George M</cp:lastModifiedBy>
  <cp:lastPrinted>2020-01-18T18:30:52Z</cp:lastPrinted>
  <dcterms:created xsi:type="dcterms:W3CDTF">2019-12-22T01:17:15Z</dcterms:created>
  <dcterms:modified xsi:type="dcterms:W3CDTF">2020-01-18T18:31:20Z</dcterms:modified>
</cp:coreProperties>
</file>