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first-steps-with-python-for-spreadsheet-users\1-up-and-running-from-spreadsheets-to-python\"/>
    </mc:Choice>
  </mc:AlternateContent>
  <xr:revisionPtr revIDLastSave="0" documentId="13_ncr:1_{18A82B22-2DDA-4170-9D12-D1112458B39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exhibit-a" sheetId="1" r:id="rId1"/>
    <sheet name="exhibit-a-finish" sheetId="2" r:id="rId2"/>
    <sheet name="exhibit-b" sheetId="3" r:id="rId3"/>
    <sheet name="exhibit-b-finish" sheetId="4" r:id="rId4"/>
  </sheets>
  <definedNames>
    <definedName name="numbers" localSheetId="2">'exhibit-b'!#REF!</definedName>
    <definedName name="numbers" localSheetId="3">'exhibit-b-finish'!#REF!</definedName>
    <definedName name="numbers">'exhibit-a'!#REF!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C9" i="1"/>
  <c r="C8" i="1"/>
  <c r="C7" i="1"/>
  <c r="C9" i="2"/>
  <c r="C7" i="2"/>
  <c r="C8" i="2"/>
</calcChain>
</file>

<file path=xl/sharedStrings.xml><?xml version="1.0" encoding="utf-8"?>
<sst xmlns="http://schemas.openxmlformats.org/spreadsheetml/2006/main" count="129" uniqueCount="43">
  <si>
    <t>Total</t>
  </si>
  <si>
    <t>sqrt</t>
  </si>
  <si>
    <t>times two…</t>
  </si>
  <si>
    <t>A spaghetti web of references…</t>
  </si>
  <si>
    <t>Break the chain with variables in Python.</t>
  </si>
  <si>
    <t>Region</t>
  </si>
  <si>
    <t>Row ID</t>
  </si>
  <si>
    <t>Order ID</t>
  </si>
  <si>
    <t>Order Date</t>
  </si>
  <si>
    <t>Product Name</t>
  </si>
  <si>
    <t>Sales</t>
  </si>
  <si>
    <t>Quantity</t>
  </si>
  <si>
    <t>Profit</t>
  </si>
  <si>
    <t>CA-2016-152156</t>
  </si>
  <si>
    <t>South</t>
  </si>
  <si>
    <t>Bush Somerset Collection Bookcase</t>
  </si>
  <si>
    <t>Hon Deluxe Fabric Upholstered Stacking Chairs, Rounded Back</t>
  </si>
  <si>
    <t>CA-2016-138688</t>
  </si>
  <si>
    <t>West</t>
  </si>
  <si>
    <t>Self-Adhesive Address Labels for Typewriters by Universal</t>
  </si>
  <si>
    <t>US-2015-108966</t>
  </si>
  <si>
    <t>Bretford CR4500 Series Slim Rectangular Table</t>
  </si>
  <si>
    <t>Eldon Fold 'N Roll Cart System</t>
  </si>
  <si>
    <t>CA-2014-115812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</si>
  <si>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</si>
  <si>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</si>
  <si>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</si>
  <si>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</si>
  <si>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</si>
  <si>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</si>
  <si>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</si>
  <si>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CA-2017-114412</t>
  </si>
  <si>
    <t>Xerox 1967</t>
  </si>
  <si>
    <t>CA-2016-161389</t>
  </si>
  <si>
    <t>Fellowes PB200 Plastic Comb Binding Machine</t>
  </si>
  <si>
    <t>US-2015-118983</t>
  </si>
  <si>
    <t>Central</t>
  </si>
  <si>
    <t>Holmes Replacement Filter for HEPA Air Cleaner, Very Large Room, HEPA Filter</t>
  </si>
  <si>
    <t xml:space="preserve">How do I run descriptive statistics for this every week? </t>
  </si>
  <si>
    <t>Row Labels</t>
  </si>
  <si>
    <t>Grand Total</t>
  </si>
  <si>
    <t>Average of Sales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</si>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</sst>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96.639341203707" createdVersion="6" refreshedVersion="6" minRefreshableVersion="3" recordCount="15" xr:uid="{A7E94294-2E5E-4E97-9C8F-F4915F5681D0}">
  <cacheSource type="worksheet">
    <worksheetSource name="Table13"/>
  </cacheSource>
  <cacheFields count="8">
    <cacheField name="Row ID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Order ID" numFmtId="0">
      <sharedItems count="7">
        <s v="CA-2016-152156"/>
        <s v="CA-2016-138688"/>
        <s v="US-2015-108966"/>
        <s v="CA-2014-115812"/>
        <s v="CA-2017-114412"/>
        <s v="CA-2016-161389"/>
        <s v="US-2015-118983"/>
      </sharedItems>
    </cacheField>
    <cacheField name="Order Date" numFmtId="14">
      <sharedItems containsSemiMixedTypes="0" containsNonDate="0" containsDate="1" containsString="0" minDate="2014-06-09T00:00:00" maxDate="2017-04-16T00:00:00"/>
    </cacheField>
    <cacheField name="Region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7.28" maxValue="1706.1840000000002"/>
    </cacheField>
    <cacheField name="Quantity" numFmtId="0">
      <sharedItems containsSemiMixedTypes="0" containsString="0" containsNumber="1" containsInteger="1" minValue="2" maxValue="9"/>
    </cacheField>
    <cacheField name="Profit" numFmtId="0">
      <sharedItems containsSemiMixedTypes="0" containsString="0" containsNumber="1" minValue="-383.03100000000006" maxValue="219.58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d v="2016-11-08T00:00:00"/>
    <s v="South"/>
    <s v="Bush Somerset Collection Bookcase"/>
    <n v="261.95999999999998"/>
    <n v="2"/>
    <n v="41.913600000000002"/>
  </r>
  <r>
    <x v="1"/>
    <x v="0"/>
    <d v="2016-11-08T00:00:00"/>
    <s v="South"/>
    <s v="Hon Deluxe Fabric Upholstered Stacking Chairs, Rounded Back"/>
    <n v="731.93999999999994"/>
    <n v="3"/>
    <n v="219.58199999999997"/>
  </r>
  <r>
    <x v="2"/>
    <x v="1"/>
    <d v="2016-06-12T00:00:00"/>
    <s v="West"/>
    <s v="Self-Adhesive Address Labels for Typewriters by Universal"/>
    <n v="14.62"/>
    <n v="2"/>
    <n v="6.8713999999999995"/>
  </r>
  <r>
    <x v="3"/>
    <x v="2"/>
    <d v="2015-10-11T00:00:00"/>
    <s v="South"/>
    <s v="Bretford CR4500 Series Slim Rectangular Table"/>
    <n v="957.57749999999999"/>
    <n v="5"/>
    <n v="-383.03100000000006"/>
  </r>
  <r>
    <x v="4"/>
    <x v="2"/>
    <d v="2015-10-11T00:00:00"/>
    <s v="South"/>
    <s v="Eldon Fold 'N Roll Cart System"/>
    <n v="22.368000000000002"/>
    <n v="2"/>
    <n v="2.5163999999999991"/>
  </r>
  <r>
    <x v="5"/>
    <x v="3"/>
    <d v="2014-06-09T00:00:00"/>
    <s v="West"/>
    <s v="Eldon Expressions Wood and Plastic Desk Accessories, Cherry Wood"/>
    <n v="48.86"/>
    <n v="7"/>
    <n v="14.169399999999996"/>
  </r>
  <r>
    <x v="6"/>
    <x v="3"/>
    <d v="2014-06-09T00:00:00"/>
    <s v="West"/>
    <s v="Newell 322"/>
    <n v="7.28"/>
    <n v="4"/>
    <n v="1.9656000000000002"/>
  </r>
  <r>
    <x v="7"/>
    <x v="3"/>
    <d v="2014-06-09T00:00:00"/>
    <s v="West"/>
    <s v="Mitel 5320 IP Phone VoIP phone"/>
    <n v="907.15200000000004"/>
    <n v="6"/>
    <n v="90.715200000000038"/>
  </r>
  <r>
    <x v="8"/>
    <x v="3"/>
    <d v="2014-06-09T00:00:00"/>
    <s v="West"/>
    <s v="DXL Angle-View Binders with Locking Rings by Samsill"/>
    <n v="18.504000000000001"/>
    <n v="3"/>
    <n v="5.7824999999999998"/>
  </r>
  <r>
    <x v="9"/>
    <x v="3"/>
    <d v="2014-06-09T00:00:00"/>
    <s v="West"/>
    <s v="Belkin F5C206VTEL 6 Outlet Surge"/>
    <n v="114.9"/>
    <n v="5"/>
    <n v="34.469999999999992"/>
  </r>
  <r>
    <x v="10"/>
    <x v="3"/>
    <d v="2014-06-09T00:00:00"/>
    <s v="West"/>
    <s v="Chromcraft Rectangular Conference Tables"/>
    <n v="1706.1840000000002"/>
    <n v="9"/>
    <n v="85.309199999999805"/>
  </r>
  <r>
    <x v="11"/>
    <x v="3"/>
    <d v="2014-06-09T00:00:00"/>
    <s v="West"/>
    <s v="Konftel 250 Conference phone - Charcoal black"/>
    <n v="911.42399999999998"/>
    <n v="4"/>
    <n v="68.356800000000021"/>
  </r>
  <r>
    <x v="12"/>
    <x v="4"/>
    <d v="2017-04-15T00:00:00"/>
    <s v="South"/>
    <s v="Xerox 1967"/>
    <n v="15.552000000000003"/>
    <n v="3"/>
    <n v="5.4432"/>
  </r>
  <r>
    <x v="13"/>
    <x v="5"/>
    <d v="2016-12-05T00:00:00"/>
    <s v="West"/>
    <s v="Fellowes PB200 Plastic Comb Binding Machine"/>
    <n v="407.97600000000006"/>
    <n v="3"/>
    <n v="132.59219999999993"/>
  </r>
  <r>
    <x v="14"/>
    <x v="6"/>
    <d v="2015-11-22T00:00:00"/>
    <s v="Central"/>
    <s v="Holmes Replacement Filter for HEPA Air Cleaner, Very Large Room, HEPA Filter"/>
    <n v="68.809999999999988"/>
    <n v="5"/>
    <n v="-123.8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820CF-4DFB-4A9B-8B6F-8C8D90255D8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L12" firstHeaderRow="0" firstDataRow="1" firstDataCol="1"/>
  <pivotFields count="8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3"/>
        <item x="1"/>
        <item x="0"/>
        <item x="5"/>
        <item x="4"/>
        <item x="2"/>
        <item x="6"/>
        <item t="default"/>
      </items>
    </pivotField>
    <pivotField numFmtId="14"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" fld="5" subtotal="average" baseField="1" baseItem="0"/>
    <dataField name="Average of Quantity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A1740-F866-464D-BDDF-03712DAD8C25}" name="Table1" displayName="Table1" ref="A1:H16" totalsRowShown="0" headerRowDxfId="2">
  <autoFilter ref="A1:H16" xr:uid="{08E5F4CD-9A7B-4637-AB4E-A47E19717819}"/>
  <tableColumns count="8">
    <tableColumn id="1" xr3:uid="{34ACBB08-12D8-4214-AC39-98EA1E4E4D3E}" name="Row ID"/>
    <tableColumn id="2" xr3:uid="{E49CEFB3-01E6-4824-81D4-BD90A8CDFE7C}" name="Order ID"/>
    <tableColumn id="3" xr3:uid="{87367E5E-E619-4ACD-9362-BFB84C038DB8}" name="Order Date" dataDxfId="3"/>
    <tableColumn id="4" xr3:uid="{31619330-1FF7-4094-9B21-2B507F76AFC7}" name="Region"/>
    <tableColumn id="5" xr3:uid="{CBBC8798-89E2-4C47-94B1-7AF6E6F8E076}" name="Product Name"/>
    <tableColumn id="6" xr3:uid="{3DCE78B1-91A2-4E46-BB50-C752C199FD15}" name="Sales"/>
    <tableColumn id="7" xr3:uid="{90B4A02C-C81E-4CDB-8A4E-99FBB8A5AB9D}" name="Quantity"/>
    <tableColumn id="8" xr3:uid="{1FD1C968-0482-41D1-B44A-4F94EB430EAC}" name="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8D8DFF-553A-419E-AE86-821AC8EE43C9}" name="Table13" displayName="Table13" ref="A1:H16" totalsRowShown="0" headerRowDxfId="1">
  <autoFilter ref="A1:H16" xr:uid="{08E5F4CD-9A7B-4637-AB4E-A47E19717819}"/>
  <tableColumns count="8">
    <tableColumn id="1" xr3:uid="{0243327B-3FF5-414D-9608-D81C21A01DB9}" name="Row ID"/>
    <tableColumn id="2" xr3:uid="{871E5FA8-7DE5-4D4C-B2C5-C35768C48203}" name="Order ID"/>
    <tableColumn id="3" xr3:uid="{5EDC7E73-0686-40A3-9F2F-FE6251F59D39}" name="Order Date" dataDxfId="0"/>
    <tableColumn id="4" xr3:uid="{ECD7A527-83B5-4887-BDDB-B355BDECB848}" name="Region"/>
    <tableColumn id="5" xr3:uid="{F7DE661F-BB68-4141-9017-FAA80AA8306D}" name="Product Name"/>
    <tableColumn id="6" xr3:uid="{46B45ADC-230E-43A2-8497-1D229BFBAC7F}" name="Sales"/>
    <tableColumn id="7" xr3:uid="{14EA0375-9EF6-4459-A970-601F59060E79}" name="Quantity"/>
    <tableColumn id="8" xr3:uid="{E79FA318-A0E2-482D-A9B7-BABF9ED0D29D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tabSelected="1" workbookViewId="0">
      <selection activeCell="A3" sqref="A3"/>
    </sheetView>
  </sheetViews>
  <sheetFormatPr defaultRowHeight="15" x14ac:dyDescent="0.25"/>
  <cols>
    <col min="1" max="1" width="23.140625" bestFit="1" customWidth="1"/>
    <col min="2" max="2" width="10.7109375" customWidth="1"/>
    <col min="3" max="3" width="11.7109375" bestFit="1" customWidth="1"/>
  </cols>
  <sheetData>
    <row r="2" spans="1:3" x14ac:dyDescent="0.25">
      <c r="B2">
        <v>1</v>
      </c>
    </row>
    <row r="3" spans="1:3" x14ac:dyDescent="0.25">
      <c r="B3">
        <v>2</v>
      </c>
    </row>
    <row r="4" spans="1:3" x14ac:dyDescent="0.25">
      <c r="B4">
        <v>3</v>
      </c>
    </row>
    <row r="5" spans="1:3" x14ac:dyDescent="0.25">
      <c r="B5">
        <v>4</v>
      </c>
    </row>
    <row r="6" spans="1:3" x14ac:dyDescent="0.25">
      <c r="B6">
        <v>5</v>
      </c>
    </row>
    <row r="7" spans="1:3" x14ac:dyDescent="0.25">
      <c r="A7" t="s">
        <v>0</v>
      </c>
      <c r="C7" t="str">
        <f ca="1">IFERROR(_xlfn.FORMULATEXT(B7),"")</f>
        <v/>
      </c>
    </row>
    <row r="8" spans="1:3" x14ac:dyDescent="0.25">
      <c r="A8" t="s">
        <v>1</v>
      </c>
      <c r="C8" t="str">
        <f ca="1">IFERROR(_xlfn.FORMULATEXT(B8),"")</f>
        <v/>
      </c>
    </row>
    <row r="9" spans="1:3" x14ac:dyDescent="0.25">
      <c r="A9" t="s">
        <v>2</v>
      </c>
      <c r="C9" t="str">
        <f ca="1">IFERROR(_xlfn.FORMULATEXT(B9),"")</f>
        <v/>
      </c>
    </row>
    <row r="11" spans="1:3" x14ac:dyDescent="0.25">
      <c r="A11" t="s">
        <v>3</v>
      </c>
    </row>
    <row r="12" spans="1:3" x14ac:dyDescent="0.25">
      <c r="A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C718-E023-4452-80DF-8F67085A4D67}">
  <dimension ref="A2:C12"/>
  <sheetViews>
    <sheetView workbookViewId="0">
      <selection activeCell="E29" sqref="E29"/>
    </sheetView>
  </sheetViews>
  <sheetFormatPr defaultRowHeight="15" x14ac:dyDescent="0.25"/>
  <cols>
    <col min="1" max="1" width="10.42578125" bestFit="1" customWidth="1"/>
    <col min="3" max="3" width="11.7109375" bestFit="1" customWidth="1"/>
  </cols>
  <sheetData>
    <row r="2" spans="1:3" x14ac:dyDescent="0.25">
      <c r="B2">
        <v>1</v>
      </c>
    </row>
    <row r="3" spans="1:3" x14ac:dyDescent="0.25">
      <c r="B3">
        <v>2</v>
      </c>
    </row>
    <row r="4" spans="1:3" x14ac:dyDescent="0.25">
      <c r="B4">
        <v>3</v>
      </c>
    </row>
    <row r="5" spans="1:3" x14ac:dyDescent="0.25">
      <c r="B5">
        <v>4</v>
      </c>
    </row>
    <row r="6" spans="1:3" x14ac:dyDescent="0.25">
      <c r="B6">
        <v>5</v>
      </c>
    </row>
    <row r="7" spans="1:3" x14ac:dyDescent="0.25">
      <c r="A7" t="s">
        <v>0</v>
      </c>
      <c r="B7">
        <f>SUM(B2:B6)</f>
        <v>15</v>
      </c>
      <c r="C7" t="str">
        <f ca="1">_xlfn.FORMULATEXT(B7)</f>
        <v>=SUM(B2:B6)</v>
      </c>
    </row>
    <row r="8" spans="1:3" x14ac:dyDescent="0.25">
      <c r="A8" t="s">
        <v>1</v>
      </c>
      <c r="B8">
        <f>SQRT(B7)</f>
        <v>3.872983346207417</v>
      </c>
      <c r="C8" t="str">
        <f ca="1">_xlfn.FORMULATEXT(B8)</f>
        <v>=SQRT(B7)</v>
      </c>
    </row>
    <row r="9" spans="1:3" x14ac:dyDescent="0.25">
      <c r="A9" t="s">
        <v>2</v>
      </c>
      <c r="B9">
        <f>B8*2</f>
        <v>7.745966692414834</v>
      </c>
      <c r="C9" t="str">
        <f ca="1">_xlfn.FORMULATEXT(B9)</f>
        <v>=B8*2</v>
      </c>
    </row>
    <row r="11" spans="1:3" x14ac:dyDescent="0.25">
      <c r="A11" t="s">
        <v>3</v>
      </c>
    </row>
    <row r="12" spans="1:3" x14ac:dyDescent="0.25">
      <c r="A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DB5F-5823-455B-BBF5-768417AB45BC}">
  <dimension ref="A1:J16"/>
  <sheetViews>
    <sheetView workbookViewId="0">
      <selection activeCell="J4" sqref="J4"/>
    </sheetView>
  </sheetViews>
  <sheetFormatPr defaultRowHeight="15" x14ac:dyDescent="0.25"/>
  <cols>
    <col min="1" max="1" width="12.5703125" customWidth="1"/>
    <col min="2" max="2" width="20.7109375" customWidth="1"/>
    <col min="3" max="3" width="13.85546875" customWidth="1"/>
    <col min="4" max="4" width="9.5703125" customWidth="1"/>
    <col min="5" max="5" width="16.85546875" customWidth="1"/>
    <col min="7" max="7" width="11.5703125" customWidth="1"/>
  </cols>
  <sheetData>
    <row r="1" spans="1:10" ht="15.75" x14ac:dyDescent="0.25">
      <c r="A1" s="1" t="s">
        <v>6</v>
      </c>
      <c r="B1" s="1" t="s">
        <v>7</v>
      </c>
      <c r="C1" s="1" t="s">
        <v>8</v>
      </c>
      <c r="D1" s="1" t="s">
        <v>5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10" x14ac:dyDescent="0.25">
      <c r="A2">
        <v>1</v>
      </c>
      <c r="B2" t="s">
        <v>13</v>
      </c>
      <c r="C2" s="2">
        <v>42682</v>
      </c>
      <c r="D2" t="s">
        <v>14</v>
      </c>
      <c r="E2" t="s">
        <v>15</v>
      </c>
      <c r="F2">
        <v>261.95999999999998</v>
      </c>
      <c r="G2">
        <v>2</v>
      </c>
      <c r="H2">
        <v>41.913600000000002</v>
      </c>
      <c r="J2" t="s">
        <v>38</v>
      </c>
    </row>
    <row r="3" spans="1:10" x14ac:dyDescent="0.25">
      <c r="A3">
        <v>2</v>
      </c>
      <c r="B3" t="s">
        <v>13</v>
      </c>
      <c r="C3" s="2">
        <v>42682</v>
      </c>
      <c r="D3" t="s">
        <v>14</v>
      </c>
      <c r="E3" t="s">
        <v>16</v>
      </c>
      <c r="F3">
        <v>731.93999999999994</v>
      </c>
      <c r="G3">
        <v>3</v>
      </c>
      <c r="H3">
        <v>219.58199999999997</v>
      </c>
    </row>
    <row r="4" spans="1:10" x14ac:dyDescent="0.25">
      <c r="A4">
        <v>3</v>
      </c>
      <c r="B4" t="s">
        <v>17</v>
      </c>
      <c r="C4" s="2">
        <v>42533</v>
      </c>
      <c r="D4" t="s">
        <v>18</v>
      </c>
      <c r="E4" t="s">
        <v>19</v>
      </c>
      <c r="F4">
        <v>14.62</v>
      </c>
      <c r="G4">
        <v>2</v>
      </c>
      <c r="H4">
        <v>6.8713999999999995</v>
      </c>
    </row>
    <row r="5" spans="1:10" x14ac:dyDescent="0.25">
      <c r="A5">
        <v>4</v>
      </c>
      <c r="B5" t="s">
        <v>20</v>
      </c>
      <c r="C5" s="2">
        <v>42288</v>
      </c>
      <c r="D5" t="s">
        <v>14</v>
      </c>
      <c r="E5" t="s">
        <v>21</v>
      </c>
      <c r="F5">
        <v>957.57749999999999</v>
      </c>
      <c r="G5">
        <v>5</v>
      </c>
      <c r="H5">
        <v>-383.03100000000006</v>
      </c>
    </row>
    <row r="6" spans="1:10" x14ac:dyDescent="0.25">
      <c r="A6">
        <v>5</v>
      </c>
      <c r="B6" t="s">
        <v>20</v>
      </c>
      <c r="C6" s="2">
        <v>42288</v>
      </c>
      <c r="D6" t="s">
        <v>14</v>
      </c>
      <c r="E6" t="s">
        <v>22</v>
      </c>
      <c r="F6">
        <v>22.368000000000002</v>
      </c>
      <c r="G6">
        <v>2</v>
      </c>
      <c r="H6">
        <v>2.5163999999999991</v>
      </c>
    </row>
    <row r="7" spans="1:10" x14ac:dyDescent="0.25">
      <c r="A7">
        <v>6</v>
      </c>
      <c r="B7" t="s">
        <v>23</v>
      </c>
      <c r="C7" s="2">
        <v>41799</v>
      </c>
      <c r="D7" t="s">
        <v>18</v>
      </c>
      <c r="E7" t="s">
        <v>24</v>
      </c>
      <c r="F7">
        <v>48.86</v>
      </c>
      <c r="G7">
        <v>7</v>
      </c>
      <c r="H7">
        <v>14.169399999999996</v>
      </c>
    </row>
    <row r="8" spans="1:10" x14ac:dyDescent="0.25">
      <c r="A8">
        <v>7</v>
      </c>
      <c r="B8" t="s">
        <v>23</v>
      </c>
      <c r="C8" s="2">
        <v>41799</v>
      </c>
      <c r="D8" t="s">
        <v>18</v>
      </c>
      <c r="E8" t="s">
        <v>25</v>
      </c>
      <c r="F8">
        <v>7.28</v>
      </c>
      <c r="G8">
        <v>4</v>
      </c>
      <c r="H8">
        <v>1.9656000000000002</v>
      </c>
    </row>
    <row r="9" spans="1:10" x14ac:dyDescent="0.25">
      <c r="A9">
        <v>8</v>
      </c>
      <c r="B9" t="s">
        <v>23</v>
      </c>
      <c r="C9" s="2">
        <v>41799</v>
      </c>
      <c r="D9" t="s">
        <v>18</v>
      </c>
      <c r="E9" t="s">
        <v>26</v>
      </c>
      <c r="F9">
        <v>907.15200000000004</v>
      </c>
      <c r="G9">
        <v>6</v>
      </c>
      <c r="H9">
        <v>90.715200000000038</v>
      </c>
    </row>
    <row r="10" spans="1:10" x14ac:dyDescent="0.25">
      <c r="A10">
        <v>9</v>
      </c>
      <c r="B10" t="s">
        <v>23</v>
      </c>
      <c r="C10" s="2">
        <v>41799</v>
      </c>
      <c r="D10" t="s">
        <v>18</v>
      </c>
      <c r="E10" t="s">
        <v>27</v>
      </c>
      <c r="F10">
        <v>18.504000000000001</v>
      </c>
      <c r="G10">
        <v>3</v>
      </c>
      <c r="H10">
        <v>5.7824999999999998</v>
      </c>
    </row>
    <row r="11" spans="1:10" x14ac:dyDescent="0.25">
      <c r="A11">
        <v>10</v>
      </c>
      <c r="B11" t="s">
        <v>23</v>
      </c>
      <c r="C11" s="2">
        <v>41799</v>
      </c>
      <c r="D11" t="s">
        <v>18</v>
      </c>
      <c r="E11" t="s">
        <v>28</v>
      </c>
      <c r="F11">
        <v>114.9</v>
      </c>
      <c r="G11">
        <v>5</v>
      </c>
      <c r="H11">
        <v>34.469999999999992</v>
      </c>
    </row>
    <row r="12" spans="1:10" x14ac:dyDescent="0.25">
      <c r="A12">
        <v>11</v>
      </c>
      <c r="B12" t="s">
        <v>23</v>
      </c>
      <c r="C12" s="2">
        <v>41799</v>
      </c>
      <c r="D12" t="s">
        <v>18</v>
      </c>
      <c r="E12" t="s">
        <v>29</v>
      </c>
      <c r="F12">
        <v>1706.1840000000002</v>
      </c>
      <c r="G12">
        <v>9</v>
      </c>
      <c r="H12">
        <v>85.309199999999805</v>
      </c>
    </row>
    <row r="13" spans="1:10" x14ac:dyDescent="0.25">
      <c r="A13">
        <v>12</v>
      </c>
      <c r="B13" t="s">
        <v>23</v>
      </c>
      <c r="C13" s="2">
        <v>41799</v>
      </c>
      <c r="D13" t="s">
        <v>18</v>
      </c>
      <c r="E13" t="s">
        <v>30</v>
      </c>
      <c r="F13">
        <v>911.42399999999998</v>
      </c>
      <c r="G13">
        <v>4</v>
      </c>
      <c r="H13">
        <v>68.356800000000021</v>
      </c>
    </row>
    <row r="14" spans="1:10" x14ac:dyDescent="0.25">
      <c r="A14">
        <v>13</v>
      </c>
      <c r="B14" t="s">
        <v>31</v>
      </c>
      <c r="C14" s="2">
        <v>42840</v>
      </c>
      <c r="D14" t="s">
        <v>14</v>
      </c>
      <c r="E14" t="s">
        <v>32</v>
      </c>
      <c r="F14">
        <v>15.552000000000003</v>
      </c>
      <c r="G14">
        <v>3</v>
      </c>
      <c r="H14">
        <v>5.4432</v>
      </c>
    </row>
    <row r="15" spans="1:10" x14ac:dyDescent="0.25">
      <c r="A15">
        <v>14</v>
      </c>
      <c r="B15" t="s">
        <v>33</v>
      </c>
      <c r="C15" s="2">
        <v>42709</v>
      </c>
      <c r="D15" t="s">
        <v>18</v>
      </c>
      <c r="E15" t="s">
        <v>34</v>
      </c>
      <c r="F15">
        <v>407.97600000000006</v>
      </c>
      <c r="G15">
        <v>3</v>
      </c>
      <c r="H15">
        <v>132.59219999999993</v>
      </c>
    </row>
    <row r="16" spans="1:10" x14ac:dyDescent="0.25">
      <c r="A16">
        <v>15</v>
      </c>
      <c r="B16" t="s">
        <v>35</v>
      </c>
      <c r="C16" s="2">
        <v>42330</v>
      </c>
      <c r="D16" t="s">
        <v>36</v>
      </c>
      <c r="E16" t="s">
        <v>37</v>
      </c>
      <c r="F16">
        <v>68.809999999999988</v>
      </c>
      <c r="G16">
        <v>5</v>
      </c>
      <c r="H16">
        <v>-123.858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A14A-1A24-4C37-9963-38972276F5D8}">
  <dimension ref="A1:L16"/>
  <sheetViews>
    <sheetView workbookViewId="0">
      <selection activeCell="J14" sqref="J14"/>
    </sheetView>
  </sheetViews>
  <sheetFormatPr defaultRowHeight="15" x14ac:dyDescent="0.25"/>
  <cols>
    <col min="1" max="1" width="12.5703125" customWidth="1"/>
    <col min="2" max="2" width="20.7109375" customWidth="1"/>
    <col min="3" max="3" width="13.85546875" customWidth="1"/>
    <col min="4" max="4" width="9.5703125" customWidth="1"/>
    <col min="5" max="5" width="16.85546875" customWidth="1"/>
    <col min="7" max="7" width="11.5703125" customWidth="1"/>
    <col min="10" max="10" width="15.140625" bestFit="1" customWidth="1"/>
    <col min="11" max="11" width="15.7109375" bestFit="1" customWidth="1"/>
    <col min="12" max="12" width="19" bestFit="1" customWidth="1"/>
  </cols>
  <sheetData>
    <row r="1" spans="1:12" ht="15.75" x14ac:dyDescent="0.25">
      <c r="A1" s="1" t="s">
        <v>6</v>
      </c>
      <c r="B1" s="1" t="s">
        <v>7</v>
      </c>
      <c r="C1" s="1" t="s">
        <v>8</v>
      </c>
      <c r="D1" s="1" t="s">
        <v>5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12" x14ac:dyDescent="0.25">
      <c r="A2">
        <v>1</v>
      </c>
      <c r="B2" t="s">
        <v>13</v>
      </c>
      <c r="C2" s="2">
        <v>42682</v>
      </c>
      <c r="D2" t="s">
        <v>14</v>
      </c>
      <c r="E2" t="s">
        <v>15</v>
      </c>
      <c r="F2">
        <v>261.95999999999998</v>
      </c>
      <c r="G2">
        <v>2</v>
      </c>
      <c r="H2">
        <v>41.913600000000002</v>
      </c>
      <c r="J2" t="s">
        <v>38</v>
      </c>
    </row>
    <row r="3" spans="1:12" x14ac:dyDescent="0.25">
      <c r="A3">
        <v>2</v>
      </c>
      <c r="B3" t="s">
        <v>13</v>
      </c>
      <c r="C3" s="2">
        <v>42682</v>
      </c>
      <c r="D3" t="s">
        <v>14</v>
      </c>
      <c r="E3" t="s">
        <v>16</v>
      </c>
      <c r="F3">
        <v>731.93999999999994</v>
      </c>
      <c r="G3">
        <v>3</v>
      </c>
      <c r="H3">
        <v>219.58199999999997</v>
      </c>
    </row>
    <row r="4" spans="1:12" x14ac:dyDescent="0.25">
      <c r="A4">
        <v>3</v>
      </c>
      <c r="B4" t="s">
        <v>17</v>
      </c>
      <c r="C4" s="2">
        <v>42533</v>
      </c>
      <c r="D4" t="s">
        <v>18</v>
      </c>
      <c r="E4" t="s">
        <v>19</v>
      </c>
      <c r="F4">
        <v>14.62</v>
      </c>
      <c r="G4">
        <v>2</v>
      </c>
      <c r="H4">
        <v>6.8713999999999995</v>
      </c>
      <c r="J4" s="3" t="s">
        <v>39</v>
      </c>
      <c r="K4" t="s">
        <v>41</v>
      </c>
      <c r="L4" t="s">
        <v>42</v>
      </c>
    </row>
    <row r="5" spans="1:12" x14ac:dyDescent="0.25">
      <c r="A5">
        <v>4</v>
      </c>
      <c r="B5" t="s">
        <v>20</v>
      </c>
      <c r="C5" s="2">
        <v>42288</v>
      </c>
      <c r="D5" t="s">
        <v>14</v>
      </c>
      <c r="E5" t="s">
        <v>21</v>
      </c>
      <c r="F5">
        <v>957.57749999999999</v>
      </c>
      <c r="G5">
        <v>5</v>
      </c>
      <c r="H5">
        <v>-383.03100000000006</v>
      </c>
      <c r="J5" s="4" t="s">
        <v>23</v>
      </c>
      <c r="K5" s="5">
        <v>530.6148571428572</v>
      </c>
      <c r="L5" s="5">
        <v>5.4285714285714288</v>
      </c>
    </row>
    <row r="6" spans="1:12" x14ac:dyDescent="0.25">
      <c r="A6">
        <v>5</v>
      </c>
      <c r="B6" t="s">
        <v>20</v>
      </c>
      <c r="C6" s="2">
        <v>42288</v>
      </c>
      <c r="D6" t="s">
        <v>14</v>
      </c>
      <c r="E6" t="s">
        <v>22</v>
      </c>
      <c r="F6">
        <v>22.368000000000002</v>
      </c>
      <c r="G6">
        <v>2</v>
      </c>
      <c r="H6">
        <v>2.5163999999999991</v>
      </c>
      <c r="J6" s="4" t="s">
        <v>17</v>
      </c>
      <c r="K6" s="5">
        <v>14.62</v>
      </c>
      <c r="L6" s="5">
        <v>2</v>
      </c>
    </row>
    <row r="7" spans="1:12" x14ac:dyDescent="0.25">
      <c r="A7">
        <v>6</v>
      </c>
      <c r="B7" t="s">
        <v>23</v>
      </c>
      <c r="C7" s="2">
        <v>41799</v>
      </c>
      <c r="D7" t="s">
        <v>18</v>
      </c>
      <c r="E7" t="s">
        <v>24</v>
      </c>
      <c r="F7">
        <v>48.86</v>
      </c>
      <c r="G7">
        <v>7</v>
      </c>
      <c r="H7">
        <v>14.169399999999996</v>
      </c>
      <c r="J7" s="4" t="s">
        <v>13</v>
      </c>
      <c r="K7" s="5">
        <v>496.94999999999993</v>
      </c>
      <c r="L7" s="5">
        <v>2.5</v>
      </c>
    </row>
    <row r="8" spans="1:12" x14ac:dyDescent="0.25">
      <c r="A8">
        <v>7</v>
      </c>
      <c r="B8" t="s">
        <v>23</v>
      </c>
      <c r="C8" s="2">
        <v>41799</v>
      </c>
      <c r="D8" t="s">
        <v>18</v>
      </c>
      <c r="E8" t="s">
        <v>25</v>
      </c>
      <c r="F8">
        <v>7.28</v>
      </c>
      <c r="G8">
        <v>4</v>
      </c>
      <c r="H8">
        <v>1.9656000000000002</v>
      </c>
      <c r="J8" s="4" t="s">
        <v>33</v>
      </c>
      <c r="K8" s="5">
        <v>407.97600000000006</v>
      </c>
      <c r="L8" s="5">
        <v>3</v>
      </c>
    </row>
    <row r="9" spans="1:12" x14ac:dyDescent="0.25">
      <c r="A9">
        <v>8</v>
      </c>
      <c r="B9" t="s">
        <v>23</v>
      </c>
      <c r="C9" s="2">
        <v>41799</v>
      </c>
      <c r="D9" t="s">
        <v>18</v>
      </c>
      <c r="E9" t="s">
        <v>26</v>
      </c>
      <c r="F9">
        <v>907.15200000000004</v>
      </c>
      <c r="G9">
        <v>6</v>
      </c>
      <c r="H9">
        <v>90.715200000000038</v>
      </c>
      <c r="J9" s="4" t="s">
        <v>31</v>
      </c>
      <c r="K9" s="5">
        <v>15.552000000000003</v>
      </c>
      <c r="L9" s="5">
        <v>3</v>
      </c>
    </row>
    <row r="10" spans="1:12" x14ac:dyDescent="0.25">
      <c r="A10">
        <v>9</v>
      </c>
      <c r="B10" t="s">
        <v>23</v>
      </c>
      <c r="C10" s="2">
        <v>41799</v>
      </c>
      <c r="D10" t="s">
        <v>18</v>
      </c>
      <c r="E10" t="s">
        <v>27</v>
      </c>
      <c r="F10">
        <v>18.504000000000001</v>
      </c>
      <c r="G10">
        <v>3</v>
      </c>
      <c r="H10">
        <v>5.7824999999999998</v>
      </c>
      <c r="J10" s="4" t="s">
        <v>20</v>
      </c>
      <c r="K10" s="5">
        <v>489.97275000000002</v>
      </c>
      <c r="L10" s="5">
        <v>3.5</v>
      </c>
    </row>
    <row r="11" spans="1:12" x14ac:dyDescent="0.25">
      <c r="A11">
        <v>10</v>
      </c>
      <c r="B11" t="s">
        <v>23</v>
      </c>
      <c r="C11" s="2">
        <v>41799</v>
      </c>
      <c r="D11" t="s">
        <v>18</v>
      </c>
      <c r="E11" t="s">
        <v>28</v>
      </c>
      <c r="F11">
        <v>114.9</v>
      </c>
      <c r="G11">
        <v>5</v>
      </c>
      <c r="H11">
        <v>34.469999999999992</v>
      </c>
      <c r="J11" s="4" t="s">
        <v>35</v>
      </c>
      <c r="K11" s="5">
        <v>68.809999999999988</v>
      </c>
      <c r="L11" s="5">
        <v>5</v>
      </c>
    </row>
    <row r="12" spans="1:12" x14ac:dyDescent="0.25">
      <c r="A12">
        <v>11</v>
      </c>
      <c r="B12" t="s">
        <v>23</v>
      </c>
      <c r="C12" s="2">
        <v>41799</v>
      </c>
      <c r="D12" t="s">
        <v>18</v>
      </c>
      <c r="E12" t="s">
        <v>29</v>
      </c>
      <c r="F12">
        <v>1706.1840000000002</v>
      </c>
      <c r="G12">
        <v>9</v>
      </c>
      <c r="H12">
        <v>85.309199999999805</v>
      </c>
      <c r="J12" s="4" t="s">
        <v>40</v>
      </c>
      <c r="K12" s="5">
        <v>413.00716666666665</v>
      </c>
      <c r="L12" s="5">
        <v>4.2</v>
      </c>
    </row>
    <row r="13" spans="1:12" x14ac:dyDescent="0.25">
      <c r="A13">
        <v>12</v>
      </c>
      <c r="B13" t="s">
        <v>23</v>
      </c>
      <c r="C13" s="2">
        <v>41799</v>
      </c>
      <c r="D13" t="s">
        <v>18</v>
      </c>
      <c r="E13" t="s">
        <v>30</v>
      </c>
      <c r="F13">
        <v>911.42399999999998</v>
      </c>
      <c r="G13">
        <v>4</v>
      </c>
      <c r="H13">
        <v>68.356800000000021</v>
      </c>
    </row>
    <row r="14" spans="1:12" x14ac:dyDescent="0.25">
      <c r="A14">
        <v>13</v>
      </c>
      <c r="B14" t="s">
        <v>31</v>
      </c>
      <c r="C14" s="2">
        <v>42840</v>
      </c>
      <c r="D14" t="s">
        <v>14</v>
      </c>
      <c r="E14" t="s">
        <v>32</v>
      </c>
      <c r="F14">
        <v>15.552000000000003</v>
      </c>
      <c r="G14">
        <v>3</v>
      </c>
      <c r="H14">
        <v>5.4432</v>
      </c>
    </row>
    <row r="15" spans="1:12" x14ac:dyDescent="0.25">
      <c r="A15">
        <v>14</v>
      </c>
      <c r="B15" t="s">
        <v>33</v>
      </c>
      <c r="C15" s="2">
        <v>42709</v>
      </c>
      <c r="D15" t="s">
        <v>18</v>
      </c>
      <c r="E15" t="s">
        <v>34</v>
      </c>
      <c r="F15">
        <v>407.97600000000006</v>
      </c>
      <c r="G15">
        <v>3</v>
      </c>
      <c r="H15">
        <v>132.59219999999993</v>
      </c>
    </row>
    <row r="16" spans="1:12" x14ac:dyDescent="0.25">
      <c r="A16">
        <v>15</v>
      </c>
      <c r="B16" t="s">
        <v>35</v>
      </c>
      <c r="C16" s="2">
        <v>42330</v>
      </c>
      <c r="D16" t="s">
        <v>36</v>
      </c>
      <c r="E16" t="s">
        <v>37</v>
      </c>
      <c r="F16">
        <v>68.809999999999988</v>
      </c>
      <c r="G16">
        <v>5</v>
      </c>
      <c r="H16">
        <v>-123.858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X r O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1 e s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r O U C i K R 7 g O A A A A E Q A A A B M A H A B G b 3 J t d W x h c y 9 T Z W N 0 a W 9 u M S 5 t I K I Y A C i g F A A A A A A A A A A A A A A A A A A A A A A A A A A A A C t O T S 7 J z M 9 T C I b Q h t Y A U E s B A i 0 A F A A C A A g A d X r O U C o y o t W m A A A A + A A A A B I A A A A A A A A A A A A A A A A A A A A A A E N v b m Z p Z y 9 Q Y W N r Y W d l L n h t b F B L A Q I t A B Q A A g A I A H V 6 z l A P y u m r p A A A A O k A A A A T A A A A A A A A A A A A A A A A A P I A A A B b Q 2 9 u d G V u d F 9 U e X B l c 1 0 u e G 1 s U E s B A i 0 A F A A C A A g A d X r O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H y F C 8 K 9 a 5 A k Z l K c K 0 A K / M A A A A A A g A A A A A A E G Y A A A A B A A A g A A A A f u k O 7 5 3 N 7 6 N r J / W D X Y 4 p j O o j 8 s Q q 3 c t 5 y B z w 3 + o I 8 i c A A A A A D o A A A A A C A A A g A A A A / e i U R 9 v + 4 + I 9 o o w Q U i / R 4 B S q V 4 E h G K o T e r y n i 9 n v s p V Q A A A A 2 9 p P A y w Z f p Y b r o R d 0 e N T N k S k 0 3 Z 3 I q x U 9 D u 6 5 V 5 A o F b f j 3 9 D V Y t 7 7 Y a X f t V 9 t X d z Y b m A Z o l N / 2 s o 2 9 f R K S M W 9 F I c U Y C L X D U C v 7 U a h K H T U 0 t A A A A A s M V j a 8 2 Y A d Y m l v p v n Y v E d J j z f z F 9 t R i S R u O Y x a / k F U i i K D Q 8 4 + F b P V v y 8 m z 8 W n w n H X R g X o W Z u z 4 l S A Z 8 L U C e H g = = < / D a t a M a s h u p > 
</file>

<file path=customXml/itemProps1.xml><?xml version="1.0" encoding="utf-8"?>
<ds:datastoreItem xmlns:ds="http://schemas.openxmlformats.org/officeDocument/2006/customXml" ds:itemID="{A891FC23-0E63-4101-B48D-B19614EFF6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exhibit-a</vt:lpstr>
      <vt:lpstr>exhibit-a-finish</vt:lpstr>
      <vt:lpstr>exhibit-b</vt:lpstr>
      <vt:lpstr>exhibit-b-finish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2019-08-13T13:22:32Z</dcterms:created>
  <dcterms:modified xsi:type="dcterms:W3CDTF">2020-06-14T19:21:36Z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84d62f5c-6e1d-4df4-88f7-b784644fb7b3</vt:lpwstr>
  </property>
</Properties>
</file>