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00" yWindow="2260" windowWidth="25600" windowHeight="16060" tabRatio="500" activeTab="1"/>
  </bookViews>
  <sheets>
    <sheet name="Data" sheetId="2" r:id="rId1"/>
    <sheet name="Feuil1" sheetId="1" r:id="rId2"/>
  </sheets>
  <definedNames>
    <definedName name="bat_capacite_el">Feuil1!$F$10</definedName>
    <definedName name="bat_capacite_tot">Feuil1!$F$12</definedName>
    <definedName name="bat_charge_continue">Feuil1!$F$14</definedName>
    <definedName name="bat_charge_el">Feuil1!$F$10</definedName>
    <definedName name="bat_charge_max">Feuil1!$F$15</definedName>
    <definedName name="bat_charge_tot">Feuil1!$F$12</definedName>
    <definedName name="bat_p">Feuil1!$F$9</definedName>
    <definedName name="bat_s">Feuil1!$F$8</definedName>
    <definedName name="bat_tension_el">Feuil1!$F$11</definedName>
    <definedName name="bat_tension_tot">Feuil1!$F$13</definedName>
    <definedName name="cont_courant_cont">Feuil1!#REF!</definedName>
    <definedName name="esc_courant_cont">Feuil1!$B$16</definedName>
    <definedName name="esc_courant_max">Feuil1!$B$17</definedName>
    <definedName name="kp_bat">Data!$B$3</definedName>
    <definedName name="kp_cont">Data!#REF!</definedName>
    <definedName name="kp_controleur">Data!#REF!</definedName>
    <definedName name="kp_esc">Data!$B$4</definedName>
    <definedName name="mot_imax">Feuil1!$B$23</definedName>
    <definedName name="mot_ivide">Feuil1!$B$21</definedName>
    <definedName name="mot_ivide_tension">Feuil1!$B$22</definedName>
    <definedName name="mot_kv">Feuil1!$B$20</definedName>
    <definedName name="mot_poids">Feuil1!$B$24</definedName>
    <definedName name="poids_accu">Feuil1!$B$9</definedName>
    <definedName name="poids_chassis">Feuil1!$B$8</definedName>
    <definedName name="poids_esc">Feuil1!$B$11</definedName>
    <definedName name="poids_moteur">Feuil1!$B$10</definedName>
    <definedName name="poids_moteurs">Feuil1!$B$10</definedName>
    <definedName name="poids_prop">Feuil1!$B$12</definedName>
    <definedName name="uav_n_rotor">Feuil1!$B$3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0" i="1"/>
  <c r="F12" i="1"/>
  <c r="B9" i="1"/>
  <c r="F13" i="1"/>
</calcChain>
</file>

<file path=xl/sharedStrings.xml><?xml version="1.0" encoding="utf-8"?>
<sst xmlns="http://schemas.openxmlformats.org/spreadsheetml/2006/main" count="53" uniqueCount="38">
  <si>
    <t>Châssis</t>
  </si>
  <si>
    <t>Poids</t>
  </si>
  <si>
    <t>g</t>
  </si>
  <si>
    <t>Accus</t>
  </si>
  <si>
    <t>Moteurs</t>
  </si>
  <si>
    <t>Contrôleurs</t>
  </si>
  <si>
    <t>Alimentation</t>
  </si>
  <si>
    <t>mAh</t>
  </si>
  <si>
    <t>Configuration</t>
  </si>
  <si>
    <t>S</t>
  </si>
  <si>
    <t>P</t>
  </si>
  <si>
    <t>V</t>
  </si>
  <si>
    <t>Élement</t>
  </si>
  <si>
    <t>Accu. Total</t>
  </si>
  <si>
    <t>Charge cont.</t>
  </si>
  <si>
    <t>C</t>
  </si>
  <si>
    <t>Charge max.</t>
  </si>
  <si>
    <t>LiPo g/mAh</t>
  </si>
  <si>
    <t>Contrôleur g/A</t>
  </si>
  <si>
    <t>ESC</t>
  </si>
  <si>
    <t>Continu</t>
  </si>
  <si>
    <t>A</t>
  </si>
  <si>
    <t>Max</t>
  </si>
  <si>
    <t>Moteur</t>
  </si>
  <si>
    <t>Kv</t>
  </si>
  <si>
    <t>tpm/V</t>
  </si>
  <si>
    <t>Courant à vide</t>
  </si>
  <si>
    <t>@</t>
  </si>
  <si>
    <t>Courant max.</t>
  </si>
  <si>
    <t>UAV</t>
  </si>
  <si>
    <t>Nb. Rotors</t>
  </si>
  <si>
    <t>Prop</t>
  </si>
  <si>
    <t>Total</t>
  </si>
  <si>
    <t>Hélices</t>
  </si>
  <si>
    <t>Diamètre</t>
  </si>
  <si>
    <t>in</t>
  </si>
  <si>
    <t>Pas</t>
  </si>
  <si>
    <t>Nb. 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</si>
</sst>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_g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ill="1" applyBorder="1" applyAlignment="1">
      <alignment horizontal="right"/>
    </xf>
    <xf numFmtId="0" fontId="0" fillId="4" borderId="13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4" fillId="5" borderId="15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0" fontId="4" fillId="5" borderId="3" xfId="0" applyFont="1" applyFill="1" applyBorder="1"/>
    <xf numFmtId="0" fontId="0" fillId="5" borderId="2" xfId="0" applyFill="1" applyBorder="1"/>
    <xf numFmtId="164" fontId="0" fillId="4" borderId="13" xfId="0" applyNumberFormat="1" applyFill="1" applyBorder="1"/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5" sqref="B5"/>
    </sheetView>
  </sheetViews>
  <sheetFormatPr baseColWidth="10" defaultRowHeight="15" x14ac:dyDescent="0"/>
  <cols>
    <col min="1" max="1" width="15.83203125" customWidth="1"/>
  </cols>
  <sheetData>
    <row r="3" spans="1:2">
      <c r="A3" t="s">
        <v>17</v>
      </c>
      <c r="B3">
        <v>0.03</v>
      </c>
    </row>
    <row r="4" spans="1:2">
      <c r="A4" t="s">
        <v>18</v>
      </c>
      <c r="B4">
        <v>1.3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8" sqref="B8"/>
    </sheetView>
  </sheetViews>
  <sheetFormatPr baseColWidth="10" defaultRowHeight="15" x14ac:dyDescent="0"/>
  <cols>
    <col min="1" max="1" width="13.6640625" customWidth="1"/>
    <col min="5" max="5" width="13.1640625" customWidth="1"/>
    <col min="6" max="9" width="10.83203125" customWidth="1"/>
  </cols>
  <sheetData>
    <row r="1" spans="1:7" ht="16" thickBot="1"/>
    <row r="2" spans="1:7" ht="16" thickBot="1">
      <c r="A2" s="2" t="s">
        <v>29</v>
      </c>
      <c r="B2" s="3"/>
      <c r="C2" s="4"/>
    </row>
    <row r="3" spans="1:7" ht="16" thickBot="1">
      <c r="A3" s="5" t="s">
        <v>30</v>
      </c>
      <c r="B3" s="12">
        <v>4</v>
      </c>
      <c r="C3" s="13"/>
    </row>
    <row r="6" spans="1:7" ht="16" thickBot="1"/>
    <row r="7" spans="1:7" ht="16" thickBot="1">
      <c r="A7" s="2" t="s">
        <v>1</v>
      </c>
      <c r="B7" s="3"/>
      <c r="C7" s="4"/>
      <c r="E7" s="2" t="s">
        <v>6</v>
      </c>
      <c r="F7" s="3"/>
      <c r="G7" s="4"/>
    </row>
    <row r="8" spans="1:7">
      <c r="A8" s="6" t="s">
        <v>0</v>
      </c>
      <c r="B8" s="28">
        <v>297</v>
      </c>
      <c r="C8" s="11" t="s">
        <v>2</v>
      </c>
      <c r="E8" s="6" t="s">
        <v>8</v>
      </c>
      <c r="F8" s="10">
        <v>4</v>
      </c>
      <c r="G8" s="11" t="s">
        <v>9</v>
      </c>
    </row>
    <row r="9" spans="1:7">
      <c r="A9" s="7" t="s">
        <v>3</v>
      </c>
      <c r="B9" s="22">
        <f>kp_bat*bat_charge_tot*bat_s*bat_p</f>
        <v>396</v>
      </c>
      <c r="C9" s="23" t="s">
        <v>2</v>
      </c>
      <c r="E9" s="7"/>
      <c r="F9" s="14">
        <v>1</v>
      </c>
      <c r="G9" s="15" t="s">
        <v>10</v>
      </c>
    </row>
    <row r="10" spans="1:7">
      <c r="A10" s="7" t="s">
        <v>4</v>
      </c>
      <c r="B10" s="22">
        <f>mot_poids*uav_n_rotor</f>
        <v>280</v>
      </c>
      <c r="C10" s="23" t="s">
        <v>2</v>
      </c>
      <c r="E10" s="7" t="s">
        <v>12</v>
      </c>
      <c r="F10" s="14">
        <v>3300</v>
      </c>
      <c r="G10" s="15" t="s">
        <v>7</v>
      </c>
    </row>
    <row r="11" spans="1:7">
      <c r="A11" s="7" t="s">
        <v>5</v>
      </c>
      <c r="B11" s="22">
        <f>esc_courant_max*kp_esc*uav_n_rotor</f>
        <v>156</v>
      </c>
      <c r="C11" s="23" t="s">
        <v>2</v>
      </c>
      <c r="E11" s="7"/>
      <c r="F11" s="14">
        <v>3.7</v>
      </c>
      <c r="G11" s="15" t="s">
        <v>11</v>
      </c>
    </row>
    <row r="12" spans="1:7" ht="16" thickBot="1">
      <c r="A12" s="8" t="s">
        <v>31</v>
      </c>
      <c r="B12" s="24">
        <f>poids_accu+poids_moteur+poids_esc</f>
        <v>832</v>
      </c>
      <c r="C12" s="25" t="s">
        <v>2</v>
      </c>
      <c r="E12" s="7" t="s">
        <v>13</v>
      </c>
      <c r="F12" s="22">
        <f>bat_capacite_el*bat_p</f>
        <v>3300</v>
      </c>
      <c r="G12" s="23" t="s">
        <v>7</v>
      </c>
    </row>
    <row r="13" spans="1:7" ht="16" thickBot="1">
      <c r="A13" s="5" t="s">
        <v>32</v>
      </c>
      <c r="B13" s="27">
        <f>poids_prop+poids_chassis</f>
        <v>1129</v>
      </c>
      <c r="C13" s="26" t="s">
        <v>2</v>
      </c>
      <c r="E13" s="7"/>
      <c r="F13" s="22">
        <f>bat_tension_el*bat_s</f>
        <v>14.8</v>
      </c>
      <c r="G13" s="23" t="s">
        <v>11</v>
      </c>
    </row>
    <row r="14" spans="1:7" ht="16" thickBot="1">
      <c r="E14" s="7" t="s">
        <v>14</v>
      </c>
      <c r="F14" s="14">
        <v>65</v>
      </c>
      <c r="G14" s="15" t="s">
        <v>15</v>
      </c>
    </row>
    <row r="15" spans="1:7" ht="16" thickBot="1">
      <c r="A15" s="2" t="s">
        <v>19</v>
      </c>
      <c r="B15" s="3"/>
      <c r="C15" s="4"/>
      <c r="E15" s="8" t="s">
        <v>16</v>
      </c>
      <c r="F15" s="16">
        <v>100</v>
      </c>
      <c r="G15" s="17" t="s">
        <v>15</v>
      </c>
    </row>
    <row r="16" spans="1:7">
      <c r="A16" s="6" t="s">
        <v>20</v>
      </c>
      <c r="B16" s="18">
        <v>30</v>
      </c>
      <c r="C16" s="19" t="s">
        <v>21</v>
      </c>
    </row>
    <row r="17" spans="1:7" ht="16" thickBot="1">
      <c r="A17" s="8" t="s">
        <v>22</v>
      </c>
      <c r="B17" s="20">
        <v>30</v>
      </c>
      <c r="C17" s="21" t="s">
        <v>21</v>
      </c>
      <c r="E17" s="1" t="s">
        <v>33</v>
      </c>
      <c r="F17" s="1"/>
      <c r="G17" s="1"/>
    </row>
    <row r="18" spans="1:7" ht="16" thickBot="1">
      <c r="E18" t="s">
        <v>34</v>
      </c>
      <c r="G18" t="s">
        <v>35</v>
      </c>
    </row>
    <row r="19" spans="1:7" ht="16" thickBot="1">
      <c r="A19" s="2" t="s">
        <v>23</v>
      </c>
      <c r="B19" s="3"/>
      <c r="C19" s="4"/>
      <c r="E19" t="s">
        <v>36</v>
      </c>
      <c r="G19" t="s">
        <v>35</v>
      </c>
    </row>
    <row r="20" spans="1:7">
      <c r="A20" s="6" t="s">
        <v>24</v>
      </c>
      <c r="B20" s="10">
        <v>840</v>
      </c>
      <c r="C20" s="11" t="s">
        <v>25</v>
      </c>
      <c r="E20" t="s">
        <v>37</v>
      </c>
    </row>
    <row r="21" spans="1:7">
      <c r="A21" s="7" t="s">
        <v>26</v>
      </c>
      <c r="B21" s="14">
        <v>0.4</v>
      </c>
      <c r="C21" s="15" t="s">
        <v>21</v>
      </c>
    </row>
    <row r="22" spans="1:7">
      <c r="A22" s="9" t="s">
        <v>27</v>
      </c>
      <c r="B22" s="14">
        <v>10</v>
      </c>
      <c r="C22" s="15" t="s">
        <v>11</v>
      </c>
    </row>
    <row r="23" spans="1:7">
      <c r="A23" s="7" t="s">
        <v>28</v>
      </c>
      <c r="B23" s="14">
        <v>18</v>
      </c>
      <c r="C23" s="15" t="s">
        <v>21</v>
      </c>
    </row>
    <row r="24" spans="1:7" ht="16" thickBot="1">
      <c r="A24" s="8" t="s">
        <v>1</v>
      </c>
      <c r="B24" s="16">
        <v>70</v>
      </c>
      <c r="C24" s="17" t="s">
        <v>2</v>
      </c>
    </row>
  </sheetData>
  <mergeCells count="6">
    <mergeCell ref="A15:C15"/>
    <mergeCell ref="A19:C19"/>
    <mergeCell ref="A2:C2"/>
    <mergeCell ref="A7:C7"/>
    <mergeCell ref="E7:G7"/>
    <mergeCell ref="E17:G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Feuil1</vt:lpstr>
    </vt:vector>
  </TitlesOfParts>
  <Company>Irisa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Huriaux</dc:creator>
  <cp:lastModifiedBy>Christophe Huriaux</cp:lastModifiedBy>
  <dcterms:created xsi:type="dcterms:W3CDTF">2013-12-05T16:54:35Z</dcterms:created>
  <dcterms:modified xsi:type="dcterms:W3CDTF">2013-12-30T14:17:40Z</dcterms:modified>
</cp:coreProperties>
</file>