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ngyushi/Desktop/毕设/5、公开数据集/"/>
    </mc:Choice>
  </mc:AlternateContent>
  <xr:revisionPtr revIDLastSave="0" documentId="13_ncr:1_{F87D1233-B92C-B74F-BAD1-D85FEE679A93}" xr6:coauthVersionLast="47" xr6:coauthVersionMax="47" xr10:uidLastSave="{00000000-0000-0000-0000-000000000000}"/>
  <bookViews>
    <workbookView xWindow="0" yWindow="0" windowWidth="28800" windowHeight="18000" firstSheet="1" activeTab="3" xr2:uid="{1B6C13BC-ABEC-EE4B-BD36-4E299FFE8A75}"/>
  </bookViews>
  <sheets>
    <sheet name="Speculative Generality准确率-DecTo" sheetId="1" r:id="rId1"/>
    <sheet name="项目代码行统计" sheetId="2" r:id="rId2"/>
    <sheet name="DecTool检测准确率" sheetId="5" r:id="rId3"/>
    <sheet name="EnDec计算准确率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0" i="6" l="1"/>
  <c r="F51" i="6"/>
  <c r="F52" i="6"/>
  <c r="F53" i="6"/>
  <c r="F54" i="6"/>
  <c r="F56" i="6"/>
  <c r="F57" i="6"/>
  <c r="F58" i="6"/>
  <c r="F59" i="6"/>
  <c r="F60" i="6"/>
  <c r="E50" i="6"/>
  <c r="G50" i="6" s="1"/>
  <c r="E51" i="6"/>
  <c r="G51" i="6" s="1"/>
  <c r="E52" i="6"/>
  <c r="E53" i="6"/>
  <c r="E54" i="6"/>
  <c r="G54" i="6" s="1"/>
  <c r="E56" i="6"/>
  <c r="G56" i="6" s="1"/>
  <c r="E57" i="6"/>
  <c r="E58" i="6"/>
  <c r="E59" i="6"/>
  <c r="G59" i="6" s="1"/>
  <c r="E60" i="6"/>
  <c r="G60" i="6" s="1"/>
  <c r="F38" i="6"/>
  <c r="G38" i="6" s="1"/>
  <c r="F39" i="6"/>
  <c r="F40" i="6"/>
  <c r="F41" i="6"/>
  <c r="F42" i="6"/>
  <c r="F44" i="6"/>
  <c r="F45" i="6"/>
  <c r="F46" i="6"/>
  <c r="F47" i="6"/>
  <c r="G47" i="6" s="1"/>
  <c r="F48" i="6"/>
  <c r="G48" i="6" s="1"/>
  <c r="E48" i="6"/>
  <c r="E38" i="6"/>
  <c r="E39" i="6"/>
  <c r="E40" i="6"/>
  <c r="G40" i="6" s="1"/>
  <c r="E41" i="6"/>
  <c r="G41" i="6" s="1"/>
  <c r="E42" i="6"/>
  <c r="G42" i="6" s="1"/>
  <c r="E44" i="6"/>
  <c r="G44" i="6" s="1"/>
  <c r="E45" i="6"/>
  <c r="E46" i="6"/>
  <c r="G46" i="6" s="1"/>
  <c r="E47" i="6"/>
  <c r="G36" i="6"/>
  <c r="F26" i="6"/>
  <c r="G26" i="6" s="1"/>
  <c r="F27" i="6"/>
  <c r="F28" i="6"/>
  <c r="F29" i="6"/>
  <c r="F30" i="6"/>
  <c r="F32" i="6"/>
  <c r="F33" i="6"/>
  <c r="F34" i="6"/>
  <c r="F35" i="6"/>
  <c r="G35" i="6" s="1"/>
  <c r="F36" i="6"/>
  <c r="E26" i="6"/>
  <c r="E27" i="6"/>
  <c r="E28" i="6"/>
  <c r="G28" i="6" s="1"/>
  <c r="E29" i="6"/>
  <c r="G29" i="6" s="1"/>
  <c r="E30" i="6"/>
  <c r="E32" i="6"/>
  <c r="G32" i="6" s="1"/>
  <c r="E33" i="6"/>
  <c r="G33" i="6" s="1"/>
  <c r="E34" i="6"/>
  <c r="E35" i="6"/>
  <c r="E36" i="6"/>
  <c r="G17" i="6"/>
  <c r="F14" i="6"/>
  <c r="F15" i="6"/>
  <c r="F16" i="6"/>
  <c r="F17" i="6"/>
  <c r="F18" i="6"/>
  <c r="F20" i="6"/>
  <c r="F21" i="6"/>
  <c r="F22" i="6"/>
  <c r="F23" i="6"/>
  <c r="F24" i="6"/>
  <c r="E14" i="6"/>
  <c r="G14" i="6" s="1"/>
  <c r="E15" i="6"/>
  <c r="E16" i="6"/>
  <c r="E17" i="6"/>
  <c r="E18" i="6"/>
  <c r="E20" i="6"/>
  <c r="G20" i="6" s="1"/>
  <c r="E21" i="6"/>
  <c r="E22" i="6"/>
  <c r="G22" i="6" s="1"/>
  <c r="E23" i="6"/>
  <c r="G23" i="6" s="1"/>
  <c r="E24" i="6"/>
  <c r="F8" i="6"/>
  <c r="F9" i="6"/>
  <c r="F10" i="6"/>
  <c r="F11" i="6"/>
  <c r="F12" i="6"/>
  <c r="E8" i="6"/>
  <c r="E9" i="6"/>
  <c r="G9" i="6" s="1"/>
  <c r="E10" i="6"/>
  <c r="E11" i="6"/>
  <c r="E12" i="6"/>
  <c r="E4" i="6"/>
  <c r="F3" i="6"/>
  <c r="F4" i="6"/>
  <c r="F5" i="6"/>
  <c r="F6" i="6"/>
  <c r="E3" i="6"/>
  <c r="G3" i="6" s="1"/>
  <c r="E5" i="6"/>
  <c r="E6" i="6"/>
  <c r="F2" i="6"/>
  <c r="E2" i="6"/>
  <c r="D7" i="5"/>
  <c r="E1" i="1"/>
  <c r="D3" i="5"/>
  <c r="D4" i="5"/>
  <c r="D5" i="5"/>
  <c r="D6" i="5"/>
  <c r="D8" i="5"/>
  <c r="D9" i="5"/>
  <c r="D10" i="5"/>
  <c r="D11" i="5"/>
  <c r="D12" i="5"/>
  <c r="D13" i="5"/>
  <c r="D14" i="5"/>
  <c r="D15" i="5"/>
  <c r="D16" i="5"/>
  <c r="D17" i="5"/>
  <c r="D2" i="5"/>
  <c r="D18" i="1"/>
  <c r="E8" i="1"/>
  <c r="E7" i="1"/>
  <c r="E3" i="1"/>
  <c r="E4" i="1"/>
  <c r="E5" i="1"/>
  <c r="E6" i="1"/>
  <c r="E9" i="1"/>
  <c r="E11" i="1"/>
  <c r="E14" i="1"/>
  <c r="E15" i="1"/>
  <c r="E18" i="1"/>
  <c r="E19" i="1"/>
  <c r="E2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9" i="1"/>
  <c r="D20" i="1"/>
  <c r="E2" i="1"/>
  <c r="D2" i="1"/>
  <c r="D1" i="1"/>
  <c r="G21" i="6" l="1"/>
  <c r="G30" i="6"/>
  <c r="G53" i="6"/>
  <c r="G2" i="6"/>
  <c r="G45" i="6"/>
  <c r="G52" i="6"/>
  <c r="G39" i="6"/>
  <c r="G5" i="6"/>
  <c r="G11" i="6"/>
  <c r="G16" i="6"/>
  <c r="G18" i="6"/>
  <c r="G58" i="6"/>
  <c r="G10" i="6"/>
  <c r="G24" i="6"/>
  <c r="G15" i="6"/>
  <c r="G34" i="6"/>
  <c r="G27" i="6"/>
  <c r="G57" i="6"/>
  <c r="G8" i="6"/>
  <c r="G4" i="6"/>
  <c r="G6" i="6"/>
  <c r="G12" i="6"/>
</calcChain>
</file>

<file path=xl/sharedStrings.xml><?xml version="1.0" encoding="utf-8"?>
<sst xmlns="http://schemas.openxmlformats.org/spreadsheetml/2006/main" count="47" uniqueCount="47">
  <si>
    <t>Snapdroid</t>
  </si>
  <si>
    <t>ParallelColt</t>
  </si>
  <si>
    <t>Rhino</t>
  </si>
  <si>
    <t>XML Graphics Batik</t>
  </si>
  <si>
    <t>Idaily</t>
    <phoneticPr fontId="1" type="noConversion"/>
  </si>
  <si>
    <t>Mall</t>
  </si>
  <si>
    <t>WeiYue</t>
  </si>
  <si>
    <t>PickImage</t>
  </si>
  <si>
    <t>LookLook</t>
  </si>
  <si>
    <t>iText7</t>
    <phoneticPr fontId="1" type="noConversion"/>
  </si>
  <si>
    <t>BottomDialog</t>
    <phoneticPr fontId="1" type="noConversion"/>
  </si>
  <si>
    <t>FilterMenu</t>
    <phoneticPr fontId="1" type="noConversion"/>
  </si>
  <si>
    <t>GoodsInfoPage</t>
    <phoneticPr fontId="1" type="noConversion"/>
  </si>
  <si>
    <t>Ratel</t>
    <phoneticPr fontId="1" type="noConversion"/>
  </si>
  <si>
    <t>Spring-boot</t>
    <phoneticPr fontId="1" type="noConversion"/>
  </si>
  <si>
    <t xml:space="preserve">ArgoUML </t>
    <phoneticPr fontId="1" type="noConversion"/>
  </si>
  <si>
    <t>Cayenne</t>
    <phoneticPr fontId="1" type="noConversion"/>
  </si>
  <si>
    <t>HSQLDB</t>
    <phoneticPr fontId="1" type="noConversion"/>
  </si>
  <si>
    <t>NewPipe</t>
    <phoneticPr fontId="1" type="noConversion"/>
  </si>
  <si>
    <t>Ganttproject</t>
    <phoneticPr fontId="1" type="noConversion"/>
  </si>
  <si>
    <t>人工抽检</t>
  </si>
  <si>
    <t>通过人工检测</t>
  </si>
  <si>
    <t>准确率</t>
  </si>
  <si>
    <r>
      <t>上帝类（</t>
    </r>
    <r>
      <rPr>
        <sz val="11"/>
        <color rgb="FF000000"/>
        <rFont val="Times New Roman Regular"/>
      </rPr>
      <t>God Class</t>
    </r>
    <r>
      <rPr>
        <sz val="11"/>
        <color rgb="FF000000"/>
        <rFont val="华文楷体"/>
        <family val="1"/>
        <charset val="134"/>
      </rPr>
      <t>）</t>
    </r>
  </si>
  <si>
    <r>
      <t>大类（</t>
    </r>
    <r>
      <rPr>
        <sz val="11"/>
        <color rgb="FF000000"/>
        <rFont val="Times New Roman Regular"/>
      </rPr>
      <t>Large Class</t>
    </r>
    <r>
      <rPr>
        <sz val="11"/>
        <color rgb="FF000000"/>
        <rFont val="华文楷体"/>
        <family val="1"/>
        <charset val="134"/>
      </rPr>
      <t>）</t>
    </r>
  </si>
  <si>
    <r>
      <t>数据类（</t>
    </r>
    <r>
      <rPr>
        <sz val="11"/>
        <color rgb="FF000000"/>
        <rFont val="Times New Roman Regular"/>
      </rPr>
      <t>Data Class</t>
    </r>
    <r>
      <rPr>
        <sz val="11"/>
        <color rgb="FF000000"/>
        <rFont val="华文楷体"/>
        <family val="1"/>
        <charset val="134"/>
      </rPr>
      <t>）</t>
    </r>
  </si>
  <si>
    <r>
      <t>拒绝父类的继承（</t>
    </r>
    <r>
      <rPr>
        <sz val="11"/>
        <color rgb="FF000000"/>
        <rFont val="Times New Roman Regular"/>
      </rPr>
      <t>Refused Parent Bequest</t>
    </r>
    <r>
      <rPr>
        <sz val="11"/>
        <color rgb="FF000000"/>
        <rFont val="华文楷体"/>
        <family val="1"/>
        <charset val="134"/>
      </rPr>
      <t>）</t>
    </r>
  </si>
  <si>
    <r>
      <t>死代码（</t>
    </r>
    <r>
      <rPr>
        <sz val="11"/>
        <color rgb="FF000000"/>
        <rFont val="Times New Roman Regular"/>
      </rPr>
      <t>Dead Code</t>
    </r>
    <r>
      <rPr>
        <sz val="11"/>
        <color rgb="FF000000"/>
        <rFont val="华文楷体"/>
        <family val="1"/>
        <charset val="134"/>
      </rPr>
      <t>）</t>
    </r>
  </si>
  <si>
    <r>
      <t>注释（</t>
    </r>
    <r>
      <rPr>
        <sz val="11"/>
        <color rgb="FF000000"/>
        <rFont val="Times New Roman Regular"/>
      </rPr>
      <t>Comments</t>
    </r>
    <r>
      <rPr>
        <sz val="11"/>
        <color rgb="FF000000"/>
        <rFont val="华文楷体"/>
        <family val="1"/>
        <charset val="134"/>
      </rPr>
      <t>）</t>
    </r>
  </si>
  <si>
    <r>
      <t>长方法（</t>
    </r>
    <r>
      <rPr>
        <sz val="11"/>
        <color rgb="FF000000"/>
        <rFont val="Times New Roman Regular"/>
      </rPr>
      <t>Long Method</t>
    </r>
    <r>
      <rPr>
        <sz val="11"/>
        <color rgb="FF000000"/>
        <rFont val="华文楷体"/>
        <family val="1"/>
        <charset val="134"/>
      </rPr>
      <t>）</t>
    </r>
  </si>
  <si>
    <r>
      <t>数据泥团（</t>
    </r>
    <r>
      <rPr>
        <sz val="11"/>
        <color rgb="FF000000"/>
        <rFont val="Times New Roman Regular"/>
      </rPr>
      <t>Data Clumps</t>
    </r>
    <r>
      <rPr>
        <sz val="11"/>
        <color rgb="FF000000"/>
        <rFont val="华文楷体"/>
        <family val="1"/>
        <charset val="134"/>
      </rPr>
      <t>）</t>
    </r>
  </si>
  <si>
    <r>
      <t>重复代码（</t>
    </r>
    <r>
      <rPr>
        <sz val="11"/>
        <color rgb="FF000000"/>
        <rFont val="Times New Roman Regular"/>
      </rPr>
      <t>Duplicated Code</t>
    </r>
    <r>
      <rPr>
        <sz val="11"/>
        <color rgb="FF000000"/>
        <rFont val="华文楷体"/>
        <family val="1"/>
        <charset val="134"/>
      </rPr>
      <t>）</t>
    </r>
  </si>
  <si>
    <r>
      <t>特征嫉妒（</t>
    </r>
    <r>
      <rPr>
        <sz val="11"/>
        <color rgb="FF000000"/>
        <rFont val="Times New Roman Regular"/>
      </rPr>
      <t>Feature Envy</t>
    </r>
    <r>
      <rPr>
        <sz val="11"/>
        <color rgb="FF000000"/>
        <rFont val="华文楷体"/>
        <family val="1"/>
        <charset val="134"/>
      </rPr>
      <t>）</t>
    </r>
  </si>
  <si>
    <r>
      <t>长参数列表（</t>
    </r>
    <r>
      <rPr>
        <sz val="11"/>
        <color rgb="FF000000"/>
        <rFont val="Times New Roman Regular"/>
      </rPr>
      <t>Long Parameter List</t>
    </r>
    <r>
      <rPr>
        <sz val="11"/>
        <color rgb="FF000000"/>
        <rFont val="华文楷体"/>
        <family val="1"/>
        <charset val="134"/>
      </rPr>
      <t>）</t>
    </r>
  </si>
  <si>
    <r>
      <t>消息链（</t>
    </r>
    <r>
      <rPr>
        <sz val="11"/>
        <color rgb="FF000000"/>
        <rFont val="Times New Roman Regular"/>
      </rPr>
      <t>Message Chains</t>
    </r>
    <r>
      <rPr>
        <sz val="11"/>
        <color rgb="FF000000"/>
        <rFont val="华文楷体"/>
        <family val="1"/>
        <charset val="134"/>
      </rPr>
      <t>）</t>
    </r>
  </si>
  <si>
    <r>
      <t>散弹手术（</t>
    </r>
    <r>
      <rPr>
        <sz val="11"/>
        <color rgb="FF000000"/>
        <rFont val="Times New Roman Regular"/>
      </rPr>
      <t>Shotgun Surgery</t>
    </r>
    <r>
      <rPr>
        <sz val="11"/>
        <color rgb="FF000000"/>
        <rFont val="华文楷体"/>
        <family val="1"/>
        <charset val="134"/>
      </rPr>
      <t>）</t>
    </r>
  </si>
  <si>
    <r>
      <t>开关语句（</t>
    </r>
    <r>
      <rPr>
        <sz val="11"/>
        <color rgb="FF000000"/>
        <rFont val="Times New Roman Regular"/>
      </rPr>
      <t>Switch Statements</t>
    </r>
    <r>
      <rPr>
        <sz val="11"/>
        <color rgb="FF000000"/>
        <rFont val="华文楷体"/>
        <family val="1"/>
        <charset val="134"/>
      </rPr>
      <t>）</t>
    </r>
  </si>
  <si>
    <r>
      <t>大脑类（</t>
    </r>
    <r>
      <rPr>
        <sz val="11"/>
        <color rgb="FF000000"/>
        <rFont val="Times New Roman Regular"/>
      </rPr>
      <t>Brain Class</t>
    </r>
    <r>
      <rPr>
        <sz val="11"/>
        <color rgb="FF000000"/>
        <rFont val="华文楷体"/>
        <family val="1"/>
        <charset val="134"/>
      </rPr>
      <t>）</t>
    </r>
    <phoneticPr fontId="1" type="noConversion"/>
  </si>
  <si>
    <r>
      <t>夸夸其谈的通用性（</t>
    </r>
    <r>
      <rPr>
        <sz val="11"/>
        <color rgb="FF000000"/>
        <rFont val="Times New Roman Regular"/>
      </rPr>
      <t>Speculative Generality</t>
    </r>
    <r>
      <rPr>
        <sz val="11"/>
        <color rgb="FF000000"/>
        <rFont val="华文楷体"/>
        <family val="1"/>
        <charset val="134"/>
      </rPr>
      <t>）</t>
    </r>
    <phoneticPr fontId="1" type="noConversion"/>
  </si>
  <si>
    <t>精度</t>
    <phoneticPr fontId="1" type="noConversion"/>
  </si>
  <si>
    <t>召回率</t>
    <phoneticPr fontId="1" type="noConversion"/>
  </si>
  <si>
    <t>F值</t>
    <phoneticPr fontId="1" type="noConversion"/>
  </si>
  <si>
    <t>注释（Comments）</t>
    <phoneticPr fontId="1" type="noConversion"/>
  </si>
  <si>
    <t>重复代码（Duplicated Code）</t>
    <phoneticPr fontId="1" type="noConversion"/>
  </si>
  <si>
    <t>长参数列表（Long Parameter List）</t>
    <phoneticPr fontId="1" type="noConversion"/>
  </si>
  <si>
    <t>消息链（Message Chains）</t>
    <phoneticPr fontId="1" type="noConversion"/>
  </si>
  <si>
    <t>开关语句（Switch Statements）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</si>
</sst>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Times New Roman"/>
      <family val="1"/>
    </font>
    <font>
      <sz val="11"/>
      <color rgb="FF000000"/>
      <name val="宋体-简"/>
      <family val="1"/>
      <charset val="134"/>
    </font>
    <font>
      <sz val="11"/>
      <color rgb="FF000000"/>
      <name val="Times New Roman Regular"/>
    </font>
    <font>
      <b/>
      <sz val="11"/>
      <color rgb="FF000000"/>
      <name val="Songti SC Bold"/>
      <charset val="134"/>
    </font>
    <font>
      <sz val="11"/>
      <color rgb="FF000000"/>
      <name val="华文楷体"/>
      <family val="1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2" fillId="0" borderId="0" xfId="0" applyFont="1">
      <alignment vertical="center"/>
    </xf>
    <xf numFmtId="10" fontId="2" fillId="0" borderId="0" xfId="0" applyNumberFormat="1" applyFont="1">
      <alignment vertical="center"/>
    </xf>
    <xf numFmtId="3" fontId="0" fillId="0" borderId="0" xfId="0" applyNumberFormat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>
      <alignment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AF7AC-A39B-AC4E-90C3-9971FC58D46F}">
  <dimension ref="A1:E20"/>
  <sheetViews>
    <sheetView workbookViewId="0">
      <selection activeCell="H6" sqref="H6"/>
    </sheetView>
  </sheetViews>
  <sheetFormatPr baseColWidth="10" defaultRowHeight="16"/>
  <cols>
    <col min="1" max="1" width="18.33203125" customWidth="1"/>
    <col min="5" max="5" width="10.83203125" style="1"/>
  </cols>
  <sheetData>
    <row r="1" spans="1:5">
      <c r="A1" s="2" t="s">
        <v>15</v>
      </c>
      <c r="B1" s="2">
        <v>26</v>
      </c>
      <c r="C1" s="2">
        <v>25</v>
      </c>
      <c r="D1" s="2">
        <f>B1-C1</f>
        <v>1</v>
      </c>
      <c r="E1" s="3">
        <f>C1/B1</f>
        <v>0.96153846153846156</v>
      </c>
    </row>
    <row r="2" spans="1:5">
      <c r="A2" s="2" t="s">
        <v>16</v>
      </c>
      <c r="B2" s="2">
        <v>68</v>
      </c>
      <c r="C2" s="2">
        <v>64</v>
      </c>
      <c r="D2" s="2">
        <f>B2-C2</f>
        <v>4</v>
      </c>
      <c r="E2" s="3">
        <f>C2/B2</f>
        <v>0.94117647058823528</v>
      </c>
    </row>
    <row r="3" spans="1:5">
      <c r="A3" s="2" t="s">
        <v>17</v>
      </c>
      <c r="B3" s="2">
        <v>30</v>
      </c>
      <c r="C3" s="2">
        <v>27</v>
      </c>
      <c r="D3" s="2">
        <f t="shared" ref="D3:D20" si="0">B3-C3</f>
        <v>3</v>
      </c>
      <c r="E3" s="3">
        <f t="shared" ref="E3:E20" si="1">C3/B3</f>
        <v>0.9</v>
      </c>
    </row>
    <row r="4" spans="1:5">
      <c r="A4" s="2" t="s">
        <v>18</v>
      </c>
      <c r="B4" s="2">
        <v>72</v>
      </c>
      <c r="C4" s="2">
        <v>68</v>
      </c>
      <c r="D4" s="2">
        <f t="shared" si="0"/>
        <v>4</v>
      </c>
      <c r="E4" s="3">
        <f t="shared" si="1"/>
        <v>0.94444444444444442</v>
      </c>
    </row>
    <row r="5" spans="1:5">
      <c r="A5" s="2" t="s">
        <v>19</v>
      </c>
      <c r="B5" s="2">
        <v>12</v>
      </c>
      <c r="C5" s="2">
        <v>11</v>
      </c>
      <c r="D5" s="2">
        <f t="shared" si="0"/>
        <v>1</v>
      </c>
      <c r="E5" s="3">
        <f t="shared" si="1"/>
        <v>0.91666666666666663</v>
      </c>
    </row>
    <row r="6" spans="1:5">
      <c r="A6" s="2" t="s">
        <v>0</v>
      </c>
      <c r="B6" s="2">
        <v>22</v>
      </c>
      <c r="C6" s="2">
        <v>20</v>
      </c>
      <c r="D6" s="2">
        <f t="shared" si="0"/>
        <v>2</v>
      </c>
      <c r="E6" s="3">
        <f t="shared" si="1"/>
        <v>0.90909090909090906</v>
      </c>
    </row>
    <row r="7" spans="1:5">
      <c r="A7" s="2" t="s">
        <v>1</v>
      </c>
      <c r="B7" s="2">
        <v>14</v>
      </c>
      <c r="C7" s="2">
        <v>13</v>
      </c>
      <c r="D7" s="2">
        <f t="shared" si="0"/>
        <v>1</v>
      </c>
      <c r="E7" s="3">
        <f t="shared" si="1"/>
        <v>0.9285714285714286</v>
      </c>
    </row>
    <row r="8" spans="1:5">
      <c r="A8" s="2" t="s">
        <v>2</v>
      </c>
      <c r="B8" s="2">
        <v>26</v>
      </c>
      <c r="C8" s="2">
        <v>26</v>
      </c>
      <c r="D8" s="2">
        <f t="shared" si="0"/>
        <v>0</v>
      </c>
      <c r="E8" s="3">
        <f>C8/B8</f>
        <v>1</v>
      </c>
    </row>
    <row r="9" spans="1:5">
      <c r="A9" s="2" t="s">
        <v>3</v>
      </c>
      <c r="B9" s="2">
        <v>32</v>
      </c>
      <c r="C9" s="2">
        <v>32</v>
      </c>
      <c r="D9" s="2">
        <f t="shared" si="0"/>
        <v>0</v>
      </c>
      <c r="E9" s="3">
        <f t="shared" si="1"/>
        <v>1</v>
      </c>
    </row>
    <row r="10" spans="1:5">
      <c r="A10" s="2" t="s">
        <v>4</v>
      </c>
      <c r="B10" s="2">
        <v>0</v>
      </c>
      <c r="C10" s="2">
        <v>0</v>
      </c>
      <c r="D10" s="2">
        <f t="shared" si="0"/>
        <v>0</v>
      </c>
      <c r="E10" s="3">
        <v>0</v>
      </c>
    </row>
    <row r="11" spans="1:5">
      <c r="A11" s="2" t="s">
        <v>5</v>
      </c>
      <c r="B11" s="2">
        <v>66</v>
      </c>
      <c r="C11" s="2">
        <v>63</v>
      </c>
      <c r="D11" s="2">
        <f t="shared" si="0"/>
        <v>3</v>
      </c>
      <c r="E11" s="3">
        <f t="shared" si="1"/>
        <v>0.95454545454545459</v>
      </c>
    </row>
    <row r="12" spans="1:5">
      <c r="A12" s="2" t="s">
        <v>9</v>
      </c>
      <c r="B12" s="2">
        <v>0</v>
      </c>
      <c r="C12" s="2">
        <v>0</v>
      </c>
      <c r="D12" s="2">
        <f t="shared" si="0"/>
        <v>0</v>
      </c>
      <c r="E12" s="3">
        <v>0</v>
      </c>
    </row>
    <row r="13" spans="1:5">
      <c r="A13" s="2" t="s">
        <v>10</v>
      </c>
      <c r="B13" s="2">
        <v>0</v>
      </c>
      <c r="C13" s="2">
        <v>0</v>
      </c>
      <c r="D13" s="2">
        <f t="shared" si="0"/>
        <v>0</v>
      </c>
      <c r="E13" s="3">
        <v>0</v>
      </c>
    </row>
    <row r="14" spans="1:5">
      <c r="A14" s="2" t="s">
        <v>6</v>
      </c>
      <c r="B14" s="2">
        <v>11</v>
      </c>
      <c r="C14" s="2">
        <v>10</v>
      </c>
      <c r="D14" s="2">
        <f t="shared" si="0"/>
        <v>1</v>
      </c>
      <c r="E14" s="3">
        <f t="shared" si="1"/>
        <v>0.90909090909090906</v>
      </c>
    </row>
    <row r="15" spans="1:5">
      <c r="A15" s="2" t="s">
        <v>7</v>
      </c>
      <c r="B15" s="2">
        <v>4</v>
      </c>
      <c r="C15" s="2">
        <v>4</v>
      </c>
      <c r="D15" s="2">
        <f t="shared" si="0"/>
        <v>0</v>
      </c>
      <c r="E15" s="3">
        <f t="shared" si="1"/>
        <v>1</v>
      </c>
    </row>
    <row r="16" spans="1:5">
      <c r="A16" s="2" t="s">
        <v>11</v>
      </c>
      <c r="B16" s="2">
        <v>0</v>
      </c>
      <c r="C16" s="2">
        <v>0</v>
      </c>
      <c r="D16" s="2">
        <f t="shared" si="0"/>
        <v>0</v>
      </c>
      <c r="E16" s="3">
        <v>0</v>
      </c>
    </row>
    <row r="17" spans="1:5">
      <c r="A17" s="2" t="s">
        <v>12</v>
      </c>
      <c r="B17" s="2">
        <v>0</v>
      </c>
      <c r="C17" s="2">
        <v>0</v>
      </c>
      <c r="D17" s="2">
        <f t="shared" si="0"/>
        <v>0</v>
      </c>
      <c r="E17" s="3">
        <v>0</v>
      </c>
    </row>
    <row r="18" spans="1:5">
      <c r="A18" s="2" t="s">
        <v>14</v>
      </c>
      <c r="B18" s="2">
        <v>106</v>
      </c>
      <c r="C18" s="2">
        <v>102</v>
      </c>
      <c r="D18" s="2">
        <f>B18-C18</f>
        <v>4</v>
      </c>
      <c r="E18" s="3">
        <f t="shared" si="1"/>
        <v>0.96226415094339623</v>
      </c>
    </row>
    <row r="19" spans="1:5">
      <c r="A19" s="2" t="s">
        <v>13</v>
      </c>
      <c r="B19" s="2">
        <v>24</v>
      </c>
      <c r="C19" s="2">
        <v>21</v>
      </c>
      <c r="D19" s="2">
        <f t="shared" si="0"/>
        <v>3</v>
      </c>
      <c r="E19" s="3">
        <f t="shared" si="1"/>
        <v>0.875</v>
      </c>
    </row>
    <row r="20" spans="1:5">
      <c r="A20" s="2" t="s">
        <v>8</v>
      </c>
      <c r="B20" s="2">
        <v>13</v>
      </c>
      <c r="C20" s="2">
        <v>11</v>
      </c>
      <c r="D20" s="2">
        <f t="shared" si="0"/>
        <v>2</v>
      </c>
      <c r="E20" s="3">
        <f t="shared" si="1"/>
        <v>0.84615384615384615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E0252-CED4-EE4C-9583-75C67BAE1EB5}">
  <dimension ref="A1:A20"/>
  <sheetViews>
    <sheetView workbookViewId="0">
      <selection activeCell="C17" sqref="C17"/>
    </sheetView>
  </sheetViews>
  <sheetFormatPr baseColWidth="10" defaultRowHeight="16"/>
  <sheetData>
    <row r="1" spans="1:1">
      <c r="A1">
        <v>174592</v>
      </c>
    </row>
    <row r="2" spans="1:1">
      <c r="A2" s="4">
        <v>276188</v>
      </c>
    </row>
    <row r="3" spans="1:1">
      <c r="A3">
        <v>209533</v>
      </c>
    </row>
    <row r="4" spans="1:1">
      <c r="A4" s="4">
        <v>48631</v>
      </c>
    </row>
    <row r="5" spans="1:1">
      <c r="A5" s="4">
        <v>65153</v>
      </c>
    </row>
    <row r="6" spans="1:1">
      <c r="A6" s="4">
        <v>3846</v>
      </c>
    </row>
    <row r="7" spans="1:1">
      <c r="A7" s="4">
        <v>205305</v>
      </c>
    </row>
    <row r="8" spans="1:1">
      <c r="A8" s="4">
        <v>116578</v>
      </c>
    </row>
    <row r="9" spans="1:1">
      <c r="A9" s="4">
        <v>192029</v>
      </c>
    </row>
    <row r="10" spans="1:1">
      <c r="A10" s="4">
        <v>1216</v>
      </c>
    </row>
    <row r="11" spans="1:1">
      <c r="A11" s="4">
        <v>65731</v>
      </c>
    </row>
    <row r="12" spans="1:1">
      <c r="A12" s="4">
        <v>4086</v>
      </c>
    </row>
    <row r="13" spans="1:1">
      <c r="A13" s="4">
        <v>1240</v>
      </c>
    </row>
    <row r="14" spans="1:1">
      <c r="A14" s="4">
        <v>9581</v>
      </c>
    </row>
    <row r="15" spans="1:1">
      <c r="A15" s="4">
        <v>1554</v>
      </c>
    </row>
    <row r="16" spans="1:1">
      <c r="A16" s="4">
        <v>1049</v>
      </c>
    </row>
    <row r="17" spans="1:1">
      <c r="A17" s="4">
        <v>1511</v>
      </c>
    </row>
    <row r="18" spans="1:1">
      <c r="A18" s="4">
        <v>430782</v>
      </c>
    </row>
    <row r="19" spans="1:1">
      <c r="A19" s="4">
        <v>6505</v>
      </c>
    </row>
    <row r="20" spans="1:1">
      <c r="A20" s="4">
        <v>6752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52915-A228-CB46-B5D3-C62B772681D0}">
  <dimension ref="A1:D17"/>
  <sheetViews>
    <sheetView workbookViewId="0">
      <selection activeCell="D17" sqref="D17"/>
    </sheetView>
  </sheetViews>
  <sheetFormatPr baseColWidth="10" defaultRowHeight="16"/>
  <cols>
    <col min="1" max="1" width="29.5" customWidth="1"/>
    <col min="2" max="2" width="12.83203125" customWidth="1"/>
    <col min="3" max="3" width="14.6640625" customWidth="1"/>
    <col min="4" max="4" width="10.83203125" style="1"/>
  </cols>
  <sheetData>
    <row r="1" spans="1:4" ht="18">
      <c r="A1" s="5"/>
      <c r="B1" s="6" t="s">
        <v>20</v>
      </c>
      <c r="C1" s="7" t="s">
        <v>21</v>
      </c>
      <c r="D1" s="9" t="s">
        <v>22</v>
      </c>
    </row>
    <row r="2" spans="1:4">
      <c r="A2" s="11" t="s">
        <v>37</v>
      </c>
      <c r="B2" s="8">
        <v>73</v>
      </c>
      <c r="C2" s="8">
        <v>69</v>
      </c>
      <c r="D2" s="10">
        <f>C2/B2</f>
        <v>0.9452054794520548</v>
      </c>
    </row>
    <row r="3" spans="1:4">
      <c r="A3" s="11" t="s">
        <v>23</v>
      </c>
      <c r="B3" s="8">
        <v>100</v>
      </c>
      <c r="C3" s="8">
        <v>97</v>
      </c>
      <c r="D3" s="10">
        <f t="shared" ref="D3:D17" si="0">C3/B3</f>
        <v>0.97</v>
      </c>
    </row>
    <row r="4" spans="1:4">
      <c r="A4" s="11" t="s">
        <v>24</v>
      </c>
      <c r="B4" s="8">
        <v>100</v>
      </c>
      <c r="C4" s="8">
        <v>93</v>
      </c>
      <c r="D4" s="10">
        <f t="shared" si="0"/>
        <v>0.93</v>
      </c>
    </row>
    <row r="5" spans="1:4">
      <c r="A5" s="11" t="s">
        <v>25</v>
      </c>
      <c r="B5" s="8">
        <v>57</v>
      </c>
      <c r="C5" s="8">
        <v>56</v>
      </c>
      <c r="D5" s="10">
        <f t="shared" si="0"/>
        <v>0.98245614035087714</v>
      </c>
    </row>
    <row r="6" spans="1:4" ht="30">
      <c r="A6" s="11" t="s">
        <v>26</v>
      </c>
      <c r="B6" s="8">
        <v>95</v>
      </c>
      <c r="C6" s="8">
        <v>76</v>
      </c>
      <c r="D6" s="10">
        <f t="shared" si="0"/>
        <v>0.8</v>
      </c>
    </row>
    <row r="7" spans="1:4">
      <c r="A7" s="11" t="s">
        <v>27</v>
      </c>
      <c r="B7" s="8">
        <v>19</v>
      </c>
      <c r="C7" s="8">
        <v>17</v>
      </c>
      <c r="D7" s="10">
        <f>C7/B7</f>
        <v>0.89473684210526316</v>
      </c>
    </row>
    <row r="8" spans="1:4">
      <c r="A8" s="11" t="s">
        <v>28</v>
      </c>
      <c r="B8" s="8">
        <v>100</v>
      </c>
      <c r="C8" s="8">
        <v>98</v>
      </c>
      <c r="D8" s="10">
        <f t="shared" si="0"/>
        <v>0.98</v>
      </c>
    </row>
    <row r="9" spans="1:4">
      <c r="A9" s="11" t="s">
        <v>29</v>
      </c>
      <c r="B9" s="8">
        <v>84</v>
      </c>
      <c r="C9" s="8">
        <v>82</v>
      </c>
      <c r="D9" s="10">
        <f t="shared" si="0"/>
        <v>0.97619047619047616</v>
      </c>
    </row>
    <row r="10" spans="1:4">
      <c r="A10" s="11" t="s">
        <v>30</v>
      </c>
      <c r="B10" s="8">
        <v>40</v>
      </c>
      <c r="C10" s="8">
        <v>36</v>
      </c>
      <c r="D10" s="10">
        <f t="shared" si="0"/>
        <v>0.9</v>
      </c>
    </row>
    <row r="11" spans="1:4">
      <c r="A11" s="11" t="s">
        <v>31</v>
      </c>
      <c r="B11" s="8">
        <v>100</v>
      </c>
      <c r="C11" s="8">
        <v>92</v>
      </c>
      <c r="D11" s="10">
        <f t="shared" si="0"/>
        <v>0.92</v>
      </c>
    </row>
    <row r="12" spans="1:4">
      <c r="A12" s="11" t="s">
        <v>32</v>
      </c>
      <c r="B12" s="8">
        <v>100</v>
      </c>
      <c r="C12" s="8">
        <v>87</v>
      </c>
      <c r="D12" s="10">
        <f t="shared" si="0"/>
        <v>0.87</v>
      </c>
    </row>
    <row r="13" spans="1:4">
      <c r="A13" s="11" t="s">
        <v>33</v>
      </c>
      <c r="B13" s="8">
        <v>53</v>
      </c>
      <c r="C13" s="8">
        <v>51</v>
      </c>
      <c r="D13" s="10">
        <f t="shared" si="0"/>
        <v>0.96226415094339623</v>
      </c>
    </row>
    <row r="14" spans="1:4">
      <c r="A14" s="11" t="s">
        <v>34</v>
      </c>
      <c r="B14" s="8">
        <v>100</v>
      </c>
      <c r="C14" s="8">
        <v>97</v>
      </c>
      <c r="D14" s="10">
        <f t="shared" si="0"/>
        <v>0.97</v>
      </c>
    </row>
    <row r="15" spans="1:4">
      <c r="A15" s="11" t="s">
        <v>35</v>
      </c>
      <c r="B15" s="8">
        <v>68</v>
      </c>
      <c r="C15" s="8">
        <v>65</v>
      </c>
      <c r="D15" s="10">
        <f t="shared" si="0"/>
        <v>0.95588235294117652</v>
      </c>
    </row>
    <row r="16" spans="1:4" ht="30">
      <c r="A16" s="11" t="s">
        <v>38</v>
      </c>
      <c r="B16" s="8">
        <v>100</v>
      </c>
      <c r="C16" s="8">
        <v>82</v>
      </c>
      <c r="D16" s="10">
        <f t="shared" si="0"/>
        <v>0.82</v>
      </c>
    </row>
    <row r="17" spans="1:4">
      <c r="A17" s="11" t="s">
        <v>36</v>
      </c>
      <c r="B17" s="8">
        <v>100</v>
      </c>
      <c r="C17" s="8">
        <v>96</v>
      </c>
      <c r="D17" s="10">
        <f t="shared" si="0"/>
        <v>0.96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C189C-2E95-4E47-B323-F18B47E58BCB}">
  <dimension ref="A1:G60"/>
  <sheetViews>
    <sheetView tabSelected="1" topLeftCell="A43" zoomScale="116" zoomScaleNormal="172" workbookViewId="0">
      <selection activeCell="G50" activeCellId="4" sqref="G2:G6 G14:G18 G26:G30 G38:G42 G50:G54"/>
    </sheetView>
  </sheetViews>
  <sheetFormatPr baseColWidth="10" defaultRowHeight="16"/>
  <cols>
    <col min="1" max="1" width="14.6640625" customWidth="1"/>
  </cols>
  <sheetData>
    <row r="1" spans="1:7">
      <c r="E1" t="s">
        <v>39</v>
      </c>
      <c r="F1" t="s">
        <v>40</v>
      </c>
      <c r="G1" t="s">
        <v>41</v>
      </c>
    </row>
    <row r="2" spans="1:7">
      <c r="A2" s="13" t="s">
        <v>42</v>
      </c>
      <c r="B2" s="12">
        <v>323</v>
      </c>
      <c r="C2" s="12">
        <v>285</v>
      </c>
      <c r="D2">
        <v>283</v>
      </c>
      <c r="E2">
        <f>D2/C2</f>
        <v>0.99298245614035086</v>
      </c>
      <c r="F2">
        <f>D2/B2</f>
        <v>0.87616099071207432</v>
      </c>
      <c r="G2">
        <f>E2*2*F2/(E2+F2)</f>
        <v>0.93092105263157898</v>
      </c>
    </row>
    <row r="3" spans="1:7">
      <c r="A3" s="13"/>
      <c r="B3" s="12">
        <v>64</v>
      </c>
      <c r="C3" s="12">
        <v>65</v>
      </c>
      <c r="D3">
        <v>64</v>
      </c>
      <c r="E3">
        <f t="shared" ref="E3:E60" si="0">D3/C3</f>
        <v>0.98461538461538467</v>
      </c>
      <c r="F3">
        <f t="shared" ref="F3:F60" si="1">D3/B3</f>
        <v>1</v>
      </c>
      <c r="G3">
        <f t="shared" ref="G3:G60" si="2">E3*2*F3/(E3+F3)</f>
        <v>0.99224806201550386</v>
      </c>
    </row>
    <row r="4" spans="1:7">
      <c r="A4" s="13"/>
      <c r="B4" s="12">
        <v>308</v>
      </c>
      <c r="C4" s="12">
        <v>306</v>
      </c>
      <c r="D4" s="12">
        <v>301</v>
      </c>
      <c r="E4">
        <f>D4/C4</f>
        <v>0.9836601307189542</v>
      </c>
      <c r="F4">
        <f t="shared" si="1"/>
        <v>0.97727272727272729</v>
      </c>
      <c r="G4">
        <f t="shared" si="2"/>
        <v>0.98045602605863191</v>
      </c>
    </row>
    <row r="5" spans="1:7">
      <c r="A5" s="13"/>
      <c r="B5" s="12">
        <v>128</v>
      </c>
      <c r="C5" s="12">
        <v>132</v>
      </c>
      <c r="D5" s="12">
        <v>126</v>
      </c>
      <c r="E5">
        <f t="shared" si="0"/>
        <v>0.95454545454545459</v>
      </c>
      <c r="F5">
        <f t="shared" si="1"/>
        <v>0.984375</v>
      </c>
      <c r="G5">
        <f t="shared" si="2"/>
        <v>0.96923076923076923</v>
      </c>
    </row>
    <row r="6" spans="1:7">
      <c r="A6" s="13"/>
      <c r="B6" s="12">
        <v>198</v>
      </c>
      <c r="C6" s="12">
        <v>202</v>
      </c>
      <c r="D6" s="12">
        <v>195</v>
      </c>
      <c r="E6">
        <f t="shared" si="0"/>
        <v>0.96534653465346532</v>
      </c>
      <c r="F6">
        <f t="shared" si="1"/>
        <v>0.98484848484848486</v>
      </c>
      <c r="G6">
        <f t="shared" si="2"/>
        <v>0.97499999999999998</v>
      </c>
    </row>
    <row r="7" spans="1:7">
      <c r="A7" s="13"/>
      <c r="B7" s="12"/>
      <c r="C7" s="12"/>
    </row>
    <row r="8" spans="1:7">
      <c r="A8" s="13"/>
      <c r="B8" s="12">
        <v>323</v>
      </c>
      <c r="C8" s="12">
        <v>314</v>
      </c>
      <c r="D8" s="12">
        <v>292</v>
      </c>
      <c r="E8">
        <f t="shared" si="0"/>
        <v>0.92993630573248409</v>
      </c>
      <c r="F8">
        <f t="shared" si="1"/>
        <v>0.90402476780185759</v>
      </c>
      <c r="G8">
        <f t="shared" si="2"/>
        <v>0.91679748822605966</v>
      </c>
    </row>
    <row r="9" spans="1:7">
      <c r="A9" s="13"/>
      <c r="B9" s="12">
        <v>64</v>
      </c>
      <c r="C9" s="12">
        <v>83</v>
      </c>
      <c r="D9" s="12">
        <v>62</v>
      </c>
      <c r="E9">
        <f t="shared" si="0"/>
        <v>0.74698795180722888</v>
      </c>
      <c r="F9">
        <f t="shared" si="1"/>
        <v>0.96875</v>
      </c>
      <c r="G9">
        <f t="shared" si="2"/>
        <v>0.84353741496598644</v>
      </c>
    </row>
    <row r="10" spans="1:7">
      <c r="A10" s="13"/>
      <c r="B10" s="12">
        <v>308</v>
      </c>
      <c r="C10" s="12">
        <v>352</v>
      </c>
      <c r="D10" s="12">
        <v>302</v>
      </c>
      <c r="E10">
        <f t="shared" si="0"/>
        <v>0.85795454545454541</v>
      </c>
      <c r="F10">
        <f t="shared" si="1"/>
        <v>0.98051948051948057</v>
      </c>
      <c r="G10">
        <f t="shared" si="2"/>
        <v>0.91515151515151516</v>
      </c>
    </row>
    <row r="11" spans="1:7">
      <c r="A11" s="13"/>
      <c r="B11" s="12">
        <v>128</v>
      </c>
      <c r="C11" s="12">
        <v>118</v>
      </c>
      <c r="D11" s="12">
        <v>116</v>
      </c>
      <c r="E11">
        <f t="shared" si="0"/>
        <v>0.98305084745762716</v>
      </c>
      <c r="F11">
        <f t="shared" si="1"/>
        <v>0.90625</v>
      </c>
      <c r="G11">
        <f t="shared" si="2"/>
        <v>0.94308943089430897</v>
      </c>
    </row>
    <row r="12" spans="1:7">
      <c r="A12" s="13"/>
      <c r="B12" s="12">
        <v>198</v>
      </c>
      <c r="C12" s="12">
        <v>223</v>
      </c>
      <c r="D12" s="12">
        <v>198</v>
      </c>
      <c r="E12">
        <f t="shared" si="0"/>
        <v>0.88789237668161436</v>
      </c>
      <c r="F12">
        <f t="shared" si="1"/>
        <v>1</v>
      </c>
      <c r="G12">
        <f t="shared" si="2"/>
        <v>0.94061757719714967</v>
      </c>
    </row>
    <row r="14" spans="1:7">
      <c r="A14" s="13" t="s">
        <v>43</v>
      </c>
      <c r="B14">
        <v>850</v>
      </c>
      <c r="C14">
        <v>845</v>
      </c>
      <c r="D14" s="12">
        <v>843</v>
      </c>
      <c r="E14">
        <f t="shared" si="0"/>
        <v>0.99763313609467452</v>
      </c>
      <c r="F14">
        <f t="shared" si="1"/>
        <v>0.99176470588235299</v>
      </c>
      <c r="G14">
        <f t="shared" si="2"/>
        <v>0.99469026548672568</v>
      </c>
    </row>
    <row r="15" spans="1:7">
      <c r="A15" s="13"/>
      <c r="B15">
        <v>164</v>
      </c>
      <c r="C15">
        <v>168</v>
      </c>
      <c r="D15" s="12">
        <v>163</v>
      </c>
      <c r="E15">
        <f t="shared" si="0"/>
        <v>0.97023809523809523</v>
      </c>
      <c r="F15">
        <f t="shared" si="1"/>
        <v>0.99390243902439024</v>
      </c>
      <c r="G15">
        <f t="shared" si="2"/>
        <v>0.98192771084337349</v>
      </c>
    </row>
    <row r="16" spans="1:7">
      <c r="A16" s="13"/>
      <c r="B16">
        <v>1523</v>
      </c>
      <c r="C16">
        <v>1431</v>
      </c>
      <c r="D16" s="12">
        <v>1420</v>
      </c>
      <c r="E16">
        <f t="shared" si="0"/>
        <v>0.99231306778476591</v>
      </c>
      <c r="F16">
        <f t="shared" si="1"/>
        <v>0.93237032173342083</v>
      </c>
      <c r="G16">
        <f t="shared" si="2"/>
        <v>0.96140825998645896</v>
      </c>
    </row>
    <row r="17" spans="1:7">
      <c r="A17" s="13"/>
      <c r="B17">
        <v>302</v>
      </c>
      <c r="C17">
        <v>308</v>
      </c>
      <c r="D17" s="12">
        <v>302</v>
      </c>
      <c r="E17">
        <f t="shared" si="0"/>
        <v>0.98051948051948057</v>
      </c>
      <c r="F17">
        <f t="shared" si="1"/>
        <v>1</v>
      </c>
      <c r="G17">
        <f t="shared" si="2"/>
        <v>0.99016393442622952</v>
      </c>
    </row>
    <row r="18" spans="1:7">
      <c r="A18" s="13"/>
      <c r="B18">
        <v>2201</v>
      </c>
      <c r="C18">
        <v>2170</v>
      </c>
      <c r="D18" s="12">
        <v>2165</v>
      </c>
      <c r="E18">
        <f t="shared" si="0"/>
        <v>0.99769585253456217</v>
      </c>
      <c r="F18">
        <f t="shared" si="1"/>
        <v>0.983643798273512</v>
      </c>
      <c r="G18">
        <f t="shared" si="2"/>
        <v>0.99061999542438783</v>
      </c>
    </row>
    <row r="19" spans="1:7">
      <c r="A19" s="13"/>
    </row>
    <row r="20" spans="1:7">
      <c r="A20" s="13"/>
      <c r="B20">
        <v>850</v>
      </c>
      <c r="C20">
        <v>902</v>
      </c>
      <c r="D20" s="12">
        <v>847</v>
      </c>
      <c r="E20">
        <f t="shared" si="0"/>
        <v>0.93902439024390238</v>
      </c>
      <c r="F20">
        <f t="shared" si="1"/>
        <v>0.99647058823529411</v>
      </c>
      <c r="G20">
        <f t="shared" si="2"/>
        <v>0.96689497716894968</v>
      </c>
    </row>
    <row r="21" spans="1:7">
      <c r="A21" s="13"/>
      <c r="B21">
        <v>164</v>
      </c>
      <c r="C21">
        <v>182</v>
      </c>
      <c r="D21" s="12">
        <v>162</v>
      </c>
      <c r="E21">
        <f t="shared" si="0"/>
        <v>0.89010989010989006</v>
      </c>
      <c r="F21">
        <f t="shared" si="1"/>
        <v>0.98780487804878048</v>
      </c>
      <c r="G21">
        <f t="shared" si="2"/>
        <v>0.93641618497109824</v>
      </c>
    </row>
    <row r="22" spans="1:7">
      <c r="A22" s="13"/>
      <c r="B22">
        <v>1523</v>
      </c>
      <c r="C22">
        <v>1502</v>
      </c>
      <c r="D22" s="12">
        <v>1415</v>
      </c>
      <c r="E22">
        <f t="shared" si="0"/>
        <v>0.94207723035952062</v>
      </c>
      <c r="F22">
        <f t="shared" si="1"/>
        <v>0.92908732764281021</v>
      </c>
      <c r="G22">
        <f t="shared" si="2"/>
        <v>0.93553719008264458</v>
      </c>
    </row>
    <row r="23" spans="1:7">
      <c r="A23" s="13"/>
      <c r="B23">
        <v>302</v>
      </c>
      <c r="C23">
        <v>284</v>
      </c>
      <c r="D23" s="12">
        <v>268</v>
      </c>
      <c r="E23">
        <f t="shared" si="0"/>
        <v>0.94366197183098588</v>
      </c>
      <c r="F23">
        <f t="shared" si="1"/>
        <v>0.88741721854304634</v>
      </c>
      <c r="G23">
        <f t="shared" si="2"/>
        <v>0.91467576791808869</v>
      </c>
    </row>
    <row r="24" spans="1:7">
      <c r="A24" s="13"/>
      <c r="B24">
        <v>2201</v>
      </c>
      <c r="C24">
        <v>1980</v>
      </c>
      <c r="D24" s="12">
        <v>1968</v>
      </c>
      <c r="E24">
        <f t="shared" si="0"/>
        <v>0.9939393939393939</v>
      </c>
      <c r="F24">
        <f t="shared" si="1"/>
        <v>0.89413902771467513</v>
      </c>
      <c r="G24">
        <f t="shared" si="2"/>
        <v>0.94140157856972007</v>
      </c>
    </row>
    <row r="26" spans="1:7">
      <c r="A26" s="13" t="s">
        <v>44</v>
      </c>
      <c r="B26">
        <v>18</v>
      </c>
      <c r="C26">
        <v>19</v>
      </c>
      <c r="D26" s="12">
        <v>18</v>
      </c>
      <c r="E26">
        <f t="shared" si="0"/>
        <v>0.94736842105263153</v>
      </c>
      <c r="F26">
        <f t="shared" si="1"/>
        <v>1</v>
      </c>
      <c r="G26">
        <f t="shared" si="2"/>
        <v>0.97297297297297303</v>
      </c>
    </row>
    <row r="27" spans="1:7">
      <c r="A27" s="13"/>
      <c r="B27">
        <v>44</v>
      </c>
      <c r="C27">
        <v>38</v>
      </c>
      <c r="D27" s="12">
        <v>37</v>
      </c>
      <c r="E27">
        <f t="shared" si="0"/>
        <v>0.97368421052631582</v>
      </c>
      <c r="F27">
        <f t="shared" si="1"/>
        <v>0.84090909090909094</v>
      </c>
      <c r="G27">
        <f t="shared" si="2"/>
        <v>0.90243902439024393</v>
      </c>
    </row>
    <row r="28" spans="1:7">
      <c r="A28" s="13"/>
      <c r="B28">
        <v>132</v>
      </c>
      <c r="C28">
        <v>134</v>
      </c>
      <c r="D28" s="12">
        <v>131</v>
      </c>
      <c r="E28">
        <f t="shared" si="0"/>
        <v>0.97761194029850751</v>
      </c>
      <c r="F28">
        <f t="shared" si="1"/>
        <v>0.99242424242424243</v>
      </c>
      <c r="G28">
        <f t="shared" si="2"/>
        <v>0.98496240601503759</v>
      </c>
    </row>
    <row r="29" spans="1:7">
      <c r="A29" s="13"/>
      <c r="B29">
        <v>22</v>
      </c>
      <c r="C29">
        <v>19</v>
      </c>
      <c r="D29" s="12">
        <v>19</v>
      </c>
      <c r="E29">
        <f t="shared" si="0"/>
        <v>1</v>
      </c>
      <c r="F29">
        <f t="shared" si="1"/>
        <v>0.86363636363636365</v>
      </c>
      <c r="G29">
        <f t="shared" si="2"/>
        <v>0.92682926829268286</v>
      </c>
    </row>
    <row r="30" spans="1:7">
      <c r="A30" s="13"/>
      <c r="B30">
        <v>71</v>
      </c>
      <c r="C30">
        <v>65</v>
      </c>
      <c r="D30" s="12">
        <v>63</v>
      </c>
      <c r="E30">
        <f t="shared" si="0"/>
        <v>0.96923076923076923</v>
      </c>
      <c r="F30">
        <f t="shared" si="1"/>
        <v>0.88732394366197187</v>
      </c>
      <c r="G30">
        <f t="shared" si="2"/>
        <v>0.92647058823529416</v>
      </c>
    </row>
    <row r="31" spans="1:7">
      <c r="A31" s="13"/>
    </row>
    <row r="32" spans="1:7">
      <c r="A32" s="13"/>
      <c r="B32">
        <v>18</v>
      </c>
      <c r="C32">
        <v>58</v>
      </c>
      <c r="D32" s="12">
        <v>18</v>
      </c>
      <c r="E32">
        <f t="shared" si="0"/>
        <v>0.31034482758620691</v>
      </c>
      <c r="F32">
        <f t="shared" si="1"/>
        <v>1</v>
      </c>
      <c r="G32">
        <f t="shared" si="2"/>
        <v>0.47368421052631582</v>
      </c>
    </row>
    <row r="33" spans="1:7">
      <c r="A33" s="13"/>
      <c r="B33">
        <v>44</v>
      </c>
      <c r="C33">
        <v>68</v>
      </c>
      <c r="D33" s="12">
        <v>43</v>
      </c>
      <c r="E33">
        <f t="shared" si="0"/>
        <v>0.63235294117647056</v>
      </c>
      <c r="F33">
        <f t="shared" si="1"/>
        <v>0.97727272727272729</v>
      </c>
      <c r="G33">
        <f t="shared" si="2"/>
        <v>0.76785714285714279</v>
      </c>
    </row>
    <row r="34" spans="1:7">
      <c r="A34" s="13"/>
      <c r="B34">
        <v>132</v>
      </c>
      <c r="C34">
        <v>142</v>
      </c>
      <c r="D34" s="12">
        <v>132</v>
      </c>
      <c r="E34">
        <f t="shared" si="0"/>
        <v>0.92957746478873238</v>
      </c>
      <c r="F34">
        <f t="shared" si="1"/>
        <v>1</v>
      </c>
      <c r="G34">
        <f t="shared" si="2"/>
        <v>0.96350364963503643</v>
      </c>
    </row>
    <row r="35" spans="1:7">
      <c r="A35" s="13"/>
      <c r="B35">
        <v>22</v>
      </c>
      <c r="C35">
        <v>24</v>
      </c>
      <c r="D35" s="12">
        <v>17</v>
      </c>
      <c r="E35">
        <f t="shared" si="0"/>
        <v>0.70833333333333337</v>
      </c>
      <c r="F35">
        <f t="shared" si="1"/>
        <v>0.77272727272727271</v>
      </c>
      <c r="G35">
        <f t="shared" si="2"/>
        <v>0.73913043478260876</v>
      </c>
    </row>
    <row r="36" spans="1:7">
      <c r="A36" s="13"/>
      <c r="B36">
        <v>71</v>
      </c>
      <c r="C36">
        <v>76</v>
      </c>
      <c r="D36" s="12">
        <v>70</v>
      </c>
      <c r="E36">
        <f t="shared" si="0"/>
        <v>0.92105263157894735</v>
      </c>
      <c r="F36">
        <f t="shared" si="1"/>
        <v>0.9859154929577465</v>
      </c>
      <c r="G36">
        <f t="shared" si="2"/>
        <v>0.95238095238095244</v>
      </c>
    </row>
    <row r="38" spans="1:7">
      <c r="A38" s="13" t="s">
        <v>45</v>
      </c>
      <c r="B38">
        <v>266</v>
      </c>
      <c r="C38">
        <v>268</v>
      </c>
      <c r="D38" s="12">
        <v>265</v>
      </c>
      <c r="E38">
        <f t="shared" si="0"/>
        <v>0.98880597014925375</v>
      </c>
      <c r="F38">
        <f t="shared" si="1"/>
        <v>0.99624060150375937</v>
      </c>
      <c r="G38">
        <f t="shared" si="2"/>
        <v>0.99250936329588024</v>
      </c>
    </row>
    <row r="39" spans="1:7">
      <c r="A39" s="13"/>
      <c r="B39">
        <v>255</v>
      </c>
      <c r="C39">
        <v>258</v>
      </c>
      <c r="D39" s="12">
        <v>252</v>
      </c>
      <c r="E39">
        <f t="shared" si="0"/>
        <v>0.97674418604651159</v>
      </c>
      <c r="F39">
        <f t="shared" si="1"/>
        <v>0.9882352941176471</v>
      </c>
      <c r="G39">
        <f t="shared" si="2"/>
        <v>0.98245614035087714</v>
      </c>
    </row>
    <row r="40" spans="1:7">
      <c r="A40" s="13"/>
      <c r="B40">
        <v>1900</v>
      </c>
      <c r="C40">
        <v>1895</v>
      </c>
      <c r="D40" s="12">
        <v>1894</v>
      </c>
      <c r="E40">
        <f t="shared" si="0"/>
        <v>0.99947229551451189</v>
      </c>
      <c r="F40">
        <f t="shared" si="1"/>
        <v>0.99684210526315786</v>
      </c>
      <c r="G40">
        <f t="shared" si="2"/>
        <v>0.9981554677206852</v>
      </c>
    </row>
    <row r="41" spans="1:7">
      <c r="A41" s="13"/>
      <c r="B41">
        <v>1760</v>
      </c>
      <c r="C41">
        <v>1765</v>
      </c>
      <c r="D41" s="12">
        <v>1758</v>
      </c>
      <c r="E41">
        <f t="shared" si="0"/>
        <v>0.99603399433427764</v>
      </c>
      <c r="F41">
        <f t="shared" si="1"/>
        <v>0.9988636363636364</v>
      </c>
      <c r="G41">
        <f t="shared" si="2"/>
        <v>0.99744680851063838</v>
      </c>
    </row>
    <row r="42" spans="1:7">
      <c r="A42" s="13"/>
      <c r="B42">
        <v>739</v>
      </c>
      <c r="C42">
        <v>738</v>
      </c>
      <c r="D42" s="12">
        <v>735</v>
      </c>
      <c r="E42">
        <f t="shared" si="0"/>
        <v>0.99593495934959353</v>
      </c>
      <c r="F42">
        <f t="shared" si="1"/>
        <v>0.99458728010825437</v>
      </c>
      <c r="G42">
        <f t="shared" si="2"/>
        <v>0.99526066350710896</v>
      </c>
    </row>
    <row r="43" spans="1:7">
      <c r="A43" s="13"/>
    </row>
    <row r="44" spans="1:7">
      <c r="A44" s="13"/>
      <c r="B44">
        <v>266</v>
      </c>
      <c r="C44">
        <v>241</v>
      </c>
      <c r="D44" s="12">
        <v>238</v>
      </c>
      <c r="E44">
        <f t="shared" si="0"/>
        <v>0.98755186721991706</v>
      </c>
      <c r="F44">
        <f t="shared" si="1"/>
        <v>0.89473684210526316</v>
      </c>
      <c r="G44">
        <f t="shared" si="2"/>
        <v>0.93885601577909261</v>
      </c>
    </row>
    <row r="45" spans="1:7">
      <c r="A45" s="13"/>
      <c r="B45">
        <v>255</v>
      </c>
      <c r="C45">
        <v>252</v>
      </c>
      <c r="D45" s="12">
        <v>248</v>
      </c>
      <c r="E45">
        <f t="shared" si="0"/>
        <v>0.98412698412698407</v>
      </c>
      <c r="F45">
        <f t="shared" si="1"/>
        <v>0.97254901960784312</v>
      </c>
      <c r="G45">
        <f t="shared" si="2"/>
        <v>0.97830374753451665</v>
      </c>
    </row>
    <row r="46" spans="1:7">
      <c r="A46" s="13"/>
      <c r="B46">
        <v>1900</v>
      </c>
      <c r="C46">
        <v>1680</v>
      </c>
      <c r="D46" s="12">
        <v>1672</v>
      </c>
      <c r="E46">
        <f t="shared" si="0"/>
        <v>0.99523809523809526</v>
      </c>
      <c r="F46">
        <f t="shared" si="1"/>
        <v>0.88</v>
      </c>
      <c r="G46">
        <f t="shared" si="2"/>
        <v>0.93407821229050281</v>
      </c>
    </row>
    <row r="47" spans="1:7">
      <c r="A47" s="13"/>
      <c r="B47">
        <v>1760</v>
      </c>
      <c r="C47">
        <v>1540</v>
      </c>
      <c r="D47" s="12">
        <v>1531</v>
      </c>
      <c r="E47">
        <f t="shared" si="0"/>
        <v>0.99415584415584413</v>
      </c>
      <c r="F47">
        <f t="shared" si="1"/>
        <v>0.86988636363636362</v>
      </c>
      <c r="G47">
        <f t="shared" si="2"/>
        <v>0.92787878787878775</v>
      </c>
    </row>
    <row r="48" spans="1:7">
      <c r="A48" s="13"/>
      <c r="B48">
        <v>739</v>
      </c>
      <c r="C48">
        <v>693</v>
      </c>
      <c r="D48" s="12">
        <v>691</v>
      </c>
      <c r="E48">
        <f t="shared" si="0"/>
        <v>0.99711399711399706</v>
      </c>
      <c r="F48">
        <f t="shared" si="1"/>
        <v>0.93504736129905275</v>
      </c>
      <c r="G48">
        <f t="shared" si="2"/>
        <v>0.96508379888268159</v>
      </c>
    </row>
    <row r="50" spans="1:7">
      <c r="A50" s="13" t="s">
        <v>46</v>
      </c>
      <c r="B50">
        <v>72</v>
      </c>
      <c r="C50">
        <v>64</v>
      </c>
      <c r="D50" s="12">
        <v>64</v>
      </c>
      <c r="E50">
        <f t="shared" si="0"/>
        <v>1</v>
      </c>
      <c r="F50">
        <f t="shared" si="1"/>
        <v>0.88888888888888884</v>
      </c>
      <c r="G50">
        <f t="shared" si="2"/>
        <v>0.94117647058823528</v>
      </c>
    </row>
    <row r="51" spans="1:7">
      <c r="A51" s="13"/>
      <c r="B51">
        <v>62</v>
      </c>
      <c r="C51">
        <v>64</v>
      </c>
      <c r="D51" s="12">
        <v>60</v>
      </c>
      <c r="E51">
        <f t="shared" si="0"/>
        <v>0.9375</v>
      </c>
      <c r="F51">
        <f t="shared" si="1"/>
        <v>0.967741935483871</v>
      </c>
      <c r="G51">
        <f t="shared" si="2"/>
        <v>0.95238095238095233</v>
      </c>
    </row>
    <row r="52" spans="1:7">
      <c r="A52" s="13"/>
      <c r="B52">
        <v>68</v>
      </c>
      <c r="C52">
        <v>63</v>
      </c>
      <c r="D52" s="12">
        <v>63</v>
      </c>
      <c r="E52">
        <f t="shared" si="0"/>
        <v>1</v>
      </c>
      <c r="F52">
        <f t="shared" si="1"/>
        <v>0.92647058823529416</v>
      </c>
      <c r="G52">
        <f t="shared" si="2"/>
        <v>0.96183206106870234</v>
      </c>
    </row>
    <row r="53" spans="1:7">
      <c r="A53" s="13"/>
      <c r="B53">
        <v>328</v>
      </c>
      <c r="C53">
        <v>308</v>
      </c>
      <c r="D53" s="12">
        <v>305</v>
      </c>
      <c r="E53">
        <f t="shared" si="0"/>
        <v>0.99025974025974028</v>
      </c>
      <c r="F53">
        <f t="shared" si="1"/>
        <v>0.92987804878048785</v>
      </c>
      <c r="G53">
        <f t="shared" si="2"/>
        <v>0.95911949685534592</v>
      </c>
    </row>
    <row r="54" spans="1:7">
      <c r="A54" s="13"/>
      <c r="B54">
        <v>48</v>
      </c>
      <c r="C54">
        <v>51</v>
      </c>
      <c r="D54" s="12">
        <v>47</v>
      </c>
      <c r="E54">
        <f t="shared" si="0"/>
        <v>0.92156862745098034</v>
      </c>
      <c r="F54">
        <f t="shared" si="1"/>
        <v>0.97916666666666663</v>
      </c>
      <c r="G54">
        <f t="shared" si="2"/>
        <v>0.94949494949494939</v>
      </c>
    </row>
    <row r="55" spans="1:7">
      <c r="A55" s="13"/>
    </row>
    <row r="56" spans="1:7">
      <c r="A56" s="13"/>
      <c r="B56">
        <v>72</v>
      </c>
      <c r="C56">
        <v>83</v>
      </c>
      <c r="D56" s="12">
        <v>72</v>
      </c>
      <c r="E56">
        <f t="shared" si="0"/>
        <v>0.86746987951807231</v>
      </c>
      <c r="F56">
        <f t="shared" si="1"/>
        <v>1</v>
      </c>
      <c r="G56">
        <f t="shared" si="2"/>
        <v>0.92903225806451606</v>
      </c>
    </row>
    <row r="57" spans="1:7">
      <c r="A57" s="13"/>
      <c r="B57">
        <v>62</v>
      </c>
      <c r="C57">
        <v>61</v>
      </c>
      <c r="D57" s="12">
        <v>61</v>
      </c>
      <c r="E57">
        <f t="shared" si="0"/>
        <v>1</v>
      </c>
      <c r="F57">
        <f t="shared" si="1"/>
        <v>0.9838709677419355</v>
      </c>
      <c r="G57">
        <f t="shared" si="2"/>
        <v>0.99186991869918695</v>
      </c>
    </row>
    <row r="58" spans="1:7">
      <c r="A58" s="13"/>
      <c r="B58">
        <v>68</v>
      </c>
      <c r="C58">
        <v>69</v>
      </c>
      <c r="D58" s="12">
        <v>68</v>
      </c>
      <c r="E58">
        <f t="shared" si="0"/>
        <v>0.98550724637681164</v>
      </c>
      <c r="F58">
        <f t="shared" si="1"/>
        <v>1</v>
      </c>
      <c r="G58">
        <f t="shared" si="2"/>
        <v>0.99270072992700742</v>
      </c>
    </row>
    <row r="59" spans="1:7">
      <c r="A59" s="13"/>
      <c r="B59">
        <v>328</v>
      </c>
      <c r="C59">
        <v>342</v>
      </c>
      <c r="D59" s="12">
        <v>327</v>
      </c>
      <c r="E59">
        <f t="shared" si="0"/>
        <v>0.95614035087719296</v>
      </c>
      <c r="F59">
        <f t="shared" si="1"/>
        <v>0.99695121951219512</v>
      </c>
      <c r="G59">
        <f t="shared" si="2"/>
        <v>0.9761194029850746</v>
      </c>
    </row>
    <row r="60" spans="1:7">
      <c r="A60" s="13"/>
      <c r="B60">
        <v>48</v>
      </c>
      <c r="C60">
        <v>56</v>
      </c>
      <c r="D60" s="12">
        <v>45</v>
      </c>
      <c r="E60">
        <f t="shared" si="0"/>
        <v>0.8035714285714286</v>
      </c>
      <c r="F60">
        <f t="shared" si="1"/>
        <v>0.9375</v>
      </c>
      <c r="G60">
        <f t="shared" si="2"/>
        <v>0.86538461538461542</v>
      </c>
    </row>
  </sheetData>
  <mergeCells count="5">
    <mergeCell ref="A2:A12"/>
    <mergeCell ref="A14:A24"/>
    <mergeCell ref="A26:A36"/>
    <mergeCell ref="A38:A48"/>
    <mergeCell ref="A50:A6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Speculative Generality准确率-DecTo</vt:lpstr>
      <vt:lpstr>项目代码行统计</vt:lpstr>
      <vt:lpstr>DecTool检测准确率</vt:lpstr>
      <vt:lpstr>EnDec计算准确率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mengyu shi</dc:creator>
  <cp:lastModifiedBy>mengyu shi</cp:lastModifiedBy>
  <dcterms:created xsi:type="dcterms:W3CDTF">2024-03-20T12:33:22Z</dcterms:created>
  <dcterms:modified xsi:type="dcterms:W3CDTF">2024-03-27T16:55:28Z</dcterms:modified>
</cp:coreProperties>
</file>