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ra\Desktop\sewerWRRF\"/>
    </mc:Choice>
  </mc:AlternateContent>
  <bookViews>
    <workbookView xWindow="0" yWindow="0" windowWidth="23040" windowHeight="9096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C16" i="1" l="1"/>
  <c r="C17" i="1"/>
  <c r="C18" i="1"/>
  <c r="C19" i="1"/>
  <c r="C20" i="1"/>
  <c r="C21" i="1"/>
  <c r="C22" i="1"/>
  <c r="C23" i="1"/>
  <c r="C24" i="1"/>
  <c r="C25" i="1"/>
  <c r="C26" i="1"/>
  <c r="C27" i="1"/>
  <c r="C28" i="1"/>
  <c r="C15" i="1"/>
  <c r="B16" i="1"/>
  <c r="B17" i="1"/>
  <c r="B18" i="1"/>
  <c r="B19" i="1"/>
  <c r="B20" i="1"/>
  <c r="B21" i="1"/>
  <c r="B22" i="1"/>
  <c r="B23" i="1"/>
  <c r="B24" i="1"/>
  <c r="B25" i="1"/>
  <c r="B26" i="1"/>
  <c r="B27" i="1"/>
  <c r="B28" i="1"/>
  <c r="B15" i="1"/>
  <c r="C4" i="1"/>
  <c r="F5" i="1"/>
  <c r="F6" i="1"/>
  <c r="F7" i="1"/>
  <c r="F8" i="1"/>
  <c r="F9" i="1"/>
  <c r="F10" i="1"/>
  <c r="F11" i="1"/>
  <c r="F12" i="1"/>
  <c r="F13" i="1"/>
  <c r="F14" i="1"/>
  <c r="F15" i="1"/>
  <c r="F16" i="1"/>
  <c r="F4" i="1"/>
  <c r="B5" i="1"/>
  <c r="C5" i="1" s="1"/>
  <c r="B6" i="1"/>
  <c r="C6" i="1" s="1"/>
  <c r="B7" i="1"/>
  <c r="C7" i="1" s="1"/>
  <c r="B8" i="1"/>
  <c r="C8" i="1" s="1"/>
  <c r="B9" i="1"/>
  <c r="C9" i="1" s="1"/>
  <c r="B10" i="1"/>
  <c r="C10" i="1" s="1"/>
  <c r="B4" i="1"/>
</calcChain>
</file>

<file path=xl/sharedStrings.xml><?xml version="1.0" encoding="utf-8"?>
<sst xmlns="http://schemas.openxmlformats.org/spreadsheetml/2006/main" count="12" uniqueCount="8">
  <si>
    <t>femass</t>
  </si>
  <si>
    <t>spo4_effl</t>
  </si>
  <si>
    <t>femass/spo4_effl</t>
  </si>
  <si>
    <t>q_infl</t>
  </si>
  <si>
    <t>q_infl/spo4_effl</t>
  </si>
  <si>
    <t>|spo4_effl|</t>
  </si>
  <si>
    <t>spo4_effl/femass</t>
  </si>
  <si>
    <t>spo4_effl/q_infl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</si>
</sst>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Sheet1!$A$3</c:f>
              <c:strCache>
                <c:ptCount val="1"/>
                <c:pt idx="0">
                  <c:v>femass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Sheet1!$C$4:$C$10</c:f>
              <c:numCache>
                <c:formatCode>General</c:formatCode>
                <c:ptCount val="7"/>
                <c:pt idx="0">
                  <c:v>0</c:v>
                </c:pt>
                <c:pt idx="1">
                  <c:v>3.8724584499999999E-2</c:v>
                </c:pt>
                <c:pt idx="2">
                  <c:v>7.7449168999999998E-2</c:v>
                </c:pt>
                <c:pt idx="3">
                  <c:v>0.11617375349999999</c:v>
                </c:pt>
                <c:pt idx="4">
                  <c:v>0.154898338</c:v>
                </c:pt>
                <c:pt idx="5">
                  <c:v>0.19362292249999999</c:v>
                </c:pt>
                <c:pt idx="6">
                  <c:v>0.23234750699999998</c:v>
                </c:pt>
              </c:numCache>
            </c:numRef>
          </c:xVal>
          <c:yVal>
            <c:numRef>
              <c:f>Sheet1!$A$4:$A$10</c:f>
              <c:numCache>
                <c:formatCode>General</c:formatCode>
                <c:ptCount val="7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</c:numCache>
            </c:numRef>
          </c:yVal>
          <c:smooth val="0"/>
        </c:ser>
        <c:ser>
          <c:idx val="1"/>
          <c:order val="1"/>
          <c:tx>
            <c:strRef>
              <c:f>Sheet1!$E$3</c:f>
              <c:strCache>
                <c:ptCount val="1"/>
                <c:pt idx="0">
                  <c:v>q_infl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noFill/>
              </a:ln>
              <a:effectLst/>
            </c:spPr>
          </c:marker>
          <c:trendline>
            <c:spPr>
              <a:ln w="19050" cap="rnd">
                <a:solidFill>
                  <a:schemeClr val="accent2"/>
                </a:solidFill>
                <a:prstDash val="sysDot"/>
              </a:ln>
              <a:effectLst/>
            </c:spPr>
            <c:trendlineType val="poly"/>
            <c:order val="2"/>
            <c:intercept val="0"/>
            <c:dispRSqr val="1"/>
            <c:dispEq val="1"/>
            <c:trendlineLbl>
              <c:layout/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Sheet1!$F$4:$F$16</c:f>
              <c:numCache>
                <c:formatCode>General</c:formatCode>
                <c:ptCount val="13"/>
                <c:pt idx="0">
                  <c:v>0</c:v>
                </c:pt>
                <c:pt idx="1">
                  <c:v>5.8964336800000003E-2</c:v>
                </c:pt>
                <c:pt idx="2">
                  <c:v>0.1146538622</c:v>
                </c:pt>
                <c:pt idx="3">
                  <c:v>0.16706857619999999</c:v>
                </c:pt>
                <c:pt idx="4">
                  <c:v>0.21620847879999999</c:v>
                </c:pt>
                <c:pt idx="5">
                  <c:v>0.26207356999999998</c:v>
                </c:pt>
                <c:pt idx="6">
                  <c:v>0.3046638498</c:v>
                </c:pt>
                <c:pt idx="7">
                  <c:v>0.34397931819999999</c:v>
                </c:pt>
                <c:pt idx="8">
                  <c:v>0.38001997519999997</c:v>
                </c:pt>
                <c:pt idx="9">
                  <c:v>0.41278582080000004</c:v>
                </c:pt>
                <c:pt idx="10">
                  <c:v>0.44227685500000002</c:v>
                </c:pt>
                <c:pt idx="11">
                  <c:v>0.46849307780000005</c:v>
                </c:pt>
                <c:pt idx="12">
                  <c:v>0.49143448919999999</c:v>
                </c:pt>
              </c:numCache>
            </c:numRef>
          </c:xVal>
          <c:yVal>
            <c:numRef>
              <c:f>Sheet1!$E$4:$E$16</c:f>
              <c:numCache>
                <c:formatCode>General</c:formatCode>
                <c:ptCount val="13"/>
                <c:pt idx="0">
                  <c:v>0</c:v>
                </c:pt>
                <c:pt idx="1">
                  <c:v>0.05</c:v>
                </c:pt>
                <c:pt idx="2">
                  <c:v>0.1</c:v>
                </c:pt>
                <c:pt idx="3">
                  <c:v>0.15</c:v>
                </c:pt>
                <c:pt idx="4">
                  <c:v>0.2</c:v>
                </c:pt>
                <c:pt idx="5">
                  <c:v>0.25</c:v>
                </c:pt>
                <c:pt idx="6">
                  <c:v>0.3</c:v>
                </c:pt>
                <c:pt idx="7">
                  <c:v>0.35</c:v>
                </c:pt>
                <c:pt idx="8">
                  <c:v>0.4</c:v>
                </c:pt>
                <c:pt idx="9">
                  <c:v>0.45</c:v>
                </c:pt>
                <c:pt idx="10">
                  <c:v>0.5</c:v>
                </c:pt>
                <c:pt idx="11">
                  <c:v>0.55000000000000004</c:v>
                </c:pt>
                <c:pt idx="12">
                  <c:v>0.6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85801208"/>
        <c:axId val="485799248"/>
      </c:scatterChart>
      <c:valAx>
        <c:axId val="4858012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spo4_effl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799248"/>
        <c:crosses val="autoZero"/>
        <c:crossBetween val="midCat"/>
      </c:valAx>
      <c:valAx>
        <c:axId val="4857992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femsas</a:t>
                </a:r>
                <a:r>
                  <a:rPr lang="en-US" baseline="0"/>
                  <a:t> or q_infl</a:t>
                </a:r>
                <a:endParaRPr lang="en-US"/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858012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152400</xdr:colOff>
      <xdr:row>2</xdr:row>
      <xdr:rowOff>7620</xdr:rowOff>
    </xdr:from>
    <xdr:to>
      <xdr:col>19</xdr:col>
      <xdr:colOff>152400</xdr:colOff>
      <xdr:row>27</xdr:row>
      <xdr:rowOff>7620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"/>
  <sheetViews>
    <sheetView tabSelected="1" workbookViewId="0">
      <selection activeCell="F23" sqref="F23"/>
    </sheetView>
  </sheetViews>
  <sheetFormatPr defaultRowHeight="14.4" x14ac:dyDescent="0.3"/>
  <sheetData>
    <row r="1" spans="1:8" x14ac:dyDescent="0.3">
      <c r="A1" t="s">
        <v>2</v>
      </c>
      <c r="B1">
        <v>0</v>
      </c>
      <c r="C1">
        <v>-0.77449168999999995</v>
      </c>
      <c r="E1" t="s">
        <v>4</v>
      </c>
      <c r="F1">
        <v>0</v>
      </c>
      <c r="G1">
        <v>1.21203485</v>
      </c>
      <c r="H1">
        <v>-0.65496228000000001</v>
      </c>
    </row>
    <row r="3" spans="1:8" x14ac:dyDescent="0.3">
      <c r="A3" t="s">
        <v>0</v>
      </c>
      <c r="B3" t="s">
        <v>1</v>
      </c>
      <c r="C3" t="s">
        <v>5</v>
      </c>
      <c r="E3" t="s">
        <v>3</v>
      </c>
      <c r="F3" t="s">
        <v>1</v>
      </c>
    </row>
    <row r="4" spans="1:8" x14ac:dyDescent="0.3">
      <c r="A4">
        <v>0</v>
      </c>
      <c r="B4">
        <f>$B$1+A4*$C$1</f>
        <v>0</v>
      </c>
      <c r="C4">
        <f>ABS(B4)</f>
        <v>0</v>
      </c>
      <c r="E4">
        <v>0</v>
      </c>
      <c r="F4">
        <f>$F$1+E4*$G$1+E4^2*$H$1</f>
        <v>0</v>
      </c>
    </row>
    <row r="5" spans="1:8" x14ac:dyDescent="0.3">
      <c r="A5">
        <v>0.05</v>
      </c>
      <c r="B5">
        <f t="shared" ref="B5:B34" si="0">$B$1+A5*$C$1</f>
        <v>-3.8724584499999999E-2</v>
      </c>
      <c r="C5">
        <f t="shared" ref="C5:C34" si="1">ABS(B5)</f>
        <v>3.8724584499999999E-2</v>
      </c>
      <c r="E5">
        <v>0.05</v>
      </c>
      <c r="F5">
        <f t="shared" ref="F5:F16" si="2">$F$1+E5*$G$1+E5^2*$H$1</f>
        <v>5.8964336800000003E-2</v>
      </c>
    </row>
    <row r="6" spans="1:8" x14ac:dyDescent="0.3">
      <c r="A6">
        <v>0.1</v>
      </c>
      <c r="B6">
        <f t="shared" si="0"/>
        <v>-7.7449168999999998E-2</v>
      </c>
      <c r="C6">
        <f t="shared" si="1"/>
        <v>7.7449168999999998E-2</v>
      </c>
      <c r="E6">
        <v>0.1</v>
      </c>
      <c r="F6">
        <f t="shared" si="2"/>
        <v>0.1146538622</v>
      </c>
    </row>
    <row r="7" spans="1:8" x14ac:dyDescent="0.3">
      <c r="A7">
        <v>0.15</v>
      </c>
      <c r="B7">
        <f t="shared" si="0"/>
        <v>-0.11617375349999999</v>
      </c>
      <c r="C7">
        <f t="shared" si="1"/>
        <v>0.11617375349999999</v>
      </c>
      <c r="E7">
        <v>0.15</v>
      </c>
      <c r="F7">
        <f t="shared" si="2"/>
        <v>0.16706857619999999</v>
      </c>
    </row>
    <row r="8" spans="1:8" x14ac:dyDescent="0.3">
      <c r="A8">
        <v>0.2</v>
      </c>
      <c r="B8">
        <f t="shared" si="0"/>
        <v>-0.154898338</v>
      </c>
      <c r="C8">
        <f t="shared" si="1"/>
        <v>0.154898338</v>
      </c>
      <c r="E8">
        <v>0.2</v>
      </c>
      <c r="F8">
        <f t="shared" si="2"/>
        <v>0.21620847879999999</v>
      </c>
    </row>
    <row r="9" spans="1:8" x14ac:dyDescent="0.3">
      <c r="A9">
        <v>0.25</v>
      </c>
      <c r="B9">
        <f t="shared" si="0"/>
        <v>-0.19362292249999999</v>
      </c>
      <c r="C9">
        <f t="shared" si="1"/>
        <v>0.19362292249999999</v>
      </c>
      <c r="E9">
        <v>0.25</v>
      </c>
      <c r="F9">
        <f t="shared" si="2"/>
        <v>0.26207356999999998</v>
      </c>
    </row>
    <row r="10" spans="1:8" x14ac:dyDescent="0.3">
      <c r="A10">
        <v>0.3</v>
      </c>
      <c r="B10">
        <f t="shared" si="0"/>
        <v>-0.23234750699999998</v>
      </c>
      <c r="C10">
        <f t="shared" si="1"/>
        <v>0.23234750699999998</v>
      </c>
      <c r="E10">
        <v>0.3</v>
      </c>
      <c r="F10">
        <f t="shared" si="2"/>
        <v>0.3046638498</v>
      </c>
    </row>
    <row r="11" spans="1:8" x14ac:dyDescent="0.3">
      <c r="E11">
        <v>0.35</v>
      </c>
      <c r="F11">
        <f t="shared" si="2"/>
        <v>0.34397931819999999</v>
      </c>
    </row>
    <row r="12" spans="1:8" x14ac:dyDescent="0.3">
      <c r="A12" t="s">
        <v>6</v>
      </c>
      <c r="B12">
        <v>0</v>
      </c>
      <c r="C12">
        <v>1.2911999999999999</v>
      </c>
      <c r="E12">
        <v>0.4</v>
      </c>
      <c r="F12">
        <f t="shared" si="2"/>
        <v>0.38001997519999997</v>
      </c>
    </row>
    <row r="13" spans="1:8" x14ac:dyDescent="0.3">
      <c r="E13">
        <v>0.45</v>
      </c>
      <c r="F13">
        <f t="shared" si="2"/>
        <v>0.41278582080000004</v>
      </c>
    </row>
    <row r="14" spans="1:8" x14ac:dyDescent="0.3">
      <c r="A14" t="s">
        <v>5</v>
      </c>
      <c r="B14" t="s">
        <v>0</v>
      </c>
      <c r="C14" t="s">
        <v>3</v>
      </c>
      <c r="E14">
        <v>0.5</v>
      </c>
      <c r="F14">
        <f t="shared" si="2"/>
        <v>0.44227685500000002</v>
      </c>
    </row>
    <row r="15" spans="1:8" x14ac:dyDescent="0.3">
      <c r="A15">
        <v>0</v>
      </c>
      <c r="B15">
        <f>$B$12+A15*$C$12</f>
        <v>0</v>
      </c>
      <c r="C15">
        <f>$F$18+A15*$G$18+A15*$H$18</f>
        <v>0</v>
      </c>
      <c r="E15">
        <v>0.55000000000000004</v>
      </c>
      <c r="F15">
        <f t="shared" si="2"/>
        <v>0.46849307780000005</v>
      </c>
    </row>
    <row r="16" spans="1:8" x14ac:dyDescent="0.3">
      <c r="A16">
        <v>0.02</v>
      </c>
      <c r="B16">
        <f t="shared" ref="B16:B28" si="3">$B$12+A16*$C$12</f>
        <v>2.5824E-2</v>
      </c>
      <c r="C16">
        <f t="shared" ref="C16:C28" si="4">$F$18+A16*$G$18+A16*$H$18</f>
        <v>3.449E-2</v>
      </c>
      <c r="E16">
        <v>0.6</v>
      </c>
      <c r="F16">
        <f t="shared" si="2"/>
        <v>0.49143448919999999</v>
      </c>
    </row>
    <row r="17" spans="1:8" x14ac:dyDescent="0.3">
      <c r="A17">
        <v>0.04</v>
      </c>
      <c r="B17">
        <f t="shared" si="3"/>
        <v>5.1647999999999999E-2</v>
      </c>
      <c r="C17">
        <f t="shared" si="4"/>
        <v>6.898E-2</v>
      </c>
    </row>
    <row r="18" spans="1:8" x14ac:dyDescent="0.3">
      <c r="A18">
        <v>0.06</v>
      </c>
      <c r="B18">
        <f t="shared" si="3"/>
        <v>7.7471999999999985E-2</v>
      </c>
      <c r="C18">
        <f t="shared" si="4"/>
        <v>0.10346999999999998</v>
      </c>
      <c r="E18" t="s">
        <v>7</v>
      </c>
      <c r="F18">
        <v>0</v>
      </c>
      <c r="G18">
        <v>0.67749999999999999</v>
      </c>
      <c r="H18">
        <v>1.0469999999999999</v>
      </c>
    </row>
    <row r="19" spans="1:8" x14ac:dyDescent="0.3">
      <c r="A19">
        <v>0.08</v>
      </c>
      <c r="B19">
        <f t="shared" si="3"/>
        <v>0.103296</v>
      </c>
      <c r="C19">
        <f t="shared" si="4"/>
        <v>0.13796</v>
      </c>
    </row>
    <row r="20" spans="1:8" x14ac:dyDescent="0.3">
      <c r="A20">
        <v>0.1</v>
      </c>
      <c r="B20">
        <f t="shared" si="3"/>
        <v>0.12911999999999998</v>
      </c>
      <c r="C20">
        <f t="shared" si="4"/>
        <v>0.17244999999999999</v>
      </c>
    </row>
    <row r="21" spans="1:8" x14ac:dyDescent="0.3">
      <c r="A21">
        <v>0.12</v>
      </c>
      <c r="B21">
        <f t="shared" si="3"/>
        <v>0.15494399999999997</v>
      </c>
      <c r="C21">
        <f t="shared" si="4"/>
        <v>0.20693999999999996</v>
      </c>
    </row>
    <row r="22" spans="1:8" x14ac:dyDescent="0.3">
      <c r="A22">
        <v>0.14000000000000001</v>
      </c>
      <c r="B22">
        <f t="shared" si="3"/>
        <v>0.18076800000000001</v>
      </c>
      <c r="C22">
        <f t="shared" si="4"/>
        <v>0.24143000000000003</v>
      </c>
    </row>
    <row r="23" spans="1:8" x14ac:dyDescent="0.3">
      <c r="A23">
        <v>0.16</v>
      </c>
      <c r="B23">
        <f t="shared" si="3"/>
        <v>0.206592</v>
      </c>
      <c r="C23">
        <f t="shared" si="4"/>
        <v>0.27592</v>
      </c>
    </row>
    <row r="24" spans="1:8" x14ac:dyDescent="0.3">
      <c r="A24">
        <v>0.18</v>
      </c>
      <c r="B24">
        <f t="shared" si="3"/>
        <v>0.23241599999999998</v>
      </c>
      <c r="C24">
        <f t="shared" si="4"/>
        <v>0.31040999999999996</v>
      </c>
    </row>
    <row r="25" spans="1:8" x14ac:dyDescent="0.3">
      <c r="A25">
        <v>0.2</v>
      </c>
      <c r="B25">
        <f t="shared" si="3"/>
        <v>0.25823999999999997</v>
      </c>
      <c r="C25">
        <f t="shared" si="4"/>
        <v>0.34489999999999998</v>
      </c>
    </row>
    <row r="26" spans="1:8" x14ac:dyDescent="0.3">
      <c r="A26">
        <v>0.22</v>
      </c>
      <c r="B26">
        <f t="shared" si="3"/>
        <v>0.28406399999999998</v>
      </c>
      <c r="C26">
        <f t="shared" si="4"/>
        <v>0.37939000000000001</v>
      </c>
    </row>
    <row r="27" spans="1:8" x14ac:dyDescent="0.3">
      <c r="A27">
        <v>0.24</v>
      </c>
      <c r="B27">
        <f t="shared" si="3"/>
        <v>0.30988799999999994</v>
      </c>
      <c r="C27">
        <f t="shared" si="4"/>
        <v>0.41387999999999991</v>
      </c>
    </row>
    <row r="28" spans="1:8" x14ac:dyDescent="0.3">
      <c r="A28">
        <v>0.26</v>
      </c>
      <c r="B28">
        <f t="shared" si="3"/>
        <v>0.33571200000000001</v>
      </c>
      <c r="C28">
        <f t="shared" si="4"/>
        <v>0.44837000000000005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</dc:creator>
  <cp:lastModifiedBy>Sara</cp:lastModifiedBy>
  <dcterms:created xsi:type="dcterms:W3CDTF">2020-03-25T20:14:50Z</dcterms:created>
  <dcterms:modified xsi:type="dcterms:W3CDTF">2020-03-25T22:58:13Z</dcterms:modified>
</cp:coreProperties>
</file>