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\Desktop\sewerWRRF\"/>
    </mc:Choice>
  </mc:AlternateContent>
  <bookViews>
    <workbookView xWindow="0" yWindow="0" windowWidth="23040" windowHeight="91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2" l="1"/>
  <c r="D25" i="2"/>
  <c r="B25" i="2"/>
  <c r="E24" i="2"/>
  <c r="D24" i="2" s="1"/>
  <c r="B24" i="2" s="1"/>
  <c r="E23" i="2"/>
  <c r="D23" i="2"/>
  <c r="B23" i="2" s="1"/>
  <c r="E22" i="2"/>
  <c r="D22" i="2" s="1"/>
  <c r="B22" i="2" s="1"/>
  <c r="E21" i="2"/>
  <c r="D21" i="2"/>
  <c r="B21" i="2" s="1"/>
  <c r="E19" i="2"/>
  <c r="F19" i="2" s="1"/>
  <c r="C19" i="2"/>
  <c r="E18" i="2"/>
  <c r="F18" i="2" s="1"/>
  <c r="C18" i="2"/>
  <c r="E17" i="2"/>
  <c r="F17" i="2" s="1"/>
  <c r="C17" i="2"/>
  <c r="E16" i="2"/>
  <c r="F16" i="2" s="1"/>
  <c r="C16" i="2"/>
  <c r="E15" i="2"/>
  <c r="F15" i="2" s="1"/>
  <c r="C15" i="2"/>
  <c r="D10" i="2"/>
  <c r="B10" i="2" s="1"/>
  <c r="D11" i="2"/>
  <c r="B11" i="2" s="1"/>
  <c r="D13" i="2"/>
  <c r="B13" i="2" s="1"/>
  <c r="D9" i="2"/>
  <c r="B9" i="2" s="1"/>
  <c r="E4" i="2"/>
  <c r="F4" i="2" s="1"/>
  <c r="E5" i="2"/>
  <c r="E6" i="2"/>
  <c r="F6" i="2" s="1"/>
  <c r="E7" i="2"/>
  <c r="F7" i="2" s="1"/>
  <c r="E3" i="2"/>
  <c r="F3" i="2" s="1"/>
  <c r="C4" i="2"/>
  <c r="C5" i="2"/>
  <c r="C6" i="2"/>
  <c r="C7" i="2"/>
  <c r="C3" i="2"/>
  <c r="E10" i="2"/>
  <c r="E11" i="2"/>
  <c r="E12" i="2"/>
  <c r="D12" i="2" s="1"/>
  <c r="B12" i="2" s="1"/>
  <c r="E13" i="2"/>
  <c r="E9" i="2"/>
  <c r="F5" i="2"/>
  <c r="H7" i="1"/>
  <c r="H8" i="1"/>
  <c r="H9" i="1"/>
  <c r="H10" i="1"/>
  <c r="H6" i="1"/>
  <c r="G10" i="1"/>
  <c r="G7" i="1"/>
  <c r="G8" i="1"/>
  <c r="G9" i="1"/>
  <c r="G6" i="1"/>
  <c r="F7" i="1"/>
  <c r="F8" i="1"/>
  <c r="F9" i="1"/>
  <c r="F10" i="1"/>
  <c r="F6" i="1"/>
  <c r="G2" i="1"/>
  <c r="B7" i="1" l="1"/>
  <c r="C7" i="1" s="1"/>
  <c r="D7" i="1" s="1"/>
  <c r="B8" i="1"/>
  <c r="C8" i="1" s="1"/>
  <c r="D8" i="1" s="1"/>
  <c r="B9" i="1"/>
  <c r="C9" i="1" s="1"/>
  <c r="D9" i="1" s="1"/>
  <c r="B10" i="1"/>
  <c r="C10" i="1" s="1"/>
  <c r="D10" i="1" s="1"/>
  <c r="B6" i="1"/>
  <c r="C6" i="1" s="1"/>
  <c r="D6" i="1" s="1"/>
</calcChain>
</file>

<file path=xl/sharedStrings.xml><?xml version="1.0" encoding="utf-8"?>
<sst xmlns="http://schemas.openxmlformats.org/spreadsheetml/2006/main" count="45" uniqueCount="22">
  <si>
    <t>V</t>
  </si>
  <si>
    <t>m3</t>
  </si>
  <si>
    <t>Q</t>
  </si>
  <si>
    <t>m3/d</t>
  </si>
  <si>
    <t>HRT</t>
  </si>
  <si>
    <t>d</t>
  </si>
  <si>
    <t>Mm3/d</t>
  </si>
  <si>
    <t>min</t>
  </si>
  <si>
    <t>V_new = V_old/Q_old * Q_const</t>
  </si>
  <si>
    <t>feconc</t>
  </si>
  <si>
    <t>mg/L</t>
  </si>
  <si>
    <t>q_infl</t>
  </si>
  <si>
    <t>spo4_infl</t>
  </si>
  <si>
    <t>spo4_pi11</t>
  </si>
  <si>
    <t>spo4_effl</t>
  </si>
  <si>
    <t>tp_infl</t>
  </si>
  <si>
    <t>tp_pi11</t>
  </si>
  <si>
    <t>tp_effl</t>
  </si>
  <si>
    <t>femass</t>
  </si>
  <si>
    <t>kg/d</t>
  </si>
  <si>
    <t>g/m3</t>
  </si>
  <si>
    <t>using CSTRchange Sumo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</si>
</sst>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7" sqref="H7:H10"/>
    </sheetView>
  </sheetViews>
  <sheetFormatPr defaultRowHeight="14.5" x14ac:dyDescent="0.35"/>
  <sheetData>
    <row r="1" spans="1:8" x14ac:dyDescent="0.35">
      <c r="A1" t="s">
        <v>0</v>
      </c>
      <c r="B1">
        <v>14583</v>
      </c>
      <c r="C1" t="s">
        <v>1</v>
      </c>
      <c r="F1" t="s">
        <v>2</v>
      </c>
      <c r="G1">
        <v>2.1</v>
      </c>
      <c r="H1" t="s">
        <v>6</v>
      </c>
    </row>
    <row r="2" spans="1:8" x14ac:dyDescent="0.35">
      <c r="G2">
        <f>G1*1000000</f>
        <v>2100000</v>
      </c>
      <c r="H2" t="s">
        <v>3</v>
      </c>
    </row>
    <row r="4" spans="1:8" x14ac:dyDescent="0.35">
      <c r="A4" t="s">
        <v>2</v>
      </c>
      <c r="B4" t="s">
        <v>2</v>
      </c>
      <c r="C4" t="s">
        <v>4</v>
      </c>
      <c r="D4" t="s">
        <v>4</v>
      </c>
      <c r="F4" t="s">
        <v>4</v>
      </c>
      <c r="G4" t="s">
        <v>4</v>
      </c>
      <c r="H4" t="s">
        <v>0</v>
      </c>
    </row>
    <row r="5" spans="1:8" x14ac:dyDescent="0.35">
      <c r="A5" t="s">
        <v>6</v>
      </c>
      <c r="B5" t="s">
        <v>3</v>
      </c>
      <c r="C5" t="s">
        <v>5</v>
      </c>
      <c r="D5" t="s">
        <v>7</v>
      </c>
      <c r="F5" t="s">
        <v>7</v>
      </c>
      <c r="G5" t="s">
        <v>5</v>
      </c>
      <c r="H5" t="s">
        <v>1</v>
      </c>
    </row>
    <row r="6" spans="1:8" x14ac:dyDescent="0.35">
      <c r="A6">
        <v>1.1000000000000001</v>
      </c>
      <c r="B6">
        <f>A6*1000000</f>
        <v>1100000</v>
      </c>
      <c r="C6">
        <f>$B$1/B6</f>
        <v>1.3257272727272727E-2</v>
      </c>
      <c r="D6">
        <f>C6*24*60</f>
        <v>19.090472727272726</v>
      </c>
      <c r="F6">
        <f>D6</f>
        <v>19.090472727272726</v>
      </c>
      <c r="G6">
        <f>F6/60/24</f>
        <v>1.3257272727272727E-2</v>
      </c>
      <c r="H6">
        <f>$G$2*G6</f>
        <v>27840.272727272728</v>
      </c>
    </row>
    <row r="7" spans="1:8" x14ac:dyDescent="0.35">
      <c r="A7">
        <v>1.6</v>
      </c>
      <c r="B7">
        <f t="shared" ref="B7:B10" si="0">A7*1000000</f>
        <v>1600000</v>
      </c>
      <c r="C7">
        <f t="shared" ref="C7:C10" si="1">$B$1/B7</f>
        <v>9.1143749999999992E-3</v>
      </c>
      <c r="D7">
        <f t="shared" ref="D7:D10" si="2">C7*24*60</f>
        <v>13.124699999999997</v>
      </c>
      <c r="F7">
        <f t="shared" ref="F7:F10" si="3">D7</f>
        <v>13.124699999999997</v>
      </c>
      <c r="G7">
        <f t="shared" ref="G7:G9" si="4">F7/60/24</f>
        <v>9.1143749999999975E-3</v>
      </c>
      <c r="H7">
        <f t="shared" ref="H7:H10" si="5">$G$2*G7</f>
        <v>19140.187499999996</v>
      </c>
    </row>
    <row r="8" spans="1:8" x14ac:dyDescent="0.35">
      <c r="A8">
        <v>2.1</v>
      </c>
      <c r="B8">
        <f t="shared" si="0"/>
        <v>2100000</v>
      </c>
      <c r="C8">
        <f t="shared" si="1"/>
        <v>6.9442857142857145E-3</v>
      </c>
      <c r="D8">
        <f t="shared" si="2"/>
        <v>9.9997714285714281</v>
      </c>
      <c r="F8">
        <f t="shared" si="3"/>
        <v>9.9997714285714281</v>
      </c>
      <c r="G8">
        <f t="shared" si="4"/>
        <v>6.9442857142857145E-3</v>
      </c>
      <c r="H8">
        <f t="shared" si="5"/>
        <v>14583</v>
      </c>
    </row>
    <row r="9" spans="1:8" x14ac:dyDescent="0.35">
      <c r="A9">
        <v>2.6</v>
      </c>
      <c r="B9">
        <f t="shared" si="0"/>
        <v>2600000</v>
      </c>
      <c r="C9">
        <f t="shared" si="1"/>
        <v>5.6088461538461535E-3</v>
      </c>
      <c r="D9">
        <f t="shared" si="2"/>
        <v>8.0767384615384614</v>
      </c>
      <c r="F9">
        <f t="shared" si="3"/>
        <v>8.0767384615384614</v>
      </c>
      <c r="G9">
        <f t="shared" si="4"/>
        <v>5.6088461538461544E-3</v>
      </c>
      <c r="H9">
        <f t="shared" si="5"/>
        <v>11778.576923076924</v>
      </c>
    </row>
    <row r="10" spans="1:8" x14ac:dyDescent="0.35">
      <c r="A10">
        <v>3.1</v>
      </c>
      <c r="B10">
        <f t="shared" si="0"/>
        <v>3100000</v>
      </c>
      <c r="C10">
        <f t="shared" si="1"/>
        <v>4.7041935483870968E-3</v>
      </c>
      <c r="D10">
        <f t="shared" si="2"/>
        <v>6.7740387096774191</v>
      </c>
      <c r="F10">
        <f t="shared" si="3"/>
        <v>6.7740387096774191</v>
      </c>
      <c r="G10">
        <f>F10/60/24</f>
        <v>4.7041935483870968E-3</v>
      </c>
      <c r="H10">
        <f t="shared" si="5"/>
        <v>9878.8064516129034</v>
      </c>
    </row>
    <row r="13" spans="1:8" x14ac:dyDescent="0.35">
      <c r="E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N4" sqref="N4"/>
    </sheetView>
  </sheetViews>
  <sheetFormatPr defaultRowHeight="14.5" x14ac:dyDescent="0.35"/>
  <sheetData>
    <row r="1" spans="1:14" x14ac:dyDescent="0.35">
      <c r="A1" t="s">
        <v>0</v>
      </c>
      <c r="B1" t="s">
        <v>18</v>
      </c>
      <c r="C1" t="s">
        <v>9</v>
      </c>
      <c r="D1" t="s">
        <v>11</v>
      </c>
      <c r="E1" t="s">
        <v>4</v>
      </c>
      <c r="F1" t="s">
        <v>4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4" x14ac:dyDescent="0.35">
      <c r="A2" t="s">
        <v>1</v>
      </c>
      <c r="B2" t="s">
        <v>19</v>
      </c>
      <c r="C2" t="s">
        <v>20</v>
      </c>
      <c r="D2" t="s">
        <v>3</v>
      </c>
      <c r="E2" t="s">
        <v>5</v>
      </c>
      <c r="F2" t="s">
        <v>7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</row>
    <row r="3" spans="1:14" x14ac:dyDescent="0.35">
      <c r="A3">
        <v>27840.272727272728</v>
      </c>
      <c r="B3">
        <v>10000</v>
      </c>
      <c r="C3">
        <f>B3/D3*1000</f>
        <v>4.7619047619047628</v>
      </c>
      <c r="D3">
        <v>2100000</v>
      </c>
      <c r="E3">
        <f>A3/D3</f>
        <v>1.3257272727272727E-2</v>
      </c>
      <c r="F3">
        <f>E3*24*60</f>
        <v>19.090472727272726</v>
      </c>
      <c r="G3">
        <v>1.17</v>
      </c>
      <c r="H3">
        <v>0.47</v>
      </c>
      <c r="I3">
        <v>0.47</v>
      </c>
      <c r="J3">
        <v>2.2000000000000002</v>
      </c>
      <c r="K3">
        <v>2.2000000000000002</v>
      </c>
      <c r="L3">
        <v>1.32</v>
      </c>
      <c r="N3" t="s">
        <v>21</v>
      </c>
    </row>
    <row r="4" spans="1:14" x14ac:dyDescent="0.35">
      <c r="A4">
        <v>19140.187499999996</v>
      </c>
      <c r="B4">
        <v>10000</v>
      </c>
      <c r="C4">
        <f t="shared" ref="C4:C7" si="0">B4/D4*1000</f>
        <v>4.7619047619047628</v>
      </c>
      <c r="D4">
        <v>2100000</v>
      </c>
      <c r="E4">
        <f t="shared" ref="E4:E7" si="1">A4/D4</f>
        <v>9.1143749999999975E-3</v>
      </c>
      <c r="F4">
        <f t="shared" ref="F4:F7" si="2">E4*24*60</f>
        <v>13.124699999999997</v>
      </c>
      <c r="G4">
        <v>1.17</v>
      </c>
      <c r="H4">
        <v>0.51</v>
      </c>
      <c r="I4">
        <v>0.51</v>
      </c>
      <c r="J4">
        <v>2.2000000000000002</v>
      </c>
      <c r="K4">
        <v>2.2000000000000002</v>
      </c>
      <c r="L4">
        <v>1.36</v>
      </c>
    </row>
    <row r="5" spans="1:14" x14ac:dyDescent="0.35">
      <c r="A5">
        <v>14583</v>
      </c>
      <c r="B5">
        <v>10000</v>
      </c>
      <c r="C5">
        <f t="shared" si="0"/>
        <v>4.7619047619047628</v>
      </c>
      <c r="D5">
        <v>2100000</v>
      </c>
      <c r="E5">
        <f t="shared" si="1"/>
        <v>6.9442857142857145E-3</v>
      </c>
      <c r="F5">
        <f t="shared" si="2"/>
        <v>9.9997714285714281</v>
      </c>
      <c r="G5">
        <v>1.17</v>
      </c>
      <c r="H5">
        <v>0.54</v>
      </c>
      <c r="I5">
        <v>0.54</v>
      </c>
      <c r="J5">
        <v>2.2000000000000002</v>
      </c>
      <c r="K5">
        <v>2.2000000000000002</v>
      </c>
      <c r="L5">
        <v>1.39</v>
      </c>
    </row>
    <row r="6" spans="1:14" x14ac:dyDescent="0.35">
      <c r="A6">
        <v>11778.5769230769</v>
      </c>
      <c r="B6">
        <v>10000</v>
      </c>
      <c r="C6">
        <f t="shared" si="0"/>
        <v>4.7619047619047628</v>
      </c>
      <c r="D6">
        <v>2100000</v>
      </c>
      <c r="E6">
        <f t="shared" si="1"/>
        <v>5.6088461538461431E-3</v>
      </c>
      <c r="F6">
        <f t="shared" si="2"/>
        <v>8.0767384615384454</v>
      </c>
      <c r="G6">
        <v>1.17</v>
      </c>
      <c r="H6">
        <v>0.56999999999999995</v>
      </c>
      <c r="I6">
        <v>0.56999999999999995</v>
      </c>
      <c r="J6">
        <v>2.2000000000000002</v>
      </c>
      <c r="K6">
        <v>2.2000000000000002</v>
      </c>
      <c r="L6">
        <v>1.42</v>
      </c>
    </row>
    <row r="7" spans="1:14" x14ac:dyDescent="0.35">
      <c r="A7">
        <v>9878.8064516129034</v>
      </c>
      <c r="B7">
        <v>10000</v>
      </c>
      <c r="C7">
        <f t="shared" si="0"/>
        <v>4.7619047619047628</v>
      </c>
      <c r="D7">
        <v>2100000</v>
      </c>
      <c r="E7">
        <f t="shared" si="1"/>
        <v>4.7041935483870968E-3</v>
      </c>
      <c r="F7">
        <f t="shared" si="2"/>
        <v>6.7740387096774191</v>
      </c>
      <c r="G7">
        <v>1.17</v>
      </c>
      <c r="H7">
        <v>0.6</v>
      </c>
      <c r="I7">
        <v>0.6</v>
      </c>
      <c r="J7">
        <v>2.2000000000000002</v>
      </c>
      <c r="K7">
        <v>2.2000000000000002</v>
      </c>
      <c r="L7">
        <v>1.44</v>
      </c>
    </row>
    <row r="9" spans="1:14" x14ac:dyDescent="0.35">
      <c r="A9">
        <v>14583</v>
      </c>
      <c r="B9">
        <f>C9*D9/1000</f>
        <v>5238.0952380952367</v>
      </c>
      <c r="C9">
        <v>4.761904761904761</v>
      </c>
      <c r="D9">
        <f>A9/E9</f>
        <v>1100000</v>
      </c>
      <c r="E9">
        <f>F9/60/24</f>
        <v>1.3257272727272727E-2</v>
      </c>
      <c r="F9">
        <v>19.090472727272726</v>
      </c>
      <c r="G9">
        <v>1.17</v>
      </c>
      <c r="H9">
        <v>0.47</v>
      </c>
      <c r="I9">
        <v>0.47</v>
      </c>
      <c r="J9">
        <v>2.2000000000000002</v>
      </c>
      <c r="K9">
        <v>2.2000000000000002</v>
      </c>
      <c r="L9">
        <v>1.32</v>
      </c>
    </row>
    <row r="10" spans="1:14" x14ac:dyDescent="0.35">
      <c r="A10">
        <v>14583</v>
      </c>
      <c r="B10">
        <f t="shared" ref="B10:B13" si="3">C10*D10/1000</f>
        <v>7619.0476190476193</v>
      </c>
      <c r="C10">
        <v>4.761904761904761</v>
      </c>
      <c r="D10">
        <f t="shared" ref="D10:D13" si="4">A10/E10</f>
        <v>1600000.0000000005</v>
      </c>
      <c r="E10">
        <f t="shared" ref="E10:E13" si="5">F10/60/24</f>
        <v>9.1143749999999975E-3</v>
      </c>
      <c r="F10">
        <v>13.124699999999997</v>
      </c>
      <c r="G10">
        <v>1.17</v>
      </c>
      <c r="H10">
        <v>0.51</v>
      </c>
      <c r="I10">
        <v>0.51</v>
      </c>
      <c r="J10">
        <v>2.2000000000000002</v>
      </c>
      <c r="K10">
        <v>2.2000000000000002</v>
      </c>
      <c r="L10">
        <v>1.36</v>
      </c>
    </row>
    <row r="11" spans="1:14" x14ac:dyDescent="0.35">
      <c r="A11">
        <v>14583</v>
      </c>
      <c r="B11">
        <f t="shared" si="3"/>
        <v>9999.9999999999982</v>
      </c>
      <c r="C11">
        <v>4.761904761904761</v>
      </c>
      <c r="D11">
        <f t="shared" si="4"/>
        <v>2100000</v>
      </c>
      <c r="E11">
        <f t="shared" si="5"/>
        <v>6.9442857142857145E-3</v>
      </c>
      <c r="F11">
        <v>9.9997714285714281</v>
      </c>
      <c r="G11">
        <v>1.17</v>
      </c>
      <c r="H11">
        <v>0.54</v>
      </c>
      <c r="I11">
        <v>0.51</v>
      </c>
      <c r="J11">
        <v>2.2000000000000002</v>
      </c>
      <c r="K11">
        <v>2.2000000000000002</v>
      </c>
      <c r="L11">
        <v>1.39</v>
      </c>
    </row>
    <row r="12" spans="1:14" x14ac:dyDescent="0.35">
      <c r="A12">
        <v>14583</v>
      </c>
      <c r="B12">
        <f t="shared" si="3"/>
        <v>12380.952380952405</v>
      </c>
      <c r="C12">
        <v>4.761904761904761</v>
      </c>
      <c r="D12">
        <f t="shared" si="4"/>
        <v>2600000.0000000056</v>
      </c>
      <c r="E12">
        <f t="shared" si="5"/>
        <v>5.6088461538461422E-3</v>
      </c>
      <c r="F12">
        <v>8.0767384615384454</v>
      </c>
      <c r="G12">
        <v>1.17</v>
      </c>
      <c r="H12">
        <v>0.56999999999999995</v>
      </c>
      <c r="I12">
        <v>0.51</v>
      </c>
      <c r="J12">
        <v>2.2000000000000002</v>
      </c>
      <c r="K12">
        <v>2.2000000000000002</v>
      </c>
      <c r="L12">
        <v>1.42</v>
      </c>
    </row>
    <row r="13" spans="1:14" x14ac:dyDescent="0.35">
      <c r="A13">
        <v>14583</v>
      </c>
      <c r="B13">
        <f t="shared" si="3"/>
        <v>14761.90476190476</v>
      </c>
      <c r="C13">
        <v>4.761904761904761</v>
      </c>
      <c r="D13">
        <f t="shared" si="4"/>
        <v>3100000</v>
      </c>
      <c r="E13">
        <f t="shared" si="5"/>
        <v>4.7041935483870968E-3</v>
      </c>
      <c r="F13">
        <v>6.7740387096774191</v>
      </c>
      <c r="G13">
        <v>1.17</v>
      </c>
      <c r="H13">
        <v>0.6</v>
      </c>
      <c r="I13">
        <v>0.51</v>
      </c>
      <c r="J13">
        <v>2.2000000000000002</v>
      </c>
      <c r="K13">
        <v>2.2000000000000002</v>
      </c>
      <c r="L13">
        <v>1.44</v>
      </c>
    </row>
    <row r="15" spans="1:14" x14ac:dyDescent="0.35">
      <c r="A15">
        <v>27840.272727272728</v>
      </c>
      <c r="B15">
        <v>4200</v>
      </c>
      <c r="C15">
        <f>B15/D15*1000</f>
        <v>2</v>
      </c>
      <c r="D15">
        <v>2100000</v>
      </c>
      <c r="E15">
        <f>A15/D15</f>
        <v>1.3257272727272727E-2</v>
      </c>
      <c r="F15">
        <f>E15*24*60</f>
        <v>19.090472727272726</v>
      </c>
      <c r="G15">
        <v>1.17</v>
      </c>
      <c r="H15">
        <v>0.87</v>
      </c>
      <c r="I15">
        <v>0.87</v>
      </c>
      <c r="J15">
        <v>2.2000000000000002</v>
      </c>
      <c r="K15">
        <v>2.2000000000000002</v>
      </c>
      <c r="L15">
        <v>1.6</v>
      </c>
    </row>
    <row r="16" spans="1:14" x14ac:dyDescent="0.35">
      <c r="A16">
        <v>19140.187499999996</v>
      </c>
      <c r="B16">
        <v>4200</v>
      </c>
      <c r="C16">
        <f t="shared" ref="C16:C19" si="6">B16/D16*1000</f>
        <v>2</v>
      </c>
      <c r="D16">
        <v>2100000</v>
      </c>
      <c r="E16">
        <f t="shared" ref="E16:E19" si="7">A16/D16</f>
        <v>9.1143749999999975E-3</v>
      </c>
      <c r="F16">
        <f t="shared" ref="F16:F19" si="8">E16*24*60</f>
        <v>13.124699999999997</v>
      </c>
      <c r="G16">
        <v>1.17</v>
      </c>
      <c r="H16">
        <v>0.89</v>
      </c>
      <c r="I16">
        <v>0.89</v>
      </c>
      <c r="J16">
        <v>2.2000000000000002</v>
      </c>
      <c r="K16">
        <v>2.2000000000000002</v>
      </c>
      <c r="L16">
        <v>1.62</v>
      </c>
    </row>
    <row r="17" spans="1:12" x14ac:dyDescent="0.35">
      <c r="A17">
        <v>14583</v>
      </c>
      <c r="B17">
        <v>4200</v>
      </c>
      <c r="C17">
        <f t="shared" si="6"/>
        <v>2</v>
      </c>
      <c r="D17">
        <v>2100000</v>
      </c>
      <c r="E17">
        <f t="shared" si="7"/>
        <v>6.9442857142857145E-3</v>
      </c>
      <c r="F17">
        <f t="shared" si="8"/>
        <v>9.9997714285714281</v>
      </c>
      <c r="G17">
        <v>1.17</v>
      </c>
      <c r="H17">
        <v>0.9</v>
      </c>
      <c r="I17">
        <v>0.9</v>
      </c>
      <c r="J17">
        <v>2.2000000000000002</v>
      </c>
      <c r="K17">
        <v>2.2000000000000002</v>
      </c>
      <c r="L17">
        <v>1.64</v>
      </c>
    </row>
    <row r="18" spans="1:12" x14ac:dyDescent="0.35">
      <c r="A18">
        <v>11778.5769230769</v>
      </c>
      <c r="B18">
        <v>4200</v>
      </c>
      <c r="C18">
        <f t="shared" si="6"/>
        <v>2</v>
      </c>
      <c r="D18">
        <v>2100000</v>
      </c>
      <c r="E18">
        <f t="shared" si="7"/>
        <v>5.6088461538461431E-3</v>
      </c>
      <c r="F18">
        <f t="shared" si="8"/>
        <v>8.0767384615384454</v>
      </c>
      <c r="G18">
        <v>1.17</v>
      </c>
      <c r="H18">
        <v>0.92</v>
      </c>
      <c r="I18">
        <v>0.92</v>
      </c>
      <c r="J18">
        <v>2.2000000000000002</v>
      </c>
      <c r="K18">
        <v>2.2000000000000002</v>
      </c>
      <c r="L18">
        <v>1.66</v>
      </c>
    </row>
    <row r="19" spans="1:12" x14ac:dyDescent="0.35">
      <c r="A19">
        <v>9878.8064516129034</v>
      </c>
      <c r="B19">
        <v>4200</v>
      </c>
      <c r="C19">
        <f t="shared" si="6"/>
        <v>2</v>
      </c>
      <c r="D19">
        <v>2100000</v>
      </c>
      <c r="E19">
        <f t="shared" si="7"/>
        <v>4.7041935483870968E-3</v>
      </c>
      <c r="F19">
        <f t="shared" si="8"/>
        <v>6.7740387096774191</v>
      </c>
      <c r="G19">
        <v>1.17</v>
      </c>
      <c r="H19">
        <v>0.93</v>
      </c>
      <c r="I19">
        <v>0.93</v>
      </c>
      <c r="J19">
        <v>2.2000000000000002</v>
      </c>
      <c r="K19">
        <v>2.2000000000000002</v>
      </c>
      <c r="L19">
        <v>1.67</v>
      </c>
    </row>
    <row r="21" spans="1:12" x14ac:dyDescent="0.35">
      <c r="A21">
        <v>14583</v>
      </c>
      <c r="B21">
        <f>C21*D21/1000</f>
        <v>2200</v>
      </c>
      <c r="C21">
        <v>2</v>
      </c>
      <c r="D21">
        <f>A21/E21</f>
        <v>1100000</v>
      </c>
      <c r="E21">
        <f>F21/60/24</f>
        <v>1.3257272727272727E-2</v>
      </c>
      <c r="F21">
        <v>19.090472727272726</v>
      </c>
      <c r="G21">
        <v>1.17</v>
      </c>
      <c r="H21">
        <v>0.87</v>
      </c>
      <c r="I21">
        <v>0.87</v>
      </c>
      <c r="J21">
        <v>2.2000000000000002</v>
      </c>
      <c r="K21">
        <v>2.2000000000000002</v>
      </c>
      <c r="L21">
        <v>1.6</v>
      </c>
    </row>
    <row r="22" spans="1:12" x14ac:dyDescent="0.35">
      <c r="A22">
        <v>14583</v>
      </c>
      <c r="B22">
        <f t="shared" ref="B22:B25" si="9">C22*D22/1000</f>
        <v>3200.0000000000009</v>
      </c>
      <c r="C22">
        <v>2</v>
      </c>
      <c r="D22">
        <f t="shared" ref="D22:D25" si="10">A22/E22</f>
        <v>1600000.0000000005</v>
      </c>
      <c r="E22">
        <f t="shared" ref="E22:E25" si="11">F22/60/24</f>
        <v>9.1143749999999975E-3</v>
      </c>
      <c r="F22">
        <v>13.124699999999997</v>
      </c>
      <c r="G22">
        <v>1.17</v>
      </c>
      <c r="H22">
        <v>0.89</v>
      </c>
      <c r="I22">
        <v>0.89</v>
      </c>
      <c r="J22">
        <v>2.2000000000000002</v>
      </c>
      <c r="K22">
        <v>2.2000000000000002</v>
      </c>
      <c r="L22">
        <v>1.62</v>
      </c>
    </row>
    <row r="23" spans="1:12" x14ac:dyDescent="0.35">
      <c r="A23">
        <v>14583</v>
      </c>
      <c r="B23">
        <f t="shared" si="9"/>
        <v>4200</v>
      </c>
      <c r="C23">
        <v>2</v>
      </c>
      <c r="D23">
        <f t="shared" si="10"/>
        <v>2100000</v>
      </c>
      <c r="E23">
        <f t="shared" si="11"/>
        <v>6.9442857142857145E-3</v>
      </c>
      <c r="F23">
        <v>9.9997714285714281</v>
      </c>
      <c r="G23">
        <v>1.17</v>
      </c>
      <c r="H23">
        <v>0.9</v>
      </c>
      <c r="I23">
        <v>0.9</v>
      </c>
      <c r="J23">
        <v>2.2000000000000002</v>
      </c>
      <c r="K23">
        <v>2.2000000000000002</v>
      </c>
      <c r="L23">
        <v>1.64</v>
      </c>
    </row>
    <row r="24" spans="1:12" x14ac:dyDescent="0.35">
      <c r="A24">
        <v>14583</v>
      </c>
      <c r="B24">
        <f t="shared" si="9"/>
        <v>5200.0000000000109</v>
      </c>
      <c r="C24">
        <v>2</v>
      </c>
      <c r="D24">
        <f t="shared" si="10"/>
        <v>2600000.0000000056</v>
      </c>
      <c r="E24">
        <f t="shared" si="11"/>
        <v>5.6088461538461422E-3</v>
      </c>
      <c r="F24">
        <v>8.0767384615384454</v>
      </c>
      <c r="G24">
        <v>1.17</v>
      </c>
      <c r="H24">
        <v>0.92</v>
      </c>
      <c r="I24">
        <v>0.92</v>
      </c>
      <c r="J24">
        <v>2.2000000000000002</v>
      </c>
      <c r="K24">
        <v>2.2000000000000002</v>
      </c>
      <c r="L24">
        <v>1.65</v>
      </c>
    </row>
    <row r="25" spans="1:12" x14ac:dyDescent="0.35">
      <c r="A25">
        <v>14583</v>
      </c>
      <c r="B25">
        <f t="shared" si="9"/>
        <v>6200</v>
      </c>
      <c r="C25">
        <v>2</v>
      </c>
      <c r="D25">
        <f t="shared" si="10"/>
        <v>3100000</v>
      </c>
      <c r="E25">
        <f t="shared" si="11"/>
        <v>4.7041935483870968E-3</v>
      </c>
      <c r="F25">
        <v>6.7740387096774191</v>
      </c>
      <c r="G25">
        <v>1.17</v>
      </c>
      <c r="H25">
        <v>0.93</v>
      </c>
      <c r="I25">
        <v>0.93</v>
      </c>
      <c r="J25">
        <v>2.2000000000000002</v>
      </c>
      <c r="K25">
        <v>2.2000000000000002</v>
      </c>
      <c r="L25">
        <v>1.67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2020-05-29T14:19:02Z</dcterms:created>
  <dcterms:modified xsi:type="dcterms:W3CDTF">2020-05-29T20:57:44Z</dcterms:modified>
</cp:coreProperties>
</file>