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tr\Documents\BOKU\Thesis\Data\Livestock\Management_systems\"/>
    </mc:Choice>
  </mc:AlternateContent>
  <xr:revisionPtr revIDLastSave="0" documentId="13_ncr:1_{3C2ACDC7-C2A2-48CB-80CC-99BDEDFD81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ources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1" l="1"/>
  <c r="O3" i="1" l="1"/>
  <c r="F1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3" i="1"/>
  <c r="G15" i="2"/>
  <c r="F15" i="2"/>
  <c r="Q3" i="1" l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R15" i="1"/>
  <c r="R12" i="1"/>
  <c r="Q15" i="1"/>
  <c r="Q16" i="1"/>
  <c r="Q17" i="1"/>
  <c r="Q5" i="1"/>
  <c r="Q6" i="1"/>
  <c r="Q7" i="1"/>
  <c r="Q8" i="1"/>
  <c r="Q9" i="1"/>
  <c r="Q10" i="1"/>
  <c r="Q11" i="1"/>
  <c r="Q12" i="1"/>
  <c r="Q13" i="1"/>
  <c r="Q14" i="1"/>
  <c r="R13" i="1"/>
  <c r="R14" i="1"/>
  <c r="R16" i="1"/>
  <c r="R17" i="1"/>
  <c r="R7" i="1"/>
  <c r="R8" i="1"/>
  <c r="R9" i="1"/>
  <c r="R10" i="1"/>
  <c r="R11" i="1"/>
  <c r="R5" i="1"/>
  <c r="R6" i="1"/>
  <c r="R4" i="1"/>
  <c r="R3" i="1"/>
  <c r="H16" i="1" l="1"/>
  <c r="G16" i="1"/>
  <c r="M13" i="1"/>
  <c r="M14" i="1"/>
  <c r="M12" i="1"/>
  <c r="L14" i="1"/>
  <c r="L13" i="1"/>
  <c r="L12" i="1"/>
  <c r="M15" i="1"/>
  <c r="M16" i="1"/>
  <c r="M17" i="1"/>
  <c r="L15" i="1"/>
  <c r="L16" i="1"/>
  <c r="L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 T.</author>
    <author>tc={226AD982-FC55-448D-AE4B-09D2744A2605}</author>
    <author>tc={23AE83AC-2F36-4D80-8BEB-2872D4338583}</author>
    <author>tc={B109B367-E71B-428F-8A0B-08DF573B98E2}</author>
    <author>tc={82953C19-0563-487C-96F0-AF318BDCBEB0}</author>
    <author>tc={8F77214D-77BD-4B98-A96B-61FDFABCFBAB}</author>
    <author>tc={8E48003B-91FF-4B3E-B58B-C333CDFAE997}</author>
    <author>tc={89CF65E7-0EAA-41BD-926D-655A136BB121}</author>
    <author>tc={BC7EE497-4E94-41EA-997C-BA5940980B76}</author>
  </authors>
  <commentList>
    <comment ref="H3" authorId="0" shapeId="0" xr:uid="{1D28FE37-D135-4C7D-89A9-87BA26106B83}">
      <text>
        <r>
          <rPr>
            <b/>
            <sz val="9"/>
            <color indexed="81"/>
            <rFont val="Segoe UI"/>
            <family val="2"/>
          </rPr>
          <t>Stefan T.:</t>
        </r>
        <r>
          <rPr>
            <sz val="9"/>
            <color indexed="81"/>
            <rFont val="Segoe UI"/>
            <family val="2"/>
          </rPr>
          <t xml:space="preserve">
data only for aggregate category "oil-seed cakes"</t>
        </r>
      </text>
    </comment>
    <comment ref="K3" authorId="1" shapeId="0" xr:uid="{226AD982-FC55-448D-AE4B-09D2744A260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meat animals</t>
      </text>
    </comment>
    <comment ref="K4" authorId="2" shapeId="0" xr:uid="{23AE83AC-2F36-4D80-8BEB-2872D433858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adult females</t>
      </text>
    </comment>
    <comment ref="K5" authorId="3" shapeId="0" xr:uid="{B109B367-E71B-428F-8A0B-08DF573B98E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meat animals</t>
      </text>
    </comment>
    <comment ref="K6" authorId="4" shapeId="0" xr:uid="{82953C19-0563-487C-96F0-AF318BDCBEB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adult females</t>
      </text>
    </comment>
    <comment ref="K8" authorId="5" shapeId="0" xr:uid="{8F77214D-77BD-4B98-A96B-61FDFABCFBA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meat animals</t>
      </text>
    </comment>
    <comment ref="K9" authorId="6" shapeId="0" xr:uid="{8E48003B-91FF-4B3E-B58B-C333CDFAE99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adult females</t>
      </text>
    </comment>
    <comment ref="K10" authorId="7" shapeId="0" xr:uid="{89CF65E7-0EAA-41BD-926D-655A136BB12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meat animals</t>
      </text>
    </comment>
    <comment ref="K11" authorId="8" shapeId="0" xr:uid="{BC7EE497-4E94-41EA-997C-BA5940980B7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adult females</t>
      </text>
    </comment>
  </commentList>
</comments>
</file>

<file path=xl/sharedStrings.xml><?xml version="1.0" encoding="utf-8"?>
<sst xmlns="http://schemas.openxmlformats.org/spreadsheetml/2006/main" count="131" uniqueCount="70">
  <si>
    <t>Pigs</t>
  </si>
  <si>
    <t>Grazing</t>
  </si>
  <si>
    <t>Mixed</t>
  </si>
  <si>
    <t>Backyard</t>
  </si>
  <si>
    <t>Broilers</t>
  </si>
  <si>
    <t>Feedlots*</t>
  </si>
  <si>
    <t>Layers</t>
  </si>
  <si>
    <t>Intermediate</t>
  </si>
  <si>
    <t>Industrial</t>
  </si>
  <si>
    <t>Buffaloes</t>
  </si>
  <si>
    <t xml:space="preserve">Cattle
</t>
  </si>
  <si>
    <t>Meat</t>
  </si>
  <si>
    <t>Dairy</t>
  </si>
  <si>
    <t>All</t>
  </si>
  <si>
    <t>Total intake (kg DM/animal/year)</t>
  </si>
  <si>
    <t>Soybean (%)</t>
  </si>
  <si>
    <t>Soybean cakes (%)</t>
  </si>
  <si>
    <t>Soybean (kg)</t>
  </si>
  <si>
    <t>Soybean cakes kg)</t>
  </si>
  <si>
    <t>GLEAM LAC</t>
  </si>
  <si>
    <t>Mottet non-OECD</t>
  </si>
  <si>
    <t>GLEAMi Brazil</t>
  </si>
  <si>
    <t>only oil-seed cakes</t>
  </si>
  <si>
    <t>Soybean cake (%)</t>
  </si>
  <si>
    <t>Soybean
cake (kg)</t>
  </si>
  <si>
    <t xml:space="preserve">Chicken
</t>
  </si>
  <si>
    <t>pig_byd</t>
  </si>
  <si>
    <t>pig_int</t>
  </si>
  <si>
    <t>pig_ind</t>
  </si>
  <si>
    <t>DM</t>
  </si>
  <si>
    <t>specie</t>
  </si>
  <si>
    <t>system</t>
  </si>
  <si>
    <t>product</t>
  </si>
  <si>
    <t>system_name</t>
  </si>
  <si>
    <t>cattle</t>
  </si>
  <si>
    <t>chicken</t>
  </si>
  <si>
    <t>buffalo</t>
  </si>
  <si>
    <t>pig</t>
  </si>
  <si>
    <t>grazing</t>
  </si>
  <si>
    <t>mixed</t>
  </si>
  <si>
    <t>backyard</t>
  </si>
  <si>
    <t>layer</t>
  </si>
  <si>
    <t>broiler</t>
  </si>
  <si>
    <t>feedlot</t>
  </si>
  <si>
    <t>meat</t>
  </si>
  <si>
    <t>dairy</t>
  </si>
  <si>
    <t>all</t>
  </si>
  <si>
    <t>Soybean
cake (%)</t>
  </si>
  <si>
    <t>bean</t>
  </si>
  <si>
    <t>cake</t>
  </si>
  <si>
    <t>cattle_gra_meat</t>
  </si>
  <si>
    <t>cattle_gra_dair</t>
  </si>
  <si>
    <t>cattle_mix_meat</t>
  </si>
  <si>
    <t>cattle_mix_dair</t>
  </si>
  <si>
    <t>cattle_flot</t>
  </si>
  <si>
    <t>buffalo_gra_meat</t>
  </si>
  <si>
    <t>buffalo_gra_dair</t>
  </si>
  <si>
    <t>buffalo_mix_meat</t>
  </si>
  <si>
    <t>buffalo_mix_dair</t>
  </si>
  <si>
    <t>chicken_byd</t>
  </si>
  <si>
    <t>chicken_lay</t>
  </si>
  <si>
    <t>chicken_bro</t>
  </si>
  <si>
    <t>Sources:</t>
  </si>
  <si>
    <t>Mottet et al. (2017)</t>
  </si>
  <si>
    <t>doi.org/10.1016/j.gfs.2017.01.001</t>
  </si>
  <si>
    <t>Gleam Model Desription Supplement S1</t>
  </si>
  <si>
    <t>http://www.fao.org/gleam/resources</t>
  </si>
  <si>
    <t>GLEAMi Brazil deafult values</t>
  </si>
  <si>
    <t>gleami.org</t>
  </si>
  <si>
    <t>*Feedlots: Figures reported for fattening phase in feedlots (3 to 6 months) by Mottet et al (2017). We leave annual intake at this level, as feedlots are used mostly during the dry season in Brazil (see Millen et al. 2011, doi.org/10.2527/af.2011-0029)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</si>
</sst>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ont="1"/>
    <xf numFmtId="0" fontId="2" fillId="0" borderId="1" xfId="0" applyFont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ont="1" applyAlignment="1">
      <alignment horizontal="right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ill="1" applyBorder="1"/>
    <xf numFmtId="1" fontId="0" fillId="2" borderId="1" xfId="0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2" fontId="0" fillId="2" borderId="1" xfId="0" applyNumberFormat="1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165" fontId="0" fillId="4" borderId="1" xfId="0" applyNumberFormat="1" applyFont="1" applyFill="1" applyBorder="1" applyAlignment="1">
      <alignment horizontal="right" vertical="center"/>
    </xf>
    <xf numFmtId="164" fontId="0" fillId="0" borderId="0" xfId="0" applyNumberFormat="1"/>
    <xf numFmtId="2" fontId="2" fillId="3" borderId="1" xfId="1" applyNumberFormat="1" applyFont="1" applyFill="1" applyBorder="1" applyAlignment="1">
      <alignment vertical="center" wrapText="1"/>
    </xf>
    <xf numFmtId="2" fontId="2" fillId="3" borderId="1" xfId="1" applyNumberFormat="1" applyFont="1" applyFill="1" applyBorder="1" applyAlignment="1">
      <alignment horizontal="right" vertical="center" wrapText="1"/>
    </xf>
    <xf numFmtId="2" fontId="0" fillId="4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2" fontId="0" fillId="2" borderId="1" xfId="0" applyNumberFormat="1" applyFill="1" applyBorder="1"/>
    <xf numFmtId="0" fontId="0" fillId="2" borderId="0" xfId="0" applyFont="1" applyFill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2" fillId="5" borderId="1" xfId="0" applyFont="1" applyFill="1" applyBorder="1" applyAlignment="1">
      <alignment vertical="center" wrapText="1"/>
    </xf>
    <xf numFmtId="0" fontId="7" fillId="0" borderId="0" xfId="0" applyFont="1"/>
    <xf numFmtId="0" fontId="0" fillId="3" borderId="5" xfId="0" applyFon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10" fillId="0" borderId="0" xfId="2" applyFont="1" applyFill="1" applyBorder="1" applyAlignment="1">
      <alignment vertical="center"/>
    </xf>
    <xf numFmtId="0" fontId="10" fillId="0" borderId="0" xfId="2" applyFont="1"/>
    <xf numFmtId="0" fontId="0" fillId="0" borderId="0" xfId="0" applyAlignment="1">
      <alignment horizontal="left" vertical="center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fan Trsek" id="{51B55E94-F66A-4A05-966E-E1DCCD82D1D3}" userId="f86d6f8a764fb30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" dT="2021-02-23T14:56:27.83" personId="{51B55E94-F66A-4A05-966E-E1DCCD82D1D3}" id="{226AD982-FC55-448D-AE4B-09D2744A2605}">
    <text>meat animals</text>
  </threadedComment>
  <threadedComment ref="K4" dT="2021-02-23T14:56:39.15" personId="{51B55E94-F66A-4A05-966E-E1DCCD82D1D3}" id="{23AE83AC-2F36-4D80-8BEB-2872D4338583}">
    <text>adult females</text>
  </threadedComment>
  <threadedComment ref="K5" dT="2021-02-23T14:57:28.87" personId="{51B55E94-F66A-4A05-966E-E1DCCD82D1D3}" id="{B109B367-E71B-428F-8A0B-08DF573B98E2}">
    <text>meat animals</text>
  </threadedComment>
  <threadedComment ref="K6" dT="2021-02-23T14:58:05.26" personId="{51B55E94-F66A-4A05-966E-E1DCCD82D1D3}" id="{82953C19-0563-487C-96F0-AF318BDCBEB0}">
    <text>adult females</text>
  </threadedComment>
  <threadedComment ref="K8" dT="2021-02-23T15:01:02.02" personId="{51B55E94-F66A-4A05-966E-E1DCCD82D1D3}" id="{8F77214D-77BD-4B98-A96B-61FDFABCFBAB}">
    <text>meat animals</text>
  </threadedComment>
  <threadedComment ref="K9" dT="2021-02-23T15:01:12.15" personId="{51B55E94-F66A-4A05-966E-E1DCCD82D1D3}" id="{8E48003B-91FF-4B3E-B58B-C333CDFAE997}">
    <text>adult females</text>
  </threadedComment>
  <threadedComment ref="K10" dT="2021-02-23T14:57:28.87" personId="{51B55E94-F66A-4A05-966E-E1DCCD82D1D3}" id="{89CF65E7-0EAA-41BD-926D-655A136BB121}">
    <text>meat animals</text>
  </threadedComment>
  <threadedComment ref="K11" dT="2021-02-23T14:58:05.26" personId="{51B55E94-F66A-4A05-966E-E1DCCD82D1D3}" id="{BC7EE497-4E94-41EA-997C-BA5940980B76}">
    <text>adult females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gleami.org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://www.fao.org/gleam/resources" TargetMode="External"/><Relationship Id="rId1" Type="http://schemas.openxmlformats.org/officeDocument/2006/relationships/hyperlink" Target="doi.org/10.1016/j.gfs.2017.01.001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zoomScale="85" zoomScaleNormal="85" workbookViewId="0">
      <selection activeCell="F25" sqref="F25"/>
    </sheetView>
  </sheetViews>
  <sheetFormatPr baseColWidth="10" defaultColWidth="9" defaultRowHeight="15" x14ac:dyDescent="0.25"/>
  <cols>
    <col min="1" max="1" width="9" style="4"/>
    <col min="2" max="2" width="22.42578125" customWidth="1"/>
    <col min="3" max="3" width="11.5703125" customWidth="1"/>
    <col min="4" max="4" width="15.7109375" customWidth="1"/>
    <col min="5" max="6" width="12.42578125" customWidth="1"/>
    <col min="7" max="7" width="11.42578125" customWidth="1"/>
    <col min="8" max="8" width="14" customWidth="1"/>
    <col min="9" max="9" width="16.5703125" customWidth="1"/>
    <col min="10" max="10" width="12.5703125" customWidth="1"/>
    <col min="11" max="11" width="13.5703125" customWidth="1"/>
    <col min="12" max="12" width="11" customWidth="1"/>
    <col min="13" max="13" width="9" customWidth="1"/>
    <col min="14" max="14" width="12.140625" bestFit="1" customWidth="1"/>
    <col min="15" max="16" width="11.7109375" bestFit="1" customWidth="1"/>
    <col min="17" max="18" width="12.7109375" bestFit="1" customWidth="1"/>
  </cols>
  <sheetData>
    <row r="1" spans="1:18" x14ac:dyDescent="0.25">
      <c r="A1" s="3"/>
      <c r="B1" s="1"/>
      <c r="C1" s="1"/>
      <c r="D1" s="40" t="s">
        <v>20</v>
      </c>
      <c r="E1" s="40"/>
      <c r="F1" s="40"/>
      <c r="G1" s="37" t="s">
        <v>19</v>
      </c>
      <c r="H1" s="37"/>
      <c r="I1" s="31" t="s">
        <v>21</v>
      </c>
      <c r="J1" s="31"/>
      <c r="K1" s="31"/>
      <c r="L1" s="31"/>
      <c r="M1" s="31"/>
    </row>
    <row r="2" spans="1:18" ht="45" x14ac:dyDescent="0.25">
      <c r="A2" s="3"/>
      <c r="B2" s="1"/>
      <c r="C2" s="1"/>
      <c r="D2" s="18" t="s">
        <v>14</v>
      </c>
      <c r="E2" s="19" t="s">
        <v>24</v>
      </c>
      <c r="F2" s="19" t="s">
        <v>47</v>
      </c>
      <c r="G2" s="21" t="s">
        <v>15</v>
      </c>
      <c r="H2" s="21" t="s">
        <v>23</v>
      </c>
      <c r="I2" s="13" t="s">
        <v>14</v>
      </c>
      <c r="J2" s="14" t="s">
        <v>15</v>
      </c>
      <c r="K2" s="14" t="s">
        <v>16</v>
      </c>
      <c r="L2" s="15" t="s">
        <v>17</v>
      </c>
      <c r="M2" s="16" t="s">
        <v>18</v>
      </c>
    </row>
    <row r="3" spans="1:18" x14ac:dyDescent="0.25">
      <c r="A3" s="32" t="s">
        <v>10</v>
      </c>
      <c r="B3" s="2" t="s">
        <v>1</v>
      </c>
      <c r="C3" s="2" t="s">
        <v>11</v>
      </c>
      <c r="D3" s="20">
        <v>2680</v>
      </c>
      <c r="E3" s="20">
        <v>4</v>
      </c>
      <c r="F3" s="26">
        <f t="shared" ref="F3:F17" si="0">E3/D3*100</f>
        <v>0.1492537313432836</v>
      </c>
      <c r="G3" s="22"/>
      <c r="H3" s="22" t="s">
        <v>22</v>
      </c>
      <c r="I3" s="11">
        <v>2525.8701806885524</v>
      </c>
      <c r="J3" s="9"/>
      <c r="K3" s="17">
        <v>0.8</v>
      </c>
      <c r="L3" s="9"/>
      <c r="M3" s="9"/>
      <c r="O3" s="25">
        <f>D3*J3/100</f>
        <v>0</v>
      </c>
      <c r="P3" s="25">
        <f>I3*J3/100</f>
        <v>0</v>
      </c>
      <c r="Q3" s="25">
        <f t="shared" ref="Q3:Q17" si="1">D3*K3/100</f>
        <v>21.44</v>
      </c>
      <c r="R3" s="25">
        <f t="shared" ref="R3:R17" si="2">I3*K3/100</f>
        <v>20.206961445508419</v>
      </c>
    </row>
    <row r="4" spans="1:18" x14ac:dyDescent="0.25">
      <c r="A4" s="33"/>
      <c r="B4" s="2" t="s">
        <v>1</v>
      </c>
      <c r="C4" s="2" t="s">
        <v>12</v>
      </c>
      <c r="D4" s="20">
        <v>2680</v>
      </c>
      <c r="E4" s="20">
        <v>4</v>
      </c>
      <c r="F4" s="26">
        <f t="shared" si="0"/>
        <v>0.1492537313432836</v>
      </c>
      <c r="G4" s="23"/>
      <c r="H4" s="22" t="s">
        <v>22</v>
      </c>
      <c r="I4" s="11">
        <v>3292.9930600525404</v>
      </c>
      <c r="J4" s="9"/>
      <c r="K4" s="29">
        <v>1.1000000000000001</v>
      </c>
      <c r="L4" s="9"/>
      <c r="M4" s="9"/>
      <c r="O4" s="25">
        <f t="shared" ref="O4:O15" si="3">D4*J4/100</f>
        <v>0</v>
      </c>
      <c r="P4" s="25">
        <f t="shared" ref="P4:P15" si="4">I4*J4/100</f>
        <v>0</v>
      </c>
      <c r="Q4" s="25">
        <f>D4*K4/100</f>
        <v>29.480000000000004</v>
      </c>
      <c r="R4" s="25">
        <f t="shared" si="2"/>
        <v>36.222923660577948</v>
      </c>
    </row>
    <row r="5" spans="1:18" x14ac:dyDescent="0.25">
      <c r="A5" s="33"/>
      <c r="B5" s="2" t="s">
        <v>2</v>
      </c>
      <c r="C5" s="2" t="s">
        <v>11</v>
      </c>
      <c r="D5" s="20">
        <v>2531</v>
      </c>
      <c r="E5" s="20">
        <v>13</v>
      </c>
      <c r="F5" s="26">
        <f t="shared" si="0"/>
        <v>0.5136309758988542</v>
      </c>
      <c r="G5" s="23"/>
      <c r="H5" s="22" t="s">
        <v>22</v>
      </c>
      <c r="I5" s="11">
        <v>2315.6520219132599</v>
      </c>
      <c r="J5" s="9"/>
      <c r="K5" s="17">
        <v>1.3</v>
      </c>
      <c r="L5" s="9"/>
      <c r="M5" s="9"/>
      <c r="O5" s="25">
        <f t="shared" si="3"/>
        <v>0</v>
      </c>
      <c r="P5" s="25">
        <f t="shared" si="4"/>
        <v>0</v>
      </c>
      <c r="Q5" s="25">
        <f t="shared" si="1"/>
        <v>32.902999999999999</v>
      </c>
      <c r="R5" s="25">
        <f t="shared" si="2"/>
        <v>30.103476284872382</v>
      </c>
    </row>
    <row r="6" spans="1:18" x14ac:dyDescent="0.25">
      <c r="A6" s="33"/>
      <c r="B6" s="2" t="s">
        <v>2</v>
      </c>
      <c r="C6" s="2" t="s">
        <v>12</v>
      </c>
      <c r="D6" s="20">
        <v>2531</v>
      </c>
      <c r="E6" s="20">
        <v>13</v>
      </c>
      <c r="F6" s="26">
        <f t="shared" si="0"/>
        <v>0.5136309758988542</v>
      </c>
      <c r="G6" s="23"/>
      <c r="H6" s="22" t="s">
        <v>22</v>
      </c>
      <c r="I6" s="11">
        <v>2886.2034091399119</v>
      </c>
      <c r="J6" s="9"/>
      <c r="K6" s="29">
        <v>1.6</v>
      </c>
      <c r="L6" s="9"/>
      <c r="M6" s="9"/>
      <c r="O6" s="25">
        <f t="shared" si="3"/>
        <v>0</v>
      </c>
      <c r="P6" s="25">
        <f t="shared" si="4"/>
        <v>0</v>
      </c>
      <c r="Q6" s="25">
        <f t="shared" si="1"/>
        <v>40.496000000000002</v>
      </c>
      <c r="R6" s="25">
        <f t="shared" si="2"/>
        <v>46.179254546238589</v>
      </c>
    </row>
    <row r="7" spans="1:18" x14ac:dyDescent="0.25">
      <c r="A7" s="33"/>
      <c r="B7" s="38" t="s">
        <v>5</v>
      </c>
      <c r="C7" s="2" t="s">
        <v>11</v>
      </c>
      <c r="D7" s="20">
        <v>1784</v>
      </c>
      <c r="E7" s="8">
        <v>44</v>
      </c>
      <c r="F7" s="27">
        <f t="shared" si="0"/>
        <v>2.4663677130044843</v>
      </c>
      <c r="G7" s="23"/>
      <c r="H7" s="22" t="s">
        <v>22</v>
      </c>
      <c r="I7" s="10"/>
      <c r="J7" s="9"/>
      <c r="K7" s="30">
        <v>0</v>
      </c>
      <c r="L7" s="9"/>
      <c r="M7" s="9"/>
      <c r="O7" s="25">
        <f t="shared" si="3"/>
        <v>0</v>
      </c>
      <c r="P7" s="25">
        <f t="shared" si="4"/>
        <v>0</v>
      </c>
      <c r="Q7" s="25">
        <f t="shared" si="1"/>
        <v>0</v>
      </c>
      <c r="R7" s="25">
        <f t="shared" si="2"/>
        <v>0</v>
      </c>
    </row>
    <row r="8" spans="1:18" x14ac:dyDescent="0.25">
      <c r="A8" s="35" t="s">
        <v>9</v>
      </c>
      <c r="B8" s="2" t="s">
        <v>1</v>
      </c>
      <c r="C8" s="2" t="s">
        <v>11</v>
      </c>
      <c r="D8" s="20">
        <v>2680</v>
      </c>
      <c r="E8" s="20">
        <v>4</v>
      </c>
      <c r="F8" s="26">
        <f t="shared" si="0"/>
        <v>0.1492537313432836</v>
      </c>
      <c r="G8" s="23"/>
      <c r="H8" s="22" t="s">
        <v>22</v>
      </c>
      <c r="I8" s="11">
        <v>3000.7823113396371</v>
      </c>
      <c r="J8" s="9"/>
      <c r="K8" s="17">
        <v>0.8</v>
      </c>
      <c r="L8" s="9"/>
      <c r="M8" s="9"/>
      <c r="O8" s="25">
        <f t="shared" si="3"/>
        <v>0</v>
      </c>
      <c r="P8" s="25">
        <f t="shared" si="4"/>
        <v>0</v>
      </c>
      <c r="Q8" s="25">
        <f t="shared" si="1"/>
        <v>21.44</v>
      </c>
      <c r="R8" s="25">
        <f t="shared" si="2"/>
        <v>24.006258490717094</v>
      </c>
    </row>
    <row r="9" spans="1:18" x14ac:dyDescent="0.25">
      <c r="A9" s="35"/>
      <c r="B9" s="2" t="s">
        <v>1</v>
      </c>
      <c r="C9" s="2" t="s">
        <v>12</v>
      </c>
      <c r="D9" s="20">
        <v>2680</v>
      </c>
      <c r="E9" s="20">
        <v>4</v>
      </c>
      <c r="F9" s="26">
        <f t="shared" si="0"/>
        <v>0.1492537313432836</v>
      </c>
      <c r="G9" s="23"/>
      <c r="H9" s="22" t="s">
        <v>22</v>
      </c>
      <c r="I9" s="11">
        <v>3421.9748522264704</v>
      </c>
      <c r="J9" s="9"/>
      <c r="K9" s="17">
        <v>1.1000000000000001</v>
      </c>
      <c r="L9" s="9"/>
      <c r="M9" s="9"/>
      <c r="O9" s="25">
        <f t="shared" si="3"/>
        <v>0</v>
      </c>
      <c r="P9" s="25">
        <f t="shared" si="4"/>
        <v>0</v>
      </c>
      <c r="Q9" s="25">
        <f t="shared" si="1"/>
        <v>29.480000000000004</v>
      </c>
      <c r="R9" s="25">
        <f t="shared" si="2"/>
        <v>37.641723374491178</v>
      </c>
    </row>
    <row r="10" spans="1:18" x14ac:dyDescent="0.25">
      <c r="A10" s="35"/>
      <c r="B10" s="2" t="s">
        <v>2</v>
      </c>
      <c r="C10" s="2" t="s">
        <v>11</v>
      </c>
      <c r="D10" s="20">
        <v>2531</v>
      </c>
      <c r="E10" s="20">
        <v>13</v>
      </c>
      <c r="F10" s="26">
        <f t="shared" si="0"/>
        <v>0.5136309758988542</v>
      </c>
      <c r="G10" s="23"/>
      <c r="H10" s="22" t="s">
        <v>22</v>
      </c>
      <c r="I10" s="11">
        <v>2827.9881645502178</v>
      </c>
      <c r="J10" s="9"/>
      <c r="K10" s="17">
        <v>1.3</v>
      </c>
      <c r="L10" s="9"/>
      <c r="M10" s="9"/>
      <c r="O10" s="25">
        <f t="shared" si="3"/>
        <v>0</v>
      </c>
      <c r="P10" s="25">
        <f t="shared" si="4"/>
        <v>0</v>
      </c>
      <c r="Q10" s="25">
        <f t="shared" si="1"/>
        <v>32.902999999999999</v>
      </c>
      <c r="R10" s="25">
        <f t="shared" si="2"/>
        <v>36.763846139152832</v>
      </c>
    </row>
    <row r="11" spans="1:18" x14ac:dyDescent="0.25">
      <c r="A11" s="36"/>
      <c r="B11" s="2" t="s">
        <v>2</v>
      </c>
      <c r="C11" s="2" t="s">
        <v>12</v>
      </c>
      <c r="D11" s="20">
        <v>2531</v>
      </c>
      <c r="E11" s="20">
        <v>13</v>
      </c>
      <c r="F11" s="26">
        <f t="shared" si="0"/>
        <v>0.5136309758988542</v>
      </c>
      <c r="G11" s="23"/>
      <c r="H11" s="22" t="s">
        <v>22</v>
      </c>
      <c r="I11" s="11">
        <v>3221.0777283570878</v>
      </c>
      <c r="J11" s="9"/>
      <c r="K11" s="29">
        <v>1.6</v>
      </c>
      <c r="L11" s="9"/>
      <c r="M11" s="9"/>
      <c r="O11" s="25">
        <f t="shared" si="3"/>
        <v>0</v>
      </c>
      <c r="P11" s="25">
        <f t="shared" si="4"/>
        <v>0</v>
      </c>
      <c r="Q11" s="25">
        <f t="shared" si="1"/>
        <v>40.496000000000002</v>
      </c>
      <c r="R11" s="25">
        <f t="shared" si="2"/>
        <v>51.537243653713411</v>
      </c>
    </row>
    <row r="12" spans="1:18" x14ac:dyDescent="0.25">
      <c r="A12" s="32" t="s">
        <v>25</v>
      </c>
      <c r="B12" s="2" t="s">
        <v>3</v>
      </c>
      <c r="C12" s="2" t="s">
        <v>13</v>
      </c>
      <c r="D12" s="8">
        <v>20</v>
      </c>
      <c r="E12" s="8">
        <v>2</v>
      </c>
      <c r="F12" s="27">
        <f t="shared" si="0"/>
        <v>10</v>
      </c>
      <c r="G12" s="28">
        <v>1.7</v>
      </c>
      <c r="H12" s="28">
        <v>20.9</v>
      </c>
      <c r="I12" s="9"/>
      <c r="J12" s="17">
        <v>3.08</v>
      </c>
      <c r="K12" s="17">
        <v>3.08</v>
      </c>
      <c r="L12" s="17">
        <f>D12*J12/100</f>
        <v>0.61599999999999999</v>
      </c>
      <c r="M12" s="17">
        <f>D12*K12/100</f>
        <v>0.61599999999999999</v>
      </c>
      <c r="O12" s="25">
        <f t="shared" si="3"/>
        <v>0.61599999999999999</v>
      </c>
      <c r="P12" s="25">
        <f t="shared" si="4"/>
        <v>0</v>
      </c>
      <c r="Q12" s="25">
        <f t="shared" si="1"/>
        <v>0.61599999999999999</v>
      </c>
      <c r="R12" s="25">
        <f t="shared" si="2"/>
        <v>0</v>
      </c>
    </row>
    <row r="13" spans="1:18" x14ac:dyDescent="0.25">
      <c r="A13" s="33"/>
      <c r="B13" s="2" t="s">
        <v>6</v>
      </c>
      <c r="C13" s="2" t="s">
        <v>13</v>
      </c>
      <c r="D13" s="8">
        <v>26</v>
      </c>
      <c r="E13" s="8">
        <v>1</v>
      </c>
      <c r="F13" s="27">
        <f t="shared" si="0"/>
        <v>3.8461538461538463</v>
      </c>
      <c r="G13" s="28">
        <v>3.7</v>
      </c>
      <c r="H13" s="28">
        <v>14.8</v>
      </c>
      <c r="I13" s="9"/>
      <c r="J13" s="17">
        <v>0</v>
      </c>
      <c r="K13" s="17">
        <v>25</v>
      </c>
      <c r="L13" s="17">
        <f>D13*J13/100</f>
        <v>0</v>
      </c>
      <c r="M13" s="17">
        <f>D13*K13/100</f>
        <v>6.5</v>
      </c>
      <c r="O13" s="25">
        <f t="shared" si="3"/>
        <v>0</v>
      </c>
      <c r="P13" s="25">
        <f t="shared" si="4"/>
        <v>0</v>
      </c>
      <c r="Q13" s="25">
        <f t="shared" si="1"/>
        <v>6.5</v>
      </c>
      <c r="R13" s="25">
        <f t="shared" si="2"/>
        <v>0</v>
      </c>
    </row>
    <row r="14" spans="1:18" x14ac:dyDescent="0.25">
      <c r="A14" s="34"/>
      <c r="B14" s="2" t="s">
        <v>4</v>
      </c>
      <c r="C14" s="2" t="s">
        <v>13</v>
      </c>
      <c r="D14" s="8">
        <v>34</v>
      </c>
      <c r="E14" s="8">
        <v>8</v>
      </c>
      <c r="F14" s="27">
        <f t="shared" si="0"/>
        <v>23.52941176470588</v>
      </c>
      <c r="G14" s="28">
        <v>0</v>
      </c>
      <c r="H14" s="28">
        <v>27</v>
      </c>
      <c r="I14" s="9"/>
      <c r="J14" s="17">
        <v>0</v>
      </c>
      <c r="K14" s="17">
        <v>27</v>
      </c>
      <c r="L14" s="17">
        <f>D14*J14/100</f>
        <v>0</v>
      </c>
      <c r="M14" s="17">
        <f>D14*K14/100</f>
        <v>9.18</v>
      </c>
      <c r="O14" s="25">
        <f t="shared" si="3"/>
        <v>0</v>
      </c>
      <c r="P14" s="25">
        <f t="shared" si="4"/>
        <v>0</v>
      </c>
      <c r="Q14" s="25">
        <f t="shared" si="1"/>
        <v>9.18</v>
      </c>
      <c r="R14" s="25">
        <f t="shared" si="2"/>
        <v>0</v>
      </c>
    </row>
    <row r="15" spans="1:18" x14ac:dyDescent="0.25">
      <c r="A15" s="32" t="s">
        <v>0</v>
      </c>
      <c r="B15" s="2" t="s">
        <v>3</v>
      </c>
      <c r="C15" s="2" t="s">
        <v>13</v>
      </c>
      <c r="D15" s="8">
        <v>506</v>
      </c>
      <c r="E15" s="8">
        <v>64</v>
      </c>
      <c r="F15" s="27">
        <f t="shared" si="0"/>
        <v>12.648221343873518</v>
      </c>
      <c r="G15" s="28">
        <v>1.5</v>
      </c>
      <c r="H15" s="28">
        <v>18</v>
      </c>
      <c r="I15" s="11">
        <v>540.29003039078566</v>
      </c>
      <c r="J15" s="17">
        <v>4.99</v>
      </c>
      <c r="K15" s="17">
        <v>5.14</v>
      </c>
      <c r="L15" s="17">
        <f t="shared" ref="L15" si="5">I15*J15/100</f>
        <v>26.960472516500204</v>
      </c>
      <c r="M15" s="17">
        <f t="shared" ref="M15:M17" si="6">I15*K15/100</f>
        <v>27.770907562086382</v>
      </c>
      <c r="O15" s="25">
        <f t="shared" si="3"/>
        <v>25.249400000000001</v>
      </c>
      <c r="P15" s="25">
        <f t="shared" si="4"/>
        <v>26.960472516500204</v>
      </c>
      <c r="Q15" s="25">
        <f t="shared" si="1"/>
        <v>26.008399999999998</v>
      </c>
      <c r="R15" s="25">
        <f t="shared" si="2"/>
        <v>27.770907562086382</v>
      </c>
    </row>
    <row r="16" spans="1:18" ht="18" customHeight="1" x14ac:dyDescent="0.25">
      <c r="A16" s="33"/>
      <c r="B16" s="2" t="s">
        <v>7</v>
      </c>
      <c r="C16" s="2" t="s">
        <v>13</v>
      </c>
      <c r="D16" s="8">
        <v>563</v>
      </c>
      <c r="E16" s="8">
        <v>91</v>
      </c>
      <c r="F16" s="27">
        <f t="shared" si="0"/>
        <v>16.163410301953817</v>
      </c>
      <c r="G16" s="28">
        <f xml:space="preserve"> 1.4+2.2</f>
        <v>3.6</v>
      </c>
      <c r="H16" s="28">
        <f>17.4+10.8</f>
        <v>28.2</v>
      </c>
      <c r="I16" s="11">
        <v>591.94029166952362</v>
      </c>
      <c r="J16" s="17">
        <v>8.09</v>
      </c>
      <c r="K16" s="17">
        <v>15.59</v>
      </c>
      <c r="L16" s="17">
        <f>I16*J16/100</f>
        <v>47.887969596064458</v>
      </c>
      <c r="M16" s="17">
        <f t="shared" si="6"/>
        <v>92.283491471278737</v>
      </c>
      <c r="O16" s="25">
        <f>D16*J16/100</f>
        <v>45.546700000000001</v>
      </c>
      <c r="P16" s="25">
        <f>I16*J16/100</f>
        <v>47.887969596064458</v>
      </c>
      <c r="Q16" s="25">
        <f t="shared" si="1"/>
        <v>87.771699999999996</v>
      </c>
      <c r="R16" s="25">
        <f t="shared" si="2"/>
        <v>92.283491471278737</v>
      </c>
    </row>
    <row r="17" spans="1:18" x14ac:dyDescent="0.25">
      <c r="A17" s="33"/>
      <c r="B17" s="2" t="s">
        <v>8</v>
      </c>
      <c r="C17" s="2" t="s">
        <v>13</v>
      </c>
      <c r="D17" s="8">
        <v>628</v>
      </c>
      <c r="E17" s="8">
        <v>109</v>
      </c>
      <c r="F17" s="27">
        <f t="shared" si="0"/>
        <v>17.35668789808917</v>
      </c>
      <c r="G17" s="28">
        <v>3.9</v>
      </c>
      <c r="H17" s="28">
        <v>21</v>
      </c>
      <c r="I17" s="11">
        <v>677.74729568827888</v>
      </c>
      <c r="J17" s="17">
        <v>10</v>
      </c>
      <c r="K17" s="17">
        <v>25</v>
      </c>
      <c r="L17" s="17">
        <f>I17*J17/100</f>
        <v>67.774729568827894</v>
      </c>
      <c r="M17" s="17">
        <f t="shared" si="6"/>
        <v>169.43682392206972</v>
      </c>
      <c r="O17" s="25">
        <f>D17*J17/100</f>
        <v>62.8</v>
      </c>
      <c r="P17" s="25">
        <f>I17*J17/100</f>
        <v>67.774729568827894</v>
      </c>
      <c r="Q17" s="25">
        <f t="shared" si="1"/>
        <v>157</v>
      </c>
      <c r="R17" s="25">
        <f t="shared" si="2"/>
        <v>169.43682392206972</v>
      </c>
    </row>
    <row r="18" spans="1:18" x14ac:dyDescent="0.25">
      <c r="G18" s="5"/>
      <c r="H18" s="5"/>
    </row>
    <row r="19" spans="1:18" x14ac:dyDescent="0.25">
      <c r="B19" s="44" t="s">
        <v>62</v>
      </c>
    </row>
    <row r="20" spans="1:18" x14ac:dyDescent="0.25">
      <c r="B20" s="41" t="s">
        <v>63</v>
      </c>
      <c r="D20" s="42" t="s">
        <v>64</v>
      </c>
    </row>
    <row r="21" spans="1:18" x14ac:dyDescent="0.25">
      <c r="B21" s="41" t="s">
        <v>65</v>
      </c>
      <c r="D21" s="43" t="s">
        <v>66</v>
      </c>
    </row>
    <row r="22" spans="1:18" x14ac:dyDescent="0.25">
      <c r="B22" s="41" t="s">
        <v>67</v>
      </c>
      <c r="D22" s="43" t="s">
        <v>68</v>
      </c>
    </row>
    <row r="24" spans="1:18" x14ac:dyDescent="0.25">
      <c r="B24" s="39" t="s">
        <v>69</v>
      </c>
    </row>
  </sheetData>
  <mergeCells count="7">
    <mergeCell ref="I1:M1"/>
    <mergeCell ref="A15:A17"/>
    <mergeCell ref="A12:A14"/>
    <mergeCell ref="A8:A11"/>
    <mergeCell ref="A3:A7"/>
    <mergeCell ref="G1:H1"/>
    <mergeCell ref="D1:F1"/>
  </mergeCells>
  <hyperlinks>
    <hyperlink ref="D20" r:id="rId1" xr:uid="{6043AE17-7E22-4C41-B5CA-0B65D1CE2820}"/>
    <hyperlink ref="D21" r:id="rId2" xr:uid="{E4756D2A-EC3F-4CD8-BD54-486728823E14}"/>
    <hyperlink ref="D22" r:id="rId3" xr:uid="{364CAF26-5556-4A92-91B9-F8F7209B06A6}"/>
  </hyperlinks>
  <pageMargins left="0.7" right="0.7" top="0.75" bottom="0.75" header="0.3" footer="0.3"/>
  <pageSetup paperSize="9" orientation="portrait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822B-F518-4AEA-98DD-C974F8209C27}">
  <dimension ref="A1:G16"/>
  <sheetViews>
    <sheetView workbookViewId="0">
      <selection activeCell="E12" sqref="E12"/>
    </sheetView>
  </sheetViews>
  <sheetFormatPr baseColWidth="10" defaultRowHeight="15" x14ac:dyDescent="0.25"/>
  <cols>
    <col min="2" max="2" width="13.7109375" customWidth="1"/>
    <col min="4" max="4" width="20.28515625" customWidth="1"/>
  </cols>
  <sheetData>
    <row r="1" spans="1:7" x14ac:dyDescent="0.25">
      <c r="A1" s="3" t="s">
        <v>30</v>
      </c>
      <c r="B1" s="1" t="s">
        <v>31</v>
      </c>
      <c r="C1" s="1" t="s">
        <v>32</v>
      </c>
      <c r="D1" s="1" t="s">
        <v>33</v>
      </c>
      <c r="E1" s="6" t="s">
        <v>29</v>
      </c>
      <c r="F1" s="6" t="s">
        <v>48</v>
      </c>
      <c r="G1" s="6" t="s">
        <v>49</v>
      </c>
    </row>
    <row r="2" spans="1:7" x14ac:dyDescent="0.25">
      <c r="A2" s="7" t="s">
        <v>34</v>
      </c>
      <c r="B2" s="2" t="s">
        <v>38</v>
      </c>
      <c r="C2" s="2" t="s">
        <v>44</v>
      </c>
      <c r="D2" s="2" t="s">
        <v>50</v>
      </c>
      <c r="E2" s="20">
        <v>2680</v>
      </c>
      <c r="F2" s="9">
        <v>0</v>
      </c>
      <c r="G2" s="26">
        <v>0.1492537313432836</v>
      </c>
    </row>
    <row r="3" spans="1:7" x14ac:dyDescent="0.25">
      <c r="A3" s="2" t="s">
        <v>34</v>
      </c>
      <c r="B3" s="2" t="s">
        <v>38</v>
      </c>
      <c r="C3" s="2" t="s">
        <v>45</v>
      </c>
      <c r="D3" s="2" t="s">
        <v>51</v>
      </c>
      <c r="E3" s="20">
        <v>2680</v>
      </c>
      <c r="F3" s="9">
        <v>0</v>
      </c>
      <c r="G3" s="26">
        <v>0.1492537313432836</v>
      </c>
    </row>
    <row r="4" spans="1:7" x14ac:dyDescent="0.25">
      <c r="A4" s="2" t="s">
        <v>34</v>
      </c>
      <c r="B4" s="2" t="s">
        <v>39</v>
      </c>
      <c r="C4" s="2" t="s">
        <v>44</v>
      </c>
      <c r="D4" s="2" t="s">
        <v>52</v>
      </c>
      <c r="E4" s="20">
        <v>2531</v>
      </c>
      <c r="F4" s="9">
        <v>0</v>
      </c>
      <c r="G4" s="26">
        <v>0.5136309758988542</v>
      </c>
    </row>
    <row r="5" spans="1:7" x14ac:dyDescent="0.25">
      <c r="A5" s="2" t="s">
        <v>34</v>
      </c>
      <c r="B5" s="2" t="s">
        <v>39</v>
      </c>
      <c r="C5" s="2" t="s">
        <v>45</v>
      </c>
      <c r="D5" s="2" t="s">
        <v>53</v>
      </c>
      <c r="E5" s="20">
        <v>2531</v>
      </c>
      <c r="F5" s="9">
        <v>0</v>
      </c>
      <c r="G5" s="26">
        <v>0.5136309758988542</v>
      </c>
    </row>
    <row r="6" spans="1:7" x14ac:dyDescent="0.25">
      <c r="A6" s="2" t="s">
        <v>34</v>
      </c>
      <c r="B6" s="2" t="s">
        <v>43</v>
      </c>
      <c r="C6" s="2" t="s">
        <v>44</v>
      </c>
      <c r="D6" s="2" t="s">
        <v>54</v>
      </c>
      <c r="E6" s="8">
        <v>1784</v>
      </c>
      <c r="F6" s="9">
        <v>0</v>
      </c>
      <c r="G6" s="27">
        <v>2.4663677130044843</v>
      </c>
    </row>
    <row r="7" spans="1:7" x14ac:dyDescent="0.25">
      <c r="A7" s="12" t="s">
        <v>36</v>
      </c>
      <c r="B7" s="2" t="s">
        <v>38</v>
      </c>
      <c r="C7" s="2" t="s">
        <v>44</v>
      </c>
      <c r="D7" s="2" t="s">
        <v>55</v>
      </c>
      <c r="E7" s="20">
        <v>2680</v>
      </c>
      <c r="F7" s="9">
        <v>0</v>
      </c>
      <c r="G7" s="26">
        <v>0.1492537313432836</v>
      </c>
    </row>
    <row r="8" spans="1:7" x14ac:dyDescent="0.25">
      <c r="A8" s="12" t="s">
        <v>36</v>
      </c>
      <c r="B8" s="2" t="s">
        <v>38</v>
      </c>
      <c r="C8" s="2" t="s">
        <v>45</v>
      </c>
      <c r="D8" s="2" t="s">
        <v>56</v>
      </c>
      <c r="E8" s="20">
        <v>2680</v>
      </c>
      <c r="F8" s="9">
        <v>0</v>
      </c>
      <c r="G8" s="26">
        <v>0.1492537313432836</v>
      </c>
    </row>
    <row r="9" spans="1:7" x14ac:dyDescent="0.25">
      <c r="A9" s="12" t="s">
        <v>36</v>
      </c>
      <c r="B9" s="2" t="s">
        <v>39</v>
      </c>
      <c r="C9" s="2" t="s">
        <v>44</v>
      </c>
      <c r="D9" s="2" t="s">
        <v>57</v>
      </c>
      <c r="E9" s="20">
        <v>2531</v>
      </c>
      <c r="F9" s="9">
        <v>0</v>
      </c>
      <c r="G9" s="26">
        <v>0.5136309758988542</v>
      </c>
    </row>
    <row r="10" spans="1:7" x14ac:dyDescent="0.25">
      <c r="A10" s="12" t="s">
        <v>36</v>
      </c>
      <c r="B10" s="2" t="s">
        <v>39</v>
      </c>
      <c r="C10" s="2" t="s">
        <v>45</v>
      </c>
      <c r="D10" s="2" t="s">
        <v>58</v>
      </c>
      <c r="E10" s="20">
        <v>2531</v>
      </c>
      <c r="F10" s="9">
        <v>0</v>
      </c>
      <c r="G10" s="26">
        <v>0.5136309758988542</v>
      </c>
    </row>
    <row r="11" spans="1:7" ht="15" customHeight="1" x14ac:dyDescent="0.25">
      <c r="A11" s="2" t="s">
        <v>35</v>
      </c>
      <c r="B11" s="2" t="s">
        <v>40</v>
      </c>
      <c r="C11" s="2" t="s">
        <v>46</v>
      </c>
      <c r="D11" s="2" t="s">
        <v>59</v>
      </c>
      <c r="E11" s="8">
        <v>20</v>
      </c>
      <c r="F11" s="24">
        <v>1.7</v>
      </c>
      <c r="G11" s="24">
        <v>20.9</v>
      </c>
    </row>
    <row r="12" spans="1:7" x14ac:dyDescent="0.25">
      <c r="A12" s="2" t="s">
        <v>35</v>
      </c>
      <c r="B12" s="2" t="s">
        <v>41</v>
      </c>
      <c r="C12" s="2" t="s">
        <v>46</v>
      </c>
      <c r="D12" s="2" t="s">
        <v>60</v>
      </c>
      <c r="E12" s="8">
        <v>26</v>
      </c>
      <c r="F12" s="24">
        <v>3.7</v>
      </c>
      <c r="G12" s="24">
        <v>14.8</v>
      </c>
    </row>
    <row r="13" spans="1:7" x14ac:dyDescent="0.25">
      <c r="A13" s="2" t="s">
        <v>35</v>
      </c>
      <c r="B13" s="2" t="s">
        <v>42</v>
      </c>
      <c r="C13" s="2" t="s">
        <v>46</v>
      </c>
      <c r="D13" s="2" t="s">
        <v>61</v>
      </c>
      <c r="E13" s="8">
        <v>34</v>
      </c>
      <c r="F13" s="24">
        <v>0</v>
      </c>
      <c r="G13" s="24">
        <v>27</v>
      </c>
    </row>
    <row r="14" spans="1:7" x14ac:dyDescent="0.25">
      <c r="A14" s="7" t="s">
        <v>37</v>
      </c>
      <c r="B14" s="2" t="s">
        <v>40</v>
      </c>
      <c r="C14" s="2" t="s">
        <v>46</v>
      </c>
      <c r="D14" s="2" t="s">
        <v>26</v>
      </c>
      <c r="E14" s="8">
        <v>506</v>
      </c>
      <c r="F14" s="24">
        <v>1.5</v>
      </c>
      <c r="G14" s="24">
        <v>18</v>
      </c>
    </row>
    <row r="15" spans="1:7" x14ac:dyDescent="0.25">
      <c r="A15" s="7" t="s">
        <v>37</v>
      </c>
      <c r="B15" s="2" t="s">
        <v>7</v>
      </c>
      <c r="C15" s="2" t="s">
        <v>46</v>
      </c>
      <c r="D15" s="2" t="s">
        <v>27</v>
      </c>
      <c r="E15" s="8">
        <v>563</v>
      </c>
      <c r="F15" s="24">
        <f xml:space="preserve"> 1.4+2.2</f>
        <v>3.6</v>
      </c>
      <c r="G15" s="24">
        <f>17.4+10.8</f>
        <v>28.2</v>
      </c>
    </row>
    <row r="16" spans="1:7" x14ac:dyDescent="0.25">
      <c r="A16" s="7" t="s">
        <v>37</v>
      </c>
      <c r="B16" s="2" t="s">
        <v>8</v>
      </c>
      <c r="C16" s="2" t="s">
        <v>46</v>
      </c>
      <c r="D16" s="2" t="s">
        <v>28</v>
      </c>
      <c r="E16" s="8">
        <v>628</v>
      </c>
      <c r="F16" s="24">
        <v>3.9</v>
      </c>
      <c r="G16" s="24"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Sources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Trsek</dc:creator>
  <cp:lastModifiedBy>Stefan T.</cp:lastModifiedBy>
  <dcterms:created xsi:type="dcterms:W3CDTF">2015-06-05T18:19:34Z</dcterms:created>
  <dcterms:modified xsi:type="dcterms:W3CDTF">2021-04-16T18:01:09Z</dcterms:modified>
</cp:coreProperties>
</file>