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ccook\Desktop\DataSoyHenry\Datathon\"/>
    </mc:Choice>
  </mc:AlternateContent>
  <bookViews>
    <workbookView xWindow="0" yWindow="0" windowWidth="20460" windowHeight="75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K19" i="1"/>
  <c r="F8" i="1"/>
  <c r="D20" i="1"/>
  <c r="E20" i="1"/>
  <c r="F20" i="1"/>
  <c r="G20" i="1"/>
  <c r="H20" i="1"/>
  <c r="I20" i="1"/>
  <c r="J20" i="1"/>
  <c r="K20" i="1"/>
  <c r="L20" i="1"/>
  <c r="C20" i="1"/>
  <c r="D18" i="1"/>
  <c r="D19" i="1" s="1"/>
  <c r="E18" i="1"/>
  <c r="E19" i="1" s="1"/>
  <c r="F18" i="1"/>
  <c r="F19" i="1" s="1"/>
  <c r="G18" i="1"/>
  <c r="H18" i="1"/>
  <c r="H19" i="1" s="1"/>
  <c r="I18" i="1"/>
  <c r="I19" i="1" s="1"/>
  <c r="J18" i="1"/>
  <c r="J19" i="1" s="1"/>
  <c r="K18" i="1"/>
  <c r="L18" i="1"/>
  <c r="L19" i="1" s="1"/>
  <c r="C18" i="1"/>
  <c r="C19" i="1" s="1"/>
  <c r="D22" i="1"/>
  <c r="E22" i="1"/>
  <c r="E23" i="1" s="1"/>
  <c r="F22" i="1"/>
  <c r="G22" i="1"/>
  <c r="G23" i="1" s="1"/>
  <c r="H22" i="1"/>
  <c r="I22" i="1"/>
  <c r="I23" i="1" s="1"/>
  <c r="J22" i="1"/>
  <c r="K22" i="1"/>
  <c r="K23" i="1" s="1"/>
  <c r="L22" i="1"/>
  <c r="C22" i="1"/>
  <c r="C23" i="1" s="1"/>
  <c r="C21" i="1"/>
  <c r="D24" i="1"/>
  <c r="E24" i="1"/>
  <c r="F24" i="1"/>
  <c r="G24" i="1"/>
  <c r="H24" i="1"/>
  <c r="I24" i="1"/>
  <c r="J24" i="1"/>
  <c r="K24" i="1"/>
  <c r="L24" i="1"/>
  <c r="C24" i="1"/>
  <c r="D21" i="1"/>
  <c r="E21" i="1"/>
  <c r="F21" i="1"/>
  <c r="G21" i="1"/>
  <c r="H21" i="1"/>
  <c r="I21" i="1"/>
  <c r="J21" i="1"/>
  <c r="K21" i="1"/>
  <c r="L21" i="1"/>
  <c r="L23" i="1" l="1"/>
  <c r="H23" i="1"/>
  <c r="D23" i="1"/>
  <c r="J23" i="1"/>
  <c r="F23" i="1"/>
</calcChain>
</file>

<file path=xl/sharedStrings.xml><?xml version="1.0" encoding="utf-8"?>
<sst xmlns="http://schemas.openxmlformats.org/spreadsheetml/2006/main" count="33" uniqueCount="32">
  <si>
    <t>LR</t>
  </si>
  <si>
    <t>NB</t>
  </si>
  <si>
    <t>SVM</t>
  </si>
  <si>
    <t>KNN</t>
  </si>
  <si>
    <t>RFC</t>
  </si>
  <si>
    <t>DT</t>
  </si>
  <si>
    <t>Voting All</t>
  </si>
  <si>
    <t>Voting Recall</t>
  </si>
  <si>
    <t>Voting top TP TN</t>
  </si>
  <si>
    <t>Voting MPS</t>
  </si>
  <si>
    <t>Total de envios</t>
  </si>
  <si>
    <t>Envíos llegan a tiempo</t>
  </si>
  <si>
    <t>Envío llegan tarde</t>
  </si>
  <si>
    <t>CPA = Costo por atender un envío para prevenir entrega tardía</t>
  </si>
  <si>
    <t>ETP% = Entregas tardías prevenidas %</t>
  </si>
  <si>
    <t>ETP%</t>
  </si>
  <si>
    <t>OTD = On Time Delivery</t>
  </si>
  <si>
    <t>OTD%</t>
  </si>
  <si>
    <t>Status actual</t>
  </si>
  <si>
    <t>Mejora % en OTD</t>
  </si>
  <si>
    <t>Análisis de muestra</t>
  </si>
  <si>
    <t>CPA ($)</t>
  </si>
  <si>
    <t>valor imaginario para dedicar personal a atender un envío particular</t>
  </si>
  <si>
    <t>% de envíos tardíos antes de aplicar una solución de ML</t>
  </si>
  <si>
    <t>Exceso ($)</t>
  </si>
  <si>
    <t>Exceso (Unidades)</t>
  </si>
  <si>
    <t>Solución ML a aplicar</t>
  </si>
  <si>
    <t>Inversión ($)</t>
  </si>
  <si>
    <t>ETP (Unidades)</t>
  </si>
  <si>
    <t>Evaluar (Unidades)</t>
  </si>
  <si>
    <t>TN (Unidades)</t>
  </si>
  <si>
    <t>TP (Unidades)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</si>
</sst>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6" xfId="0" applyBorder="1"/>
    <xf numFmtId="0" fontId="0" fillId="0" borderId="8" xfId="0" applyBorder="1"/>
    <xf numFmtId="0" fontId="0" fillId="0" borderId="4" xfId="0" applyBorder="1"/>
    <xf numFmtId="0" fontId="0" fillId="0" borderId="0" xfId="0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2" fontId="0" fillId="0" borderId="6" xfId="0" applyNumberFormat="1" applyBorder="1"/>
    <xf numFmtId="43" fontId="0" fillId="0" borderId="1" xfId="1" applyFont="1" applyBorder="1"/>
    <xf numFmtId="43" fontId="0" fillId="0" borderId="6" xfId="1" applyFont="1" applyBorder="1"/>
    <xf numFmtId="43" fontId="0" fillId="0" borderId="13" xfId="1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10" xfId="0" applyFont="1" applyBorder="1"/>
    <xf numFmtId="0" fontId="2" fillId="0" borderId="20" xfId="0" applyFont="1" applyBorder="1"/>
    <xf numFmtId="0" fontId="2" fillId="0" borderId="11" xfId="0" applyFont="1" applyBorder="1"/>
    <xf numFmtId="0" fontId="2" fillId="0" borderId="2" xfId="0" applyFont="1" applyBorder="1"/>
    <xf numFmtId="43" fontId="2" fillId="0" borderId="21" xfId="1" applyFont="1" applyBorder="1"/>
    <xf numFmtId="43" fontId="2" fillId="0" borderId="20" xfId="1" applyFont="1" applyBorder="1"/>
    <xf numFmtId="43" fontId="2" fillId="0" borderId="11" xfId="1" applyFont="1" applyBorder="1"/>
    <xf numFmtId="43" fontId="0" fillId="0" borderId="12" xfId="1" applyFont="1" applyBorder="1"/>
    <xf numFmtId="43" fontId="0" fillId="0" borderId="8" xfId="1" applyFont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9" xfId="1" applyNumberFormat="1" applyFont="1" applyBorder="1"/>
    <xf numFmtId="164" fontId="0" fillId="0" borderId="13" xfId="1" applyNumberFormat="1" applyFont="1" applyBorder="1"/>
    <xf numFmtId="164" fontId="0" fillId="0" borderId="1" xfId="1" applyNumberFormat="1" applyFont="1" applyBorder="1"/>
    <xf numFmtId="164" fontId="0" fillId="0" borderId="6" xfId="1" applyNumberFormat="1" applyFont="1" applyBorder="1"/>
    <xf numFmtId="43" fontId="1" fillId="0" borderId="13" xfId="1" applyFont="1" applyBorder="1"/>
    <xf numFmtId="43" fontId="1" fillId="0" borderId="14" xfId="1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tabSelected="1" zoomScale="85" zoomScaleNormal="85" workbookViewId="0">
      <selection activeCell="Q23" sqref="Q23"/>
    </sheetView>
  </sheetViews>
  <sheetFormatPr baseColWidth="10" defaultRowHeight="15" x14ac:dyDescent="0.25"/>
  <cols>
    <col min="1" max="1" width="4.85546875" customWidth="1"/>
    <col min="2" max="2" width="25.140625" bestFit="1" customWidth="1"/>
    <col min="6" max="6" width="12.140625" bestFit="1" customWidth="1"/>
    <col min="10" max="10" width="12.5703125" bestFit="1" customWidth="1"/>
    <col min="11" max="11" width="15.7109375" bestFit="1" customWidth="1"/>
  </cols>
  <sheetData>
    <row r="2" spans="2:12" x14ac:dyDescent="0.25">
      <c r="B2" t="s">
        <v>13</v>
      </c>
    </row>
    <row r="3" spans="2:12" x14ac:dyDescent="0.25">
      <c r="B3" t="s">
        <v>14</v>
      </c>
    </row>
    <row r="4" spans="2:12" x14ac:dyDescent="0.25">
      <c r="B4" t="s">
        <v>16</v>
      </c>
    </row>
    <row r="6" spans="2:12" ht="15.75" thickBot="1" x14ac:dyDescent="0.3"/>
    <row r="7" spans="2:12" ht="15.75" thickBot="1" x14ac:dyDescent="0.3">
      <c r="B7" s="32" t="s">
        <v>20</v>
      </c>
      <c r="C7" s="33"/>
      <c r="E7" s="34" t="s">
        <v>18</v>
      </c>
      <c r="F7" s="35"/>
    </row>
    <row r="8" spans="2:12" x14ac:dyDescent="0.25">
      <c r="B8" s="5" t="s">
        <v>10</v>
      </c>
      <c r="C8" s="3">
        <v>1800</v>
      </c>
      <c r="E8" s="6" t="s">
        <v>17</v>
      </c>
      <c r="F8" s="8">
        <f>C10*100/C8</f>
        <v>63.555555555555557</v>
      </c>
      <c r="G8" t="s">
        <v>23</v>
      </c>
    </row>
    <row r="9" spans="2:12" ht="15.75" thickBot="1" x14ac:dyDescent="0.3">
      <c r="B9" s="6" t="s">
        <v>11</v>
      </c>
      <c r="C9" s="1">
        <v>656</v>
      </c>
      <c r="E9" s="7" t="s">
        <v>21</v>
      </c>
      <c r="F9" s="2">
        <v>20</v>
      </c>
      <c r="G9" t="s">
        <v>22</v>
      </c>
    </row>
    <row r="10" spans="2:12" ht="15.75" thickBot="1" x14ac:dyDescent="0.3">
      <c r="B10" s="7" t="s">
        <v>12</v>
      </c>
      <c r="C10" s="2">
        <v>1144</v>
      </c>
    </row>
    <row r="11" spans="2:12" x14ac:dyDescent="0.25">
      <c r="B11" s="4"/>
      <c r="C11" s="4"/>
    </row>
    <row r="12" spans="2:12" ht="15.75" thickBot="1" x14ac:dyDescent="0.3"/>
    <row r="13" spans="2:12" ht="15.75" thickBot="1" x14ac:dyDescent="0.3">
      <c r="C13" s="36" t="s">
        <v>26</v>
      </c>
      <c r="D13" s="37"/>
      <c r="E13" s="37"/>
      <c r="F13" s="37"/>
      <c r="G13" s="37"/>
      <c r="H13" s="37"/>
      <c r="I13" s="37"/>
      <c r="J13" s="37"/>
      <c r="K13" s="37"/>
      <c r="L13" s="38"/>
    </row>
    <row r="14" spans="2:12" ht="15.75" thickBot="1" x14ac:dyDescent="0.3">
      <c r="B14" s="4"/>
      <c r="C14" s="15" t="s">
        <v>0</v>
      </c>
      <c r="D14" s="16" t="s">
        <v>1</v>
      </c>
      <c r="E14" s="16" t="s">
        <v>2</v>
      </c>
      <c r="F14" s="16" t="s">
        <v>3</v>
      </c>
      <c r="G14" s="16" t="s">
        <v>4</v>
      </c>
      <c r="H14" s="16" t="s">
        <v>5</v>
      </c>
      <c r="I14" s="16" t="s">
        <v>6</v>
      </c>
      <c r="J14" s="16" t="s">
        <v>7</v>
      </c>
      <c r="K14" s="16" t="s">
        <v>8</v>
      </c>
      <c r="L14" s="17" t="s">
        <v>9</v>
      </c>
    </row>
    <row r="15" spans="2:12" x14ac:dyDescent="0.25">
      <c r="B15" s="12" t="s">
        <v>31</v>
      </c>
      <c r="C15" s="24">
        <v>365</v>
      </c>
      <c r="D15" s="25">
        <v>516</v>
      </c>
      <c r="E15" s="25">
        <v>522</v>
      </c>
      <c r="F15" s="25">
        <v>499</v>
      </c>
      <c r="G15" s="25">
        <v>632</v>
      </c>
      <c r="H15" s="25">
        <v>644</v>
      </c>
      <c r="I15" s="25">
        <v>636</v>
      </c>
      <c r="J15" s="25">
        <v>515</v>
      </c>
      <c r="K15" s="25">
        <v>646</v>
      </c>
      <c r="L15" s="26">
        <v>526</v>
      </c>
    </row>
    <row r="16" spans="2:12" x14ac:dyDescent="0.25">
      <c r="B16" s="13" t="s">
        <v>30</v>
      </c>
      <c r="C16" s="27">
        <v>852</v>
      </c>
      <c r="D16" s="28">
        <v>723</v>
      </c>
      <c r="E16" s="28">
        <v>722</v>
      </c>
      <c r="F16" s="28">
        <v>708</v>
      </c>
      <c r="G16" s="28">
        <v>625</v>
      </c>
      <c r="H16" s="28">
        <v>609</v>
      </c>
      <c r="I16" s="28">
        <v>618</v>
      </c>
      <c r="J16" s="28">
        <v>731</v>
      </c>
      <c r="K16" s="28">
        <v>594</v>
      </c>
      <c r="L16" s="29">
        <v>724</v>
      </c>
    </row>
    <row r="17" spans="2:12" x14ac:dyDescent="0.25">
      <c r="B17" s="13" t="s">
        <v>29</v>
      </c>
      <c r="C17" s="27">
        <v>1143</v>
      </c>
      <c r="D17" s="28">
        <v>863</v>
      </c>
      <c r="E17" s="28">
        <v>856</v>
      </c>
      <c r="F17" s="28">
        <v>865</v>
      </c>
      <c r="G17" s="28">
        <v>649</v>
      </c>
      <c r="H17" s="28">
        <v>621</v>
      </c>
      <c r="I17" s="28">
        <v>638</v>
      </c>
      <c r="J17" s="28">
        <v>872</v>
      </c>
      <c r="K17" s="28">
        <v>604</v>
      </c>
      <c r="L17" s="29">
        <v>854</v>
      </c>
    </row>
    <row r="18" spans="2:12" x14ac:dyDescent="0.25">
      <c r="B18" s="13" t="s">
        <v>25</v>
      </c>
      <c r="C18" s="11">
        <f>C17-C16</f>
        <v>291</v>
      </c>
      <c r="D18" s="9">
        <f t="shared" ref="D18:L18" si="0">D17-D16</f>
        <v>140</v>
      </c>
      <c r="E18" s="9">
        <f t="shared" si="0"/>
        <v>134</v>
      </c>
      <c r="F18" s="9">
        <f t="shared" si="0"/>
        <v>157</v>
      </c>
      <c r="G18" s="9">
        <f t="shared" si="0"/>
        <v>24</v>
      </c>
      <c r="H18" s="9">
        <f t="shared" si="0"/>
        <v>12</v>
      </c>
      <c r="I18" s="9">
        <f t="shared" si="0"/>
        <v>20</v>
      </c>
      <c r="J18" s="9">
        <f t="shared" si="0"/>
        <v>141</v>
      </c>
      <c r="K18" s="9">
        <f t="shared" si="0"/>
        <v>10</v>
      </c>
      <c r="L18" s="10">
        <f t="shared" si="0"/>
        <v>130</v>
      </c>
    </row>
    <row r="19" spans="2:12" x14ac:dyDescent="0.25">
      <c r="B19" s="13" t="s">
        <v>24</v>
      </c>
      <c r="C19" s="11">
        <f>C18*$F$9</f>
        <v>5820</v>
      </c>
      <c r="D19" s="11">
        <f t="shared" ref="D19:L19" si="1">D18*$F$9</f>
        <v>2800</v>
      </c>
      <c r="E19" s="11">
        <f t="shared" si="1"/>
        <v>2680</v>
      </c>
      <c r="F19" s="11">
        <f t="shared" si="1"/>
        <v>3140</v>
      </c>
      <c r="G19" s="11">
        <f t="shared" si="1"/>
        <v>480</v>
      </c>
      <c r="H19" s="11">
        <f t="shared" si="1"/>
        <v>240</v>
      </c>
      <c r="I19" s="11">
        <f t="shared" si="1"/>
        <v>400</v>
      </c>
      <c r="J19" s="11">
        <f t="shared" si="1"/>
        <v>2820</v>
      </c>
      <c r="K19" s="11">
        <f t="shared" si="1"/>
        <v>200</v>
      </c>
      <c r="L19" s="11">
        <f t="shared" si="1"/>
        <v>2600</v>
      </c>
    </row>
    <row r="20" spans="2:12" x14ac:dyDescent="0.25">
      <c r="B20" s="13" t="s">
        <v>28</v>
      </c>
      <c r="C20" s="30">
        <f>C16</f>
        <v>852</v>
      </c>
      <c r="D20" s="9">
        <f t="shared" ref="D20:L20" si="2">D16</f>
        <v>723</v>
      </c>
      <c r="E20" s="9">
        <f t="shared" si="2"/>
        <v>722</v>
      </c>
      <c r="F20" s="9">
        <f t="shared" si="2"/>
        <v>708</v>
      </c>
      <c r="G20" s="9">
        <f t="shared" si="2"/>
        <v>625</v>
      </c>
      <c r="H20" s="9">
        <f t="shared" si="2"/>
        <v>609</v>
      </c>
      <c r="I20" s="9">
        <f t="shared" si="2"/>
        <v>618</v>
      </c>
      <c r="J20" s="9">
        <f t="shared" si="2"/>
        <v>731</v>
      </c>
      <c r="K20" s="9">
        <f t="shared" si="2"/>
        <v>594</v>
      </c>
      <c r="L20" s="10">
        <f t="shared" si="2"/>
        <v>724</v>
      </c>
    </row>
    <row r="21" spans="2:12" x14ac:dyDescent="0.25">
      <c r="B21" s="13" t="s">
        <v>15</v>
      </c>
      <c r="C21" s="11">
        <f t="shared" ref="C21:L21" si="3">C16*100/$C$10</f>
        <v>74.47552447552448</v>
      </c>
      <c r="D21" s="9">
        <f t="shared" si="3"/>
        <v>63.1993006993007</v>
      </c>
      <c r="E21" s="9">
        <f t="shared" si="3"/>
        <v>63.111888111888113</v>
      </c>
      <c r="F21" s="9">
        <f t="shared" si="3"/>
        <v>61.888111888111887</v>
      </c>
      <c r="G21" s="9">
        <f t="shared" si="3"/>
        <v>54.632867132867133</v>
      </c>
      <c r="H21" s="9">
        <f t="shared" si="3"/>
        <v>53.234265734265733</v>
      </c>
      <c r="I21" s="9">
        <f t="shared" si="3"/>
        <v>54.02097902097902</v>
      </c>
      <c r="J21" s="9">
        <f t="shared" si="3"/>
        <v>63.8986013986014</v>
      </c>
      <c r="K21" s="9">
        <f t="shared" si="3"/>
        <v>51.92307692307692</v>
      </c>
      <c r="L21" s="10">
        <f t="shared" si="3"/>
        <v>63.286713286713287</v>
      </c>
    </row>
    <row r="22" spans="2:12" x14ac:dyDescent="0.25">
      <c r="B22" s="13" t="s">
        <v>17</v>
      </c>
      <c r="C22" s="11">
        <f t="shared" ref="C22:L22" si="4">100-($C$10-C16)*100/$C$8</f>
        <v>83.777777777777771</v>
      </c>
      <c r="D22" s="9">
        <f t="shared" si="4"/>
        <v>76.611111111111114</v>
      </c>
      <c r="E22" s="9">
        <f t="shared" si="4"/>
        <v>76.555555555555557</v>
      </c>
      <c r="F22" s="9">
        <f t="shared" si="4"/>
        <v>75.777777777777771</v>
      </c>
      <c r="G22" s="9">
        <f t="shared" si="4"/>
        <v>71.166666666666671</v>
      </c>
      <c r="H22" s="9">
        <f t="shared" si="4"/>
        <v>70.277777777777771</v>
      </c>
      <c r="I22" s="9">
        <f t="shared" si="4"/>
        <v>70.777777777777771</v>
      </c>
      <c r="J22" s="9">
        <f t="shared" si="4"/>
        <v>77.055555555555557</v>
      </c>
      <c r="K22" s="9">
        <f t="shared" si="4"/>
        <v>69.444444444444443</v>
      </c>
      <c r="L22" s="10">
        <f t="shared" si="4"/>
        <v>76.666666666666671</v>
      </c>
    </row>
    <row r="23" spans="2:12" ht="15.75" thickBot="1" x14ac:dyDescent="0.3">
      <c r="B23" s="14" t="s">
        <v>19</v>
      </c>
      <c r="C23" s="31">
        <f t="shared" ref="C23:L23" si="5">C22-$F$8</f>
        <v>20.222222222222214</v>
      </c>
      <c r="D23" s="22">
        <f t="shared" si="5"/>
        <v>13.055555555555557</v>
      </c>
      <c r="E23" s="22">
        <f t="shared" si="5"/>
        <v>13</v>
      </c>
      <c r="F23" s="22">
        <f t="shared" si="5"/>
        <v>12.222222222222214</v>
      </c>
      <c r="G23" s="22">
        <f t="shared" si="5"/>
        <v>7.6111111111111143</v>
      </c>
      <c r="H23" s="22">
        <f t="shared" si="5"/>
        <v>6.7222222222222143</v>
      </c>
      <c r="I23" s="22">
        <f t="shared" si="5"/>
        <v>7.2222222222222143</v>
      </c>
      <c r="J23" s="22">
        <f t="shared" si="5"/>
        <v>13.5</v>
      </c>
      <c r="K23" s="22">
        <f t="shared" si="5"/>
        <v>5.8888888888888857</v>
      </c>
      <c r="L23" s="23">
        <f t="shared" si="5"/>
        <v>13.111111111111114</v>
      </c>
    </row>
    <row r="24" spans="2:12" ht="15.75" thickBot="1" x14ac:dyDescent="0.3">
      <c r="B24" s="18" t="s">
        <v>27</v>
      </c>
      <c r="C24" s="19">
        <f t="shared" ref="C24:L24" si="6">C17*$F$9</f>
        <v>22860</v>
      </c>
      <c r="D24" s="20">
        <f t="shared" si="6"/>
        <v>17260</v>
      </c>
      <c r="E24" s="20">
        <f t="shared" si="6"/>
        <v>17120</v>
      </c>
      <c r="F24" s="20">
        <f t="shared" si="6"/>
        <v>17300</v>
      </c>
      <c r="G24" s="20">
        <f t="shared" si="6"/>
        <v>12980</v>
      </c>
      <c r="H24" s="20">
        <f t="shared" si="6"/>
        <v>12420</v>
      </c>
      <c r="I24" s="20">
        <f t="shared" si="6"/>
        <v>12760</v>
      </c>
      <c r="J24" s="20">
        <f t="shared" si="6"/>
        <v>17440</v>
      </c>
      <c r="K24" s="20">
        <f t="shared" si="6"/>
        <v>12080</v>
      </c>
      <c r="L24" s="21">
        <f t="shared" si="6"/>
        <v>17080</v>
      </c>
    </row>
  </sheetData>
  <mergeCells count="3">
    <mergeCell ref="B7:C7"/>
    <mergeCell ref="E7:F7"/>
    <mergeCell ref="C13:L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Cook</dc:creator>
  <cp:lastModifiedBy>Camilo Cook</cp:lastModifiedBy>
  <dcterms:created xsi:type="dcterms:W3CDTF">2022-09-22T17:53:08Z</dcterms:created>
  <dcterms:modified xsi:type="dcterms:W3CDTF">2022-09-22T19:20:47Z</dcterms:modified>
</cp:coreProperties>
</file>