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tu\_Projects\Thinkful\Thinkful Data Science Projects\Supervised Learning Capstone\"/>
    </mc:Choice>
  </mc:AlternateContent>
  <xr:revisionPtr revIDLastSave="0" documentId="13_ncr:1_{54863D68-61AA-498C-91BD-E14760797CC1}" xr6:coauthVersionLast="45" xr6:coauthVersionMax="45" xr10:uidLastSave="{00000000-0000-0000-0000-000000000000}"/>
  <bookViews>
    <workbookView xWindow="-19092" yWindow="120" windowWidth="16368" windowHeight="8856" xr2:uid="{65222D3D-BF22-4E35-9D46-18681DE8BB65}"/>
  </bookViews>
  <sheets>
    <sheet name="Feature Description" sheetId="1" r:id="rId1"/>
    <sheet name="Key Feature Graphing" sheetId="4" r:id="rId2"/>
    <sheet name="Shot Length" sheetId="2" r:id="rId3"/>
    <sheet name="Bo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G17" i="4"/>
  <c r="G18" i="4"/>
  <c r="G19" i="4"/>
  <c r="G15" i="4"/>
  <c r="F16" i="4"/>
  <c r="F17" i="4"/>
  <c r="F18" i="4"/>
  <c r="F19" i="4"/>
  <c r="F15" i="4"/>
  <c r="G7" i="4"/>
  <c r="G8" i="4"/>
  <c r="G9" i="4"/>
  <c r="G10" i="4"/>
  <c r="G6" i="4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2" i="1" l="1"/>
  <c r="C63" i="1"/>
  <c r="C65" i="1"/>
  <c r="C66" i="1"/>
  <c r="C30" i="1"/>
  <c r="C29" i="1"/>
  <c r="C27" i="1"/>
  <c r="C26" i="1"/>
  <c r="G14" i="2"/>
  <c r="F14" i="2"/>
  <c r="G10" i="2"/>
  <c r="G19" i="2" s="1"/>
  <c r="F10" i="2"/>
  <c r="H17" i="2"/>
  <c r="H12" i="2"/>
  <c r="H8" i="2"/>
  <c r="G17" i="2"/>
  <c r="F17" i="2"/>
  <c r="H14" i="2"/>
  <c r="G15" i="2" l="1"/>
  <c r="F19" i="2"/>
  <c r="H10" i="2"/>
  <c r="F15" i="2"/>
  <c r="H19" i="2" l="1"/>
</calcChain>
</file>

<file path=xl/sharedStrings.xml><?xml version="1.0" encoding="utf-8"?>
<sst xmlns="http://schemas.openxmlformats.org/spreadsheetml/2006/main" count="155" uniqueCount="65">
  <si>
    <t>BBC</t>
  </si>
  <si>
    <t>Count</t>
  </si>
  <si>
    <t>Mean</t>
  </si>
  <si>
    <t>Hours</t>
  </si>
  <si>
    <t>News</t>
  </si>
  <si>
    <t>Commercials</t>
  </si>
  <si>
    <t>CNN</t>
  </si>
  <si>
    <t>Total</t>
  </si>
  <si>
    <t>Combined</t>
  </si>
  <si>
    <t>Tabulation on shot length:</t>
  </si>
  <si>
    <t>% commercials:</t>
  </si>
  <si>
    <t>Reported hours:</t>
  </si>
  <si>
    <t>Shot Length (in frames - presume 30/second)</t>
  </si>
  <si>
    <t>Frame Difference Mean</t>
  </si>
  <si>
    <t>Motion Mean</t>
  </si>
  <si>
    <t>Motion Variance</t>
  </si>
  <si>
    <t>Frame Difference Variance</t>
  </si>
  <si>
    <t>Short-time Energy Mean</t>
  </si>
  <si>
    <t>Short-time Energy Variance</t>
  </si>
  <si>
    <t>Numbering</t>
  </si>
  <si>
    <t>Authors</t>
  </si>
  <si>
    <t>Python</t>
  </si>
  <si>
    <t>ZCR Mean</t>
  </si>
  <si>
    <t>ZCR Variance</t>
  </si>
  <si>
    <t>(A)udio /</t>
  </si>
  <si>
    <t>(V)ideo</t>
  </si>
  <si>
    <t>V</t>
  </si>
  <si>
    <t>Spectral Centroid Mean</t>
  </si>
  <si>
    <t>Spectral Centroid Variance</t>
  </si>
  <si>
    <t>Spectral Flux Mean</t>
  </si>
  <si>
    <t>Spectral Flux Variance</t>
  </si>
  <si>
    <t>Spectral Roll-off Mean</t>
  </si>
  <si>
    <t>Spoectral Roll-off Variance</t>
  </si>
  <si>
    <t>Fundamental Frequency Mean</t>
  </si>
  <si>
    <t>Fundamental Frequency Variance</t>
  </si>
  <si>
    <t>A</t>
  </si>
  <si>
    <t>Motion Distribution 1</t>
  </si>
  <si>
    <t>Motion Distribution 2</t>
  </si>
  <si>
    <t>…</t>
  </si>
  <si>
    <t>Frame Difference Distribution 1</t>
  </si>
  <si>
    <t>Frame Difference Distribution 2</t>
  </si>
  <si>
    <t>Text Area 1 Mean</t>
  </si>
  <si>
    <t>Text Area 1 Variance</t>
  </si>
  <si>
    <t>MFCC BoW 1</t>
  </si>
  <si>
    <t>MFCC BoW 2</t>
  </si>
  <si>
    <t>Edge change ratio mean</t>
  </si>
  <si>
    <t>Edge change ratio variance</t>
  </si>
  <si>
    <t>Feature Description</t>
  </si>
  <si>
    <t>Description of Features in Dataset</t>
  </si>
  <si>
    <t>Gradient</t>
  </si>
  <si>
    <t>Importance</t>
  </si>
  <si>
    <t>TA 2 M</t>
  </si>
  <si>
    <t>TA 2 V</t>
  </si>
  <si>
    <t>TA 15 M</t>
  </si>
  <si>
    <t>TA 15 V</t>
  </si>
  <si>
    <t>Feature</t>
  </si>
  <si>
    <t>Commercial</t>
  </si>
  <si>
    <t>Means</t>
  </si>
  <si>
    <t>Normalized</t>
  </si>
  <si>
    <t>Std Deviations</t>
  </si>
  <si>
    <t>type      0.000000</t>
  </si>
  <si>
    <t>dtype: float64 type      0.000000</t>
  </si>
  <si>
    <t>Normalized +/-</t>
  </si>
  <si>
    <t>nonzeros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</si>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</sst>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1" xfId="0" quotePrefix="1" applyBorder="1" applyAlignment="1">
      <alignment horizontal="lef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BoW!$A$2:$A$111</c:f>
              <c:numCache>
                <c:formatCode>General</c:formatCode>
                <c:ptCount val="110"/>
                <c:pt idx="0">
                  <c:v>572</c:v>
                </c:pt>
                <c:pt idx="1">
                  <c:v>490</c:v>
                </c:pt>
                <c:pt idx="2">
                  <c:v>571</c:v>
                </c:pt>
                <c:pt idx="3">
                  <c:v>622</c:v>
                </c:pt>
                <c:pt idx="4">
                  <c:v>447</c:v>
                </c:pt>
                <c:pt idx="5">
                  <c:v>815</c:v>
                </c:pt>
                <c:pt idx="6">
                  <c:v>761</c:v>
                </c:pt>
                <c:pt idx="7">
                  <c:v>295</c:v>
                </c:pt>
                <c:pt idx="8">
                  <c:v>579</c:v>
                </c:pt>
                <c:pt idx="9">
                  <c:v>220</c:v>
                </c:pt>
                <c:pt idx="10">
                  <c:v>870</c:v>
                </c:pt>
                <c:pt idx="11">
                  <c:v>958</c:v>
                </c:pt>
                <c:pt idx="12">
                  <c:v>346</c:v>
                </c:pt>
                <c:pt idx="13">
                  <c:v>923</c:v>
                </c:pt>
                <c:pt idx="14">
                  <c:v>1047</c:v>
                </c:pt>
                <c:pt idx="15">
                  <c:v>650</c:v>
                </c:pt>
                <c:pt idx="16">
                  <c:v>141</c:v>
                </c:pt>
                <c:pt idx="17">
                  <c:v>725</c:v>
                </c:pt>
                <c:pt idx="18">
                  <c:v>1001</c:v>
                </c:pt>
                <c:pt idx="19">
                  <c:v>851</c:v>
                </c:pt>
                <c:pt idx="20">
                  <c:v>128</c:v>
                </c:pt>
                <c:pt idx="21">
                  <c:v>155</c:v>
                </c:pt>
                <c:pt idx="22">
                  <c:v>122</c:v>
                </c:pt>
                <c:pt idx="23">
                  <c:v>167</c:v>
                </c:pt>
                <c:pt idx="24">
                  <c:v>275</c:v>
                </c:pt>
                <c:pt idx="25">
                  <c:v>175</c:v>
                </c:pt>
                <c:pt idx="26">
                  <c:v>708</c:v>
                </c:pt>
                <c:pt idx="27">
                  <c:v>151</c:v>
                </c:pt>
                <c:pt idx="28">
                  <c:v>1015</c:v>
                </c:pt>
                <c:pt idx="29">
                  <c:v>184</c:v>
                </c:pt>
                <c:pt idx="30">
                  <c:v>133</c:v>
                </c:pt>
                <c:pt idx="31">
                  <c:v>186</c:v>
                </c:pt>
                <c:pt idx="32">
                  <c:v>148</c:v>
                </c:pt>
                <c:pt idx="33">
                  <c:v>504</c:v>
                </c:pt>
                <c:pt idx="34">
                  <c:v>218</c:v>
                </c:pt>
                <c:pt idx="35">
                  <c:v>161</c:v>
                </c:pt>
                <c:pt idx="36">
                  <c:v>600</c:v>
                </c:pt>
                <c:pt idx="37">
                  <c:v>191</c:v>
                </c:pt>
                <c:pt idx="38">
                  <c:v>299</c:v>
                </c:pt>
                <c:pt idx="39">
                  <c:v>170</c:v>
                </c:pt>
                <c:pt idx="40">
                  <c:v>558</c:v>
                </c:pt>
                <c:pt idx="41">
                  <c:v>425</c:v>
                </c:pt>
                <c:pt idx="42">
                  <c:v>235</c:v>
                </c:pt>
                <c:pt idx="43">
                  <c:v>185</c:v>
                </c:pt>
                <c:pt idx="44">
                  <c:v>1111</c:v>
                </c:pt>
                <c:pt idx="45">
                  <c:v>181</c:v>
                </c:pt>
                <c:pt idx="46">
                  <c:v>187</c:v>
                </c:pt>
                <c:pt idx="47">
                  <c:v>193</c:v>
                </c:pt>
                <c:pt idx="48">
                  <c:v>194</c:v>
                </c:pt>
                <c:pt idx="49">
                  <c:v>261</c:v>
                </c:pt>
                <c:pt idx="50">
                  <c:v>143</c:v>
                </c:pt>
                <c:pt idx="51">
                  <c:v>481</c:v>
                </c:pt>
                <c:pt idx="52">
                  <c:v>207</c:v>
                </c:pt>
                <c:pt idx="53">
                  <c:v>405</c:v>
                </c:pt>
                <c:pt idx="54">
                  <c:v>239</c:v>
                </c:pt>
                <c:pt idx="55">
                  <c:v>196</c:v>
                </c:pt>
                <c:pt idx="56">
                  <c:v>270</c:v>
                </c:pt>
                <c:pt idx="57">
                  <c:v>306</c:v>
                </c:pt>
                <c:pt idx="58">
                  <c:v>876</c:v>
                </c:pt>
                <c:pt idx="59">
                  <c:v>165</c:v>
                </c:pt>
                <c:pt idx="60">
                  <c:v>144</c:v>
                </c:pt>
                <c:pt idx="61">
                  <c:v>406</c:v>
                </c:pt>
                <c:pt idx="62">
                  <c:v>443</c:v>
                </c:pt>
                <c:pt idx="63">
                  <c:v>365</c:v>
                </c:pt>
                <c:pt idx="64">
                  <c:v>126</c:v>
                </c:pt>
                <c:pt idx="65">
                  <c:v>208</c:v>
                </c:pt>
                <c:pt idx="66">
                  <c:v>316</c:v>
                </c:pt>
                <c:pt idx="67">
                  <c:v>124</c:v>
                </c:pt>
                <c:pt idx="68">
                  <c:v>214</c:v>
                </c:pt>
                <c:pt idx="69">
                  <c:v>766</c:v>
                </c:pt>
                <c:pt idx="70">
                  <c:v>791</c:v>
                </c:pt>
                <c:pt idx="71">
                  <c:v>839</c:v>
                </c:pt>
                <c:pt idx="72">
                  <c:v>205</c:v>
                </c:pt>
                <c:pt idx="73">
                  <c:v>229</c:v>
                </c:pt>
                <c:pt idx="74">
                  <c:v>318</c:v>
                </c:pt>
                <c:pt idx="75">
                  <c:v>219</c:v>
                </c:pt>
                <c:pt idx="76">
                  <c:v>230</c:v>
                </c:pt>
                <c:pt idx="77">
                  <c:v>626</c:v>
                </c:pt>
                <c:pt idx="78">
                  <c:v>408</c:v>
                </c:pt>
                <c:pt idx="79">
                  <c:v>142</c:v>
                </c:pt>
                <c:pt idx="80">
                  <c:v>518</c:v>
                </c:pt>
                <c:pt idx="81">
                  <c:v>177</c:v>
                </c:pt>
                <c:pt idx="82">
                  <c:v>129</c:v>
                </c:pt>
                <c:pt idx="83">
                  <c:v>461</c:v>
                </c:pt>
                <c:pt idx="84">
                  <c:v>1027</c:v>
                </c:pt>
                <c:pt idx="85">
                  <c:v>633</c:v>
                </c:pt>
                <c:pt idx="86">
                  <c:v>268</c:v>
                </c:pt>
                <c:pt idx="87">
                  <c:v>232</c:v>
                </c:pt>
                <c:pt idx="88">
                  <c:v>228</c:v>
                </c:pt>
                <c:pt idx="89">
                  <c:v>233</c:v>
                </c:pt>
                <c:pt idx="90">
                  <c:v>477</c:v>
                </c:pt>
                <c:pt idx="91">
                  <c:v>222</c:v>
                </c:pt>
                <c:pt idx="92">
                  <c:v>136</c:v>
                </c:pt>
                <c:pt idx="93">
                  <c:v>620</c:v>
                </c:pt>
                <c:pt idx="94">
                  <c:v>211</c:v>
                </c:pt>
                <c:pt idx="95">
                  <c:v>881</c:v>
                </c:pt>
                <c:pt idx="96">
                  <c:v>1118</c:v>
                </c:pt>
                <c:pt idx="97">
                  <c:v>130</c:v>
                </c:pt>
                <c:pt idx="98">
                  <c:v>462</c:v>
                </c:pt>
                <c:pt idx="99">
                  <c:v>140</c:v>
                </c:pt>
                <c:pt idx="100">
                  <c:v>440</c:v>
                </c:pt>
                <c:pt idx="101">
                  <c:v>778</c:v>
                </c:pt>
                <c:pt idx="102">
                  <c:v>202</c:v>
                </c:pt>
                <c:pt idx="103">
                  <c:v>784</c:v>
                </c:pt>
                <c:pt idx="104">
                  <c:v>127</c:v>
                </c:pt>
                <c:pt idx="105">
                  <c:v>323</c:v>
                </c:pt>
                <c:pt idx="106">
                  <c:v>688</c:v>
                </c:pt>
                <c:pt idx="107">
                  <c:v>486</c:v>
                </c:pt>
                <c:pt idx="108">
                  <c:v>693</c:v>
                </c:pt>
                <c:pt idx="109">
                  <c:v>197</c:v>
                </c:pt>
              </c:numCache>
            </c:numRef>
          </c:cat>
          <c:val>
            <c:numRef>
              <c:f>BoW!$B$2:$B$111</c:f>
              <c:numCache>
                <c:formatCode>General</c:formatCode>
                <c:ptCount val="110"/>
                <c:pt idx="0">
                  <c:v>13047</c:v>
                </c:pt>
                <c:pt idx="1">
                  <c:v>12279</c:v>
                </c:pt>
                <c:pt idx="2">
                  <c:v>11577</c:v>
                </c:pt>
                <c:pt idx="3">
                  <c:v>11504</c:v>
                </c:pt>
                <c:pt idx="4">
                  <c:v>10893</c:v>
                </c:pt>
                <c:pt idx="5">
                  <c:v>10851</c:v>
                </c:pt>
                <c:pt idx="6">
                  <c:v>10839</c:v>
                </c:pt>
                <c:pt idx="7">
                  <c:v>9999</c:v>
                </c:pt>
                <c:pt idx="8">
                  <c:v>9297</c:v>
                </c:pt>
                <c:pt idx="9">
                  <c:v>8257</c:v>
                </c:pt>
                <c:pt idx="10">
                  <c:v>8211</c:v>
                </c:pt>
                <c:pt idx="11">
                  <c:v>8030</c:v>
                </c:pt>
                <c:pt idx="12">
                  <c:v>7737</c:v>
                </c:pt>
                <c:pt idx="13">
                  <c:v>7173</c:v>
                </c:pt>
                <c:pt idx="14">
                  <c:v>6928</c:v>
                </c:pt>
                <c:pt idx="15">
                  <c:v>6696</c:v>
                </c:pt>
                <c:pt idx="16">
                  <c:v>5792</c:v>
                </c:pt>
                <c:pt idx="17">
                  <c:v>5714</c:v>
                </c:pt>
                <c:pt idx="18">
                  <c:v>5669</c:v>
                </c:pt>
                <c:pt idx="19">
                  <c:v>5614</c:v>
                </c:pt>
                <c:pt idx="20">
                  <c:v>5422</c:v>
                </c:pt>
                <c:pt idx="21">
                  <c:v>5025</c:v>
                </c:pt>
                <c:pt idx="22">
                  <c:v>4922</c:v>
                </c:pt>
                <c:pt idx="23">
                  <c:v>4846</c:v>
                </c:pt>
                <c:pt idx="24">
                  <c:v>4818</c:v>
                </c:pt>
                <c:pt idx="25">
                  <c:v>4599</c:v>
                </c:pt>
                <c:pt idx="26">
                  <c:v>4061</c:v>
                </c:pt>
                <c:pt idx="27">
                  <c:v>4048</c:v>
                </c:pt>
                <c:pt idx="28">
                  <c:v>3963</c:v>
                </c:pt>
                <c:pt idx="29">
                  <c:v>3909</c:v>
                </c:pt>
                <c:pt idx="30">
                  <c:v>3521</c:v>
                </c:pt>
                <c:pt idx="31">
                  <c:v>3428</c:v>
                </c:pt>
                <c:pt idx="32">
                  <c:v>3393</c:v>
                </c:pt>
                <c:pt idx="33">
                  <c:v>3292</c:v>
                </c:pt>
                <c:pt idx="34">
                  <c:v>3096</c:v>
                </c:pt>
                <c:pt idx="35">
                  <c:v>3031</c:v>
                </c:pt>
                <c:pt idx="36">
                  <c:v>2867</c:v>
                </c:pt>
                <c:pt idx="37">
                  <c:v>2824</c:v>
                </c:pt>
                <c:pt idx="38">
                  <c:v>2714</c:v>
                </c:pt>
                <c:pt idx="39">
                  <c:v>2621</c:v>
                </c:pt>
                <c:pt idx="40">
                  <c:v>2500</c:v>
                </c:pt>
                <c:pt idx="41">
                  <c:v>2321</c:v>
                </c:pt>
                <c:pt idx="42">
                  <c:v>2290</c:v>
                </c:pt>
                <c:pt idx="43">
                  <c:v>2237</c:v>
                </c:pt>
                <c:pt idx="44">
                  <c:v>2223</c:v>
                </c:pt>
                <c:pt idx="45">
                  <c:v>2205</c:v>
                </c:pt>
                <c:pt idx="46">
                  <c:v>2164</c:v>
                </c:pt>
                <c:pt idx="47">
                  <c:v>2121</c:v>
                </c:pt>
                <c:pt idx="48">
                  <c:v>2102</c:v>
                </c:pt>
                <c:pt idx="49">
                  <c:v>2002</c:v>
                </c:pt>
                <c:pt idx="50">
                  <c:v>1965</c:v>
                </c:pt>
                <c:pt idx="51">
                  <c:v>1910</c:v>
                </c:pt>
                <c:pt idx="52">
                  <c:v>1888</c:v>
                </c:pt>
                <c:pt idx="53">
                  <c:v>1708</c:v>
                </c:pt>
                <c:pt idx="54">
                  <c:v>1586</c:v>
                </c:pt>
                <c:pt idx="55">
                  <c:v>1369</c:v>
                </c:pt>
                <c:pt idx="56">
                  <c:v>1356</c:v>
                </c:pt>
                <c:pt idx="57">
                  <c:v>1315</c:v>
                </c:pt>
                <c:pt idx="58">
                  <c:v>1223</c:v>
                </c:pt>
                <c:pt idx="59">
                  <c:v>1221</c:v>
                </c:pt>
                <c:pt idx="60">
                  <c:v>1181</c:v>
                </c:pt>
                <c:pt idx="61">
                  <c:v>1142</c:v>
                </c:pt>
                <c:pt idx="62">
                  <c:v>1106</c:v>
                </c:pt>
                <c:pt idx="63">
                  <c:v>1041</c:v>
                </c:pt>
                <c:pt idx="64">
                  <c:v>983</c:v>
                </c:pt>
                <c:pt idx="65">
                  <c:v>975</c:v>
                </c:pt>
                <c:pt idx="66">
                  <c:v>962</c:v>
                </c:pt>
                <c:pt idx="67">
                  <c:v>937</c:v>
                </c:pt>
                <c:pt idx="68">
                  <c:v>889</c:v>
                </c:pt>
                <c:pt idx="69">
                  <c:v>889</c:v>
                </c:pt>
                <c:pt idx="70">
                  <c:v>876</c:v>
                </c:pt>
                <c:pt idx="71">
                  <c:v>839</c:v>
                </c:pt>
                <c:pt idx="72">
                  <c:v>838</c:v>
                </c:pt>
                <c:pt idx="73">
                  <c:v>725</c:v>
                </c:pt>
                <c:pt idx="74">
                  <c:v>725</c:v>
                </c:pt>
                <c:pt idx="75">
                  <c:v>704</c:v>
                </c:pt>
                <c:pt idx="76">
                  <c:v>669</c:v>
                </c:pt>
                <c:pt idx="77">
                  <c:v>619</c:v>
                </c:pt>
                <c:pt idx="78">
                  <c:v>586</c:v>
                </c:pt>
                <c:pt idx="79">
                  <c:v>514</c:v>
                </c:pt>
                <c:pt idx="80">
                  <c:v>466</c:v>
                </c:pt>
                <c:pt idx="81">
                  <c:v>459</c:v>
                </c:pt>
                <c:pt idx="82">
                  <c:v>446</c:v>
                </c:pt>
                <c:pt idx="83">
                  <c:v>404</c:v>
                </c:pt>
                <c:pt idx="84">
                  <c:v>378</c:v>
                </c:pt>
                <c:pt idx="85">
                  <c:v>358</c:v>
                </c:pt>
                <c:pt idx="86">
                  <c:v>333</c:v>
                </c:pt>
                <c:pt idx="87">
                  <c:v>323</c:v>
                </c:pt>
                <c:pt idx="88">
                  <c:v>289</c:v>
                </c:pt>
                <c:pt idx="89">
                  <c:v>229</c:v>
                </c:pt>
                <c:pt idx="90">
                  <c:v>204</c:v>
                </c:pt>
                <c:pt idx="91">
                  <c:v>189</c:v>
                </c:pt>
                <c:pt idx="92">
                  <c:v>167</c:v>
                </c:pt>
                <c:pt idx="93">
                  <c:v>107</c:v>
                </c:pt>
                <c:pt idx="94">
                  <c:v>85</c:v>
                </c:pt>
                <c:pt idx="95">
                  <c:v>77</c:v>
                </c:pt>
                <c:pt idx="96">
                  <c:v>69</c:v>
                </c:pt>
                <c:pt idx="97">
                  <c:v>64</c:v>
                </c:pt>
                <c:pt idx="98">
                  <c:v>62</c:v>
                </c:pt>
                <c:pt idx="99">
                  <c:v>29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16</c:v>
                </c:pt>
                <c:pt idx="104">
                  <c:v>13</c:v>
                </c:pt>
                <c:pt idx="105">
                  <c:v>8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4020-8FD9-7ACB72B5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33872"/>
        <c:axId val="426109600"/>
      </c:barChart>
      <c:catAx>
        <c:axId val="6023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9600"/>
        <c:crosses val="autoZero"/>
        <c:auto val="0"/>
        <c:lblAlgn val="ctr"/>
        <c:lblOffset val="100"/>
        <c:noMultiLvlLbl val="0"/>
      </c:catAx>
      <c:valAx>
        <c:axId val="4261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3</xdr:row>
      <xdr:rowOff>68580</xdr:rowOff>
    </xdr:from>
    <xdr:to>
      <xdr:col>9</xdr:col>
      <xdr:colOff>586740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B1EAD-D1D3-4B2A-84F8-C25BB7414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E9EF2-AE4E-47C1-81FB-990A1E938632}" name="Table1" displayName="Table1" ref="A1:B112" totalsRowShown="0">
  <autoFilter ref="A1:B112" xr:uid="{00000000-0009-0000-0100-000001000000}"/>
  <sortState xmlns:xlrd2="http://schemas.microsoft.com/office/spreadsheetml/2017/richdata2" ref="A2:B112">
    <sortCondition descending="1" ref="B1:B112"/>
  </sortState>
  <tableColumns count="2">
    <tableColumn id="1" xr3:uid="{00000000-0010-0000-0000-000001000000}" name="field"/>
    <tableColumn id="2" xr3:uid="{00000000-0010-0000-0000-000002000000}" name="nonzero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B10D-B068-4DCF-971F-0FDD4F851CDC}">
  <dimension ref="A1:F66"/>
  <sheetViews>
    <sheetView tabSelected="1" workbookViewId="0"/>
  </sheetViews>
  <sheetFormatPr defaultRowHeight="14.4" x14ac:dyDescent="0.3"/>
  <cols>
    <col min="2" max="2" width="16.21875" customWidth="1"/>
    <col min="5" max="5" width="8.88671875" style="4"/>
    <col min="6" max="6" width="38" bestFit="1" customWidth="1"/>
  </cols>
  <sheetData>
    <row r="1" spans="1:6" x14ac:dyDescent="0.3">
      <c r="A1" t="s">
        <v>48</v>
      </c>
    </row>
    <row r="4" spans="1:6" x14ac:dyDescent="0.3">
      <c r="B4" t="s">
        <v>49</v>
      </c>
      <c r="C4" s="6" t="s">
        <v>19</v>
      </c>
      <c r="D4" s="6"/>
      <c r="E4" s="7" t="s">
        <v>24</v>
      </c>
    </row>
    <row r="5" spans="1:6" x14ac:dyDescent="0.3">
      <c r="B5" t="s">
        <v>50</v>
      </c>
      <c r="C5" t="s">
        <v>21</v>
      </c>
      <c r="D5" t="s">
        <v>20</v>
      </c>
      <c r="E5" s="4" t="s">
        <v>25</v>
      </c>
      <c r="F5" t="s">
        <v>47</v>
      </c>
    </row>
    <row r="6" spans="1:6" x14ac:dyDescent="0.3">
      <c r="C6">
        <v>0</v>
      </c>
      <c r="D6">
        <v>1</v>
      </c>
      <c r="E6" s="4" t="s">
        <v>26</v>
      </c>
      <c r="F6" s="3" t="s">
        <v>12</v>
      </c>
    </row>
    <row r="7" spans="1:6" x14ac:dyDescent="0.3">
      <c r="C7">
        <v>1</v>
      </c>
      <c r="D7">
        <v>2</v>
      </c>
      <c r="E7" s="4" t="s">
        <v>26</v>
      </c>
      <c r="F7" s="3" t="s">
        <v>14</v>
      </c>
    </row>
    <row r="8" spans="1:6" x14ac:dyDescent="0.3">
      <c r="C8">
        <v>2</v>
      </c>
      <c r="D8">
        <v>3</v>
      </c>
      <c r="E8" s="4" t="s">
        <v>26</v>
      </c>
      <c r="F8" s="3" t="s">
        <v>15</v>
      </c>
    </row>
    <row r="9" spans="1:6" x14ac:dyDescent="0.3">
      <c r="C9">
        <v>3</v>
      </c>
      <c r="D9">
        <v>4</v>
      </c>
      <c r="E9" s="4" t="s">
        <v>26</v>
      </c>
      <c r="F9" t="s">
        <v>13</v>
      </c>
    </row>
    <row r="10" spans="1:6" x14ac:dyDescent="0.3">
      <c r="C10">
        <v>4</v>
      </c>
      <c r="D10">
        <v>5</v>
      </c>
      <c r="E10" s="4" t="s">
        <v>26</v>
      </c>
      <c r="F10" s="3" t="s">
        <v>16</v>
      </c>
    </row>
    <row r="11" spans="1:6" x14ac:dyDescent="0.3">
      <c r="C11">
        <v>5</v>
      </c>
      <c r="D11">
        <v>6</v>
      </c>
      <c r="E11" s="4" t="s">
        <v>35</v>
      </c>
      <c r="F11" s="5" t="s">
        <v>17</v>
      </c>
    </row>
    <row r="12" spans="1:6" x14ac:dyDescent="0.3">
      <c r="C12">
        <v>6</v>
      </c>
      <c r="D12">
        <v>7</v>
      </c>
      <c r="E12" s="4" t="s">
        <v>35</v>
      </c>
      <c r="F12" s="5" t="s">
        <v>18</v>
      </c>
    </row>
    <row r="13" spans="1:6" x14ac:dyDescent="0.3">
      <c r="C13">
        <v>7</v>
      </c>
      <c r="D13">
        <v>8</v>
      </c>
      <c r="E13" s="4" t="s">
        <v>35</v>
      </c>
      <c r="F13" t="s">
        <v>22</v>
      </c>
    </row>
    <row r="14" spans="1:6" x14ac:dyDescent="0.3">
      <c r="C14">
        <v>8</v>
      </c>
      <c r="D14">
        <v>9</v>
      </c>
      <c r="E14" s="4" t="s">
        <v>35</v>
      </c>
      <c r="F14" t="s">
        <v>23</v>
      </c>
    </row>
    <row r="15" spans="1:6" x14ac:dyDescent="0.3">
      <c r="C15">
        <v>9</v>
      </c>
      <c r="D15">
        <v>10</v>
      </c>
      <c r="E15" s="4" t="s">
        <v>35</v>
      </c>
      <c r="F15" t="s">
        <v>27</v>
      </c>
    </row>
    <row r="16" spans="1:6" x14ac:dyDescent="0.3">
      <c r="C16">
        <v>10</v>
      </c>
      <c r="D16">
        <v>11</v>
      </c>
      <c r="E16" s="4" t="s">
        <v>35</v>
      </c>
      <c r="F16" s="3" t="s">
        <v>28</v>
      </c>
    </row>
    <row r="17" spans="2:6" x14ac:dyDescent="0.3">
      <c r="C17">
        <v>11</v>
      </c>
      <c r="D17">
        <v>12</v>
      </c>
      <c r="E17" s="4" t="s">
        <v>35</v>
      </c>
      <c r="F17" t="s">
        <v>31</v>
      </c>
    </row>
    <row r="18" spans="2:6" x14ac:dyDescent="0.3">
      <c r="B18">
        <v>1</v>
      </c>
      <c r="C18">
        <v>12</v>
      </c>
      <c r="D18">
        <v>13</v>
      </c>
      <c r="E18" s="4" t="s">
        <v>35</v>
      </c>
      <c r="F18" t="s">
        <v>32</v>
      </c>
    </row>
    <row r="19" spans="2:6" x14ac:dyDescent="0.3">
      <c r="C19">
        <v>13</v>
      </c>
      <c r="D19">
        <v>14</v>
      </c>
      <c r="E19" s="4" t="s">
        <v>35</v>
      </c>
      <c r="F19" t="s">
        <v>29</v>
      </c>
    </row>
    <row r="20" spans="2:6" x14ac:dyDescent="0.3">
      <c r="C20">
        <v>14</v>
      </c>
      <c r="D20">
        <v>15</v>
      </c>
      <c r="E20" s="4" t="s">
        <v>35</v>
      </c>
      <c r="F20" t="s">
        <v>30</v>
      </c>
    </row>
    <row r="21" spans="2:6" x14ac:dyDescent="0.3">
      <c r="C21">
        <v>15</v>
      </c>
      <c r="D21">
        <v>16</v>
      </c>
      <c r="E21" s="4" t="s">
        <v>35</v>
      </c>
      <c r="F21" t="s">
        <v>33</v>
      </c>
    </row>
    <row r="22" spans="2:6" x14ac:dyDescent="0.3">
      <c r="C22">
        <v>16</v>
      </c>
      <c r="D22">
        <v>17</v>
      </c>
      <c r="E22" s="4" t="s">
        <v>35</v>
      </c>
      <c r="F22" t="s">
        <v>34</v>
      </c>
    </row>
    <row r="23" spans="2:6" x14ac:dyDescent="0.3">
      <c r="C23">
        <v>17</v>
      </c>
      <c r="D23">
        <v>18</v>
      </c>
      <c r="E23" s="4" t="s">
        <v>26</v>
      </c>
      <c r="F23" t="s">
        <v>36</v>
      </c>
    </row>
    <row r="24" spans="2:6" x14ac:dyDescent="0.3">
      <c r="C24">
        <v>18</v>
      </c>
      <c r="D24">
        <v>19</v>
      </c>
      <c r="E24" s="4" t="s">
        <v>26</v>
      </c>
      <c r="F24" t="s">
        <v>37</v>
      </c>
    </row>
    <row r="25" spans="2:6" x14ac:dyDescent="0.3">
      <c r="C25" s="4" t="s">
        <v>38</v>
      </c>
      <c r="D25" s="4" t="s">
        <v>38</v>
      </c>
      <c r="E25" s="4" t="s">
        <v>38</v>
      </c>
      <c r="F25" t="s">
        <v>38</v>
      </c>
    </row>
    <row r="26" spans="2:6" x14ac:dyDescent="0.3">
      <c r="C26">
        <f>D26-1</f>
        <v>58</v>
      </c>
      <c r="D26">
        <v>59</v>
      </c>
      <c r="E26" s="4" t="s">
        <v>26</v>
      </c>
      <c r="F26" s="3" t="s">
        <v>39</v>
      </c>
    </row>
    <row r="27" spans="2:6" x14ac:dyDescent="0.3">
      <c r="C27">
        <f>D27-1</f>
        <v>59</v>
      </c>
      <c r="D27">
        <v>60</v>
      </c>
      <c r="E27" s="4" t="s">
        <v>26</v>
      </c>
      <c r="F27" s="3" t="s">
        <v>40</v>
      </c>
    </row>
    <row r="28" spans="2:6" x14ac:dyDescent="0.3">
      <c r="C28" s="4" t="s">
        <v>38</v>
      </c>
      <c r="D28" s="4" t="s">
        <v>38</v>
      </c>
      <c r="E28" s="4" t="s">
        <v>38</v>
      </c>
      <c r="F28" t="s">
        <v>38</v>
      </c>
    </row>
    <row r="29" spans="2:6" x14ac:dyDescent="0.3">
      <c r="C29">
        <f>D29-1</f>
        <v>91</v>
      </c>
      <c r="D29">
        <v>92</v>
      </c>
      <c r="E29" s="4" t="s">
        <v>26</v>
      </c>
      <c r="F29" t="s">
        <v>41</v>
      </c>
    </row>
    <row r="30" spans="2:6" x14ac:dyDescent="0.3">
      <c r="C30">
        <f>D30-1</f>
        <v>92</v>
      </c>
      <c r="D30">
        <v>93</v>
      </c>
      <c r="E30" s="4" t="s">
        <v>26</v>
      </c>
      <c r="F30" s="3" t="s">
        <v>42</v>
      </c>
    </row>
    <row r="31" spans="2:6" x14ac:dyDescent="0.3">
      <c r="C31">
        <f t="shared" ref="C31:C43" si="0">D31-1</f>
        <v>93</v>
      </c>
      <c r="D31">
        <v>94</v>
      </c>
      <c r="E31" s="4" t="s">
        <v>26</v>
      </c>
      <c r="F31" s="3" t="s">
        <v>51</v>
      </c>
    </row>
    <row r="32" spans="2:6" x14ac:dyDescent="0.3">
      <c r="C32">
        <f t="shared" si="0"/>
        <v>94</v>
      </c>
      <c r="D32">
        <v>95</v>
      </c>
      <c r="E32" s="4" t="s">
        <v>26</v>
      </c>
      <c r="F32" s="3" t="s">
        <v>52</v>
      </c>
    </row>
    <row r="33" spans="3:6" x14ac:dyDescent="0.3">
      <c r="C33">
        <f t="shared" si="0"/>
        <v>95</v>
      </c>
      <c r="D33">
        <v>96</v>
      </c>
      <c r="E33" s="4" t="s">
        <v>26</v>
      </c>
      <c r="F33" s="3" t="s">
        <v>51</v>
      </c>
    </row>
    <row r="34" spans="3:6" x14ac:dyDescent="0.3">
      <c r="C34">
        <f t="shared" si="0"/>
        <v>96</v>
      </c>
      <c r="D34">
        <v>97</v>
      </c>
      <c r="E34" s="4" t="s">
        <v>26</v>
      </c>
      <c r="F34" s="3" t="s">
        <v>52</v>
      </c>
    </row>
    <row r="35" spans="3:6" x14ac:dyDescent="0.3">
      <c r="C35">
        <f t="shared" si="0"/>
        <v>97</v>
      </c>
      <c r="D35">
        <v>98</v>
      </c>
      <c r="E35" s="4" t="s">
        <v>26</v>
      </c>
      <c r="F35" s="3" t="s">
        <v>51</v>
      </c>
    </row>
    <row r="36" spans="3:6" x14ac:dyDescent="0.3">
      <c r="C36">
        <f t="shared" si="0"/>
        <v>98</v>
      </c>
      <c r="D36">
        <v>99</v>
      </c>
      <c r="E36" s="4" t="s">
        <v>26</v>
      </c>
      <c r="F36" s="3" t="s">
        <v>52</v>
      </c>
    </row>
    <row r="37" spans="3:6" x14ac:dyDescent="0.3">
      <c r="C37">
        <f t="shared" si="0"/>
        <v>99</v>
      </c>
      <c r="D37">
        <v>100</v>
      </c>
      <c r="E37" s="4" t="s">
        <v>26</v>
      </c>
      <c r="F37" s="3" t="s">
        <v>51</v>
      </c>
    </row>
    <row r="38" spans="3:6" x14ac:dyDescent="0.3">
      <c r="C38">
        <f t="shared" si="0"/>
        <v>100</v>
      </c>
      <c r="D38">
        <v>101</v>
      </c>
      <c r="E38" s="4" t="s">
        <v>26</v>
      </c>
      <c r="F38" s="3" t="s">
        <v>52</v>
      </c>
    </row>
    <row r="39" spans="3:6" x14ac:dyDescent="0.3">
      <c r="C39">
        <f t="shared" si="0"/>
        <v>101</v>
      </c>
      <c r="D39">
        <v>102</v>
      </c>
      <c r="E39" s="4" t="s">
        <v>26</v>
      </c>
      <c r="F39" s="3" t="s">
        <v>51</v>
      </c>
    </row>
    <row r="40" spans="3:6" x14ac:dyDescent="0.3">
      <c r="C40">
        <f t="shared" si="0"/>
        <v>102</v>
      </c>
      <c r="D40">
        <v>103</v>
      </c>
      <c r="E40" s="4" t="s">
        <v>26</v>
      </c>
      <c r="F40" s="3" t="s">
        <v>52</v>
      </c>
    </row>
    <row r="41" spans="3:6" x14ac:dyDescent="0.3">
      <c r="C41">
        <f t="shared" si="0"/>
        <v>103</v>
      </c>
      <c r="D41">
        <v>104</v>
      </c>
      <c r="E41" s="4" t="s">
        <v>26</v>
      </c>
      <c r="F41" s="3" t="s">
        <v>51</v>
      </c>
    </row>
    <row r="42" spans="3:6" x14ac:dyDescent="0.3">
      <c r="C42">
        <f t="shared" si="0"/>
        <v>104</v>
      </c>
      <c r="D42">
        <v>105</v>
      </c>
      <c r="E42" s="4" t="s">
        <v>26</v>
      </c>
      <c r="F42" s="3" t="s">
        <v>52</v>
      </c>
    </row>
    <row r="43" spans="3:6" x14ac:dyDescent="0.3">
      <c r="C43">
        <f t="shared" si="0"/>
        <v>105</v>
      </c>
      <c r="D43">
        <v>106</v>
      </c>
      <c r="E43" s="4" t="s">
        <v>26</v>
      </c>
      <c r="F43" s="3" t="s">
        <v>51</v>
      </c>
    </row>
    <row r="44" spans="3:6" x14ac:dyDescent="0.3">
      <c r="D44">
        <v>107</v>
      </c>
      <c r="F44" s="3" t="s">
        <v>52</v>
      </c>
    </row>
    <row r="45" spans="3:6" x14ac:dyDescent="0.3">
      <c r="D45">
        <v>108</v>
      </c>
      <c r="F45" s="3" t="s">
        <v>51</v>
      </c>
    </row>
    <row r="46" spans="3:6" x14ac:dyDescent="0.3">
      <c r="D46">
        <v>109</v>
      </c>
      <c r="F46" s="3" t="s">
        <v>52</v>
      </c>
    </row>
    <row r="47" spans="3:6" x14ac:dyDescent="0.3">
      <c r="D47">
        <v>110</v>
      </c>
      <c r="F47" s="3" t="s">
        <v>51</v>
      </c>
    </row>
    <row r="48" spans="3:6" x14ac:dyDescent="0.3">
      <c r="D48">
        <v>111</v>
      </c>
      <c r="F48" s="3" t="s">
        <v>52</v>
      </c>
    </row>
    <row r="49" spans="3:6" x14ac:dyDescent="0.3">
      <c r="D49">
        <v>112</v>
      </c>
      <c r="F49" s="3" t="s">
        <v>51</v>
      </c>
    </row>
    <row r="50" spans="3:6" x14ac:dyDescent="0.3">
      <c r="D50">
        <v>113</v>
      </c>
      <c r="F50" s="3" t="s">
        <v>52</v>
      </c>
    </row>
    <row r="51" spans="3:6" x14ac:dyDescent="0.3">
      <c r="D51">
        <v>114</v>
      </c>
      <c r="F51" s="3" t="s">
        <v>51</v>
      </c>
    </row>
    <row r="52" spans="3:6" x14ac:dyDescent="0.3">
      <c r="D52">
        <v>115</v>
      </c>
      <c r="F52" s="3" t="s">
        <v>52</v>
      </c>
    </row>
    <row r="53" spans="3:6" x14ac:dyDescent="0.3">
      <c r="D53">
        <v>116</v>
      </c>
      <c r="F53" s="3" t="s">
        <v>51</v>
      </c>
    </row>
    <row r="54" spans="3:6" x14ac:dyDescent="0.3">
      <c r="D54">
        <v>117</v>
      </c>
      <c r="F54" s="3" t="s">
        <v>52</v>
      </c>
    </row>
    <row r="55" spans="3:6" x14ac:dyDescent="0.3">
      <c r="D55">
        <v>118</v>
      </c>
      <c r="F55" s="3" t="s">
        <v>51</v>
      </c>
    </row>
    <row r="56" spans="3:6" x14ac:dyDescent="0.3">
      <c r="D56">
        <v>119</v>
      </c>
      <c r="F56" s="3" t="s">
        <v>52</v>
      </c>
    </row>
    <row r="57" spans="3:6" x14ac:dyDescent="0.3">
      <c r="D57">
        <v>120</v>
      </c>
      <c r="F57" s="3" t="s">
        <v>53</v>
      </c>
    </row>
    <row r="58" spans="3:6" x14ac:dyDescent="0.3">
      <c r="D58">
        <v>121</v>
      </c>
      <c r="F58" s="3" t="s">
        <v>54</v>
      </c>
    </row>
    <row r="59" spans="3:6" x14ac:dyDescent="0.3">
      <c r="F59" s="3"/>
    </row>
    <row r="60" spans="3:6" x14ac:dyDescent="0.3">
      <c r="F60" s="3"/>
    </row>
    <row r="61" spans="3:6" x14ac:dyDescent="0.3">
      <c r="C61" s="4" t="s">
        <v>38</v>
      </c>
      <c r="D61" s="4" t="s">
        <v>38</v>
      </c>
      <c r="E61" s="4" t="s">
        <v>38</v>
      </c>
      <c r="F61" t="s">
        <v>38</v>
      </c>
    </row>
    <row r="62" spans="3:6" x14ac:dyDescent="0.3">
      <c r="C62">
        <f t="shared" ref="C62:C66" si="1">D62-1</f>
        <v>122</v>
      </c>
      <c r="D62">
        <v>123</v>
      </c>
      <c r="E62" s="4" t="s">
        <v>35</v>
      </c>
      <c r="F62" s="3" t="s">
        <v>43</v>
      </c>
    </row>
    <row r="63" spans="3:6" x14ac:dyDescent="0.3">
      <c r="C63">
        <f t="shared" si="1"/>
        <v>123</v>
      </c>
      <c r="D63">
        <v>124</v>
      </c>
      <c r="E63" s="4" t="s">
        <v>35</v>
      </c>
      <c r="F63" s="3" t="s">
        <v>44</v>
      </c>
    </row>
    <row r="64" spans="3:6" x14ac:dyDescent="0.3">
      <c r="C64" s="4" t="s">
        <v>38</v>
      </c>
      <c r="D64" s="4" t="s">
        <v>38</v>
      </c>
      <c r="E64" s="4" t="s">
        <v>38</v>
      </c>
      <c r="F64" t="s">
        <v>38</v>
      </c>
    </row>
    <row r="65" spans="3:6" x14ac:dyDescent="0.3">
      <c r="C65">
        <f t="shared" si="1"/>
        <v>4123</v>
      </c>
      <c r="D65">
        <v>4124</v>
      </c>
      <c r="E65" s="4" t="s">
        <v>26</v>
      </c>
      <c r="F65" s="5" t="s">
        <v>45</v>
      </c>
    </row>
    <row r="66" spans="3:6" x14ac:dyDescent="0.3">
      <c r="C66">
        <f t="shared" si="1"/>
        <v>4124</v>
      </c>
      <c r="D66">
        <v>4125</v>
      </c>
      <c r="E66" s="4" t="s">
        <v>26</v>
      </c>
      <c r="F66" t="s">
        <v>46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DD07-2680-40E7-819C-8DD6D11C0216}">
  <dimension ref="B4:G33"/>
  <sheetViews>
    <sheetView workbookViewId="0"/>
  </sheetViews>
  <sheetFormatPr defaultRowHeight="14.4" x14ac:dyDescent="0.3"/>
  <cols>
    <col min="4" max="4" width="12.6640625" customWidth="1"/>
  </cols>
  <sheetData>
    <row r="4" spans="2:7" x14ac:dyDescent="0.3">
      <c r="C4" s="9" t="s">
        <v>57</v>
      </c>
      <c r="D4" s="6"/>
      <c r="F4" s="6" t="s">
        <v>58</v>
      </c>
      <c r="G4" s="6"/>
    </row>
    <row r="5" spans="2:7" x14ac:dyDescent="0.3">
      <c r="B5" t="s">
        <v>55</v>
      </c>
      <c r="C5" t="s">
        <v>4</v>
      </c>
      <c r="D5" t="s">
        <v>56</v>
      </c>
      <c r="F5" t="s">
        <v>4</v>
      </c>
      <c r="G5" t="s">
        <v>56</v>
      </c>
    </row>
    <row r="6" spans="2:7" x14ac:dyDescent="0.3">
      <c r="B6" s="8">
        <v>12</v>
      </c>
      <c r="C6">
        <v>1132.9696939999999</v>
      </c>
      <c r="D6">
        <v>1911.923464</v>
      </c>
      <c r="F6" s="10">
        <v>1</v>
      </c>
      <c r="G6" s="10">
        <f>D6/C6</f>
        <v>1.687532750545047</v>
      </c>
    </row>
    <row r="7" spans="2:7" x14ac:dyDescent="0.3">
      <c r="B7" s="8">
        <v>103</v>
      </c>
      <c r="C7">
        <v>0.13359199999999999</v>
      </c>
      <c r="D7">
        <v>5.7860000000000002E-2</v>
      </c>
      <c r="F7" s="10">
        <v>1</v>
      </c>
      <c r="G7" s="10">
        <f t="shared" ref="G7:G10" si="0">D7/C7</f>
        <v>0.43310976705191934</v>
      </c>
    </row>
    <row r="8" spans="2:7" x14ac:dyDescent="0.3">
      <c r="B8" s="8">
        <v>91</v>
      </c>
      <c r="C8">
        <v>3.4895000000000002E-2</v>
      </c>
      <c r="D8">
        <v>6.4268000000000006E-2</v>
      </c>
      <c r="F8" s="10">
        <v>1</v>
      </c>
      <c r="G8" s="10">
        <f t="shared" si="0"/>
        <v>1.8417538329273535</v>
      </c>
    </row>
    <row r="9" spans="2:7" x14ac:dyDescent="0.3">
      <c r="B9" s="8">
        <v>6</v>
      </c>
      <c r="C9">
        <v>8.9759999999999996E-3</v>
      </c>
      <c r="D9">
        <v>8.2699999999999996E-3</v>
      </c>
      <c r="F9" s="10">
        <v>1</v>
      </c>
      <c r="G9" s="10">
        <f t="shared" si="0"/>
        <v>0.92134581105169344</v>
      </c>
    </row>
    <row r="10" spans="2:7" x14ac:dyDescent="0.3">
      <c r="B10" s="8">
        <v>0</v>
      </c>
      <c r="C10">
        <v>178.607158</v>
      </c>
      <c r="D10">
        <v>75.584720000000004</v>
      </c>
      <c r="F10" s="10">
        <v>1</v>
      </c>
      <c r="G10" s="10">
        <f t="shared" si="0"/>
        <v>0.42318975816187615</v>
      </c>
    </row>
    <row r="13" spans="2:7" x14ac:dyDescent="0.3">
      <c r="C13" s="9" t="s">
        <v>59</v>
      </c>
      <c r="D13" s="6"/>
      <c r="F13" s="9" t="s">
        <v>62</v>
      </c>
      <c r="G13" s="6"/>
    </row>
    <row r="14" spans="2:7" x14ac:dyDescent="0.3">
      <c r="B14" t="s">
        <v>55</v>
      </c>
      <c r="C14" t="s">
        <v>4</v>
      </c>
      <c r="D14" t="s">
        <v>56</v>
      </c>
      <c r="F14" t="s">
        <v>4</v>
      </c>
      <c r="G14" t="s">
        <v>56</v>
      </c>
    </row>
    <row r="15" spans="2:7" x14ac:dyDescent="0.3">
      <c r="B15" s="8">
        <v>12</v>
      </c>
      <c r="C15">
        <v>924.87521300000003</v>
      </c>
      <c r="D15">
        <v>930.76120600000002</v>
      </c>
      <c r="F15" s="10">
        <f>C15/C6</f>
        <v>0.81632829006633612</v>
      </c>
      <c r="G15" s="10">
        <f>D15/D6</f>
        <v>0.48681928096259819</v>
      </c>
    </row>
    <row r="16" spans="2:7" x14ac:dyDescent="0.3">
      <c r="B16" s="8">
        <v>103</v>
      </c>
      <c r="C16">
        <v>0.14212</v>
      </c>
      <c r="D16">
        <v>9.3001E-2</v>
      </c>
      <c r="F16" s="10">
        <f t="shared" ref="F16:F19" si="1">C16/C7</f>
        <v>1.0638361578537638</v>
      </c>
      <c r="G16" s="10">
        <f t="shared" ref="G16:G19" si="2">D16/D7</f>
        <v>1.6073453162806774</v>
      </c>
    </row>
    <row r="17" spans="2:7" x14ac:dyDescent="0.3">
      <c r="B17" s="8">
        <v>91</v>
      </c>
      <c r="C17">
        <v>9.9509E-2</v>
      </c>
      <c r="D17">
        <v>7.5703999999999994E-2</v>
      </c>
      <c r="F17" s="10">
        <f t="shared" si="1"/>
        <v>2.8516692935950707</v>
      </c>
      <c r="G17" s="10">
        <f t="shared" si="2"/>
        <v>1.1779423663409472</v>
      </c>
    </row>
    <row r="18" spans="2:7" x14ac:dyDescent="0.3">
      <c r="B18" s="8">
        <v>6</v>
      </c>
      <c r="C18">
        <v>6.202E-3</v>
      </c>
      <c r="D18">
        <v>4.3870000000000003E-3</v>
      </c>
      <c r="F18" s="10">
        <f t="shared" si="1"/>
        <v>0.69095365418894839</v>
      </c>
      <c r="G18" s="10">
        <f t="shared" si="2"/>
        <v>0.5304715840386941</v>
      </c>
    </row>
    <row r="19" spans="2:7" x14ac:dyDescent="0.3">
      <c r="B19" s="8">
        <v>0</v>
      </c>
      <c r="C19">
        <v>254.129986</v>
      </c>
      <c r="D19">
        <v>399.779425</v>
      </c>
      <c r="F19" s="10">
        <f t="shared" si="1"/>
        <v>1.4228432322964346</v>
      </c>
      <c r="G19" s="10">
        <f t="shared" si="2"/>
        <v>5.2891566575889941</v>
      </c>
    </row>
    <row r="22" spans="2:7" x14ac:dyDescent="0.3">
      <c r="D22" s="8" t="s">
        <v>60</v>
      </c>
    </row>
    <row r="23" spans="2:7" x14ac:dyDescent="0.3">
      <c r="D23" s="8">
        <v>12</v>
      </c>
      <c r="E23">
        <v>924.87521300000003</v>
      </c>
    </row>
    <row r="24" spans="2:7" x14ac:dyDescent="0.3">
      <c r="D24" s="8">
        <v>103</v>
      </c>
      <c r="E24">
        <v>0.14212</v>
      </c>
    </row>
    <row r="25" spans="2:7" x14ac:dyDescent="0.3">
      <c r="D25" s="8">
        <v>91</v>
      </c>
      <c r="E25">
        <v>9.9509E-2</v>
      </c>
    </row>
    <row r="26" spans="2:7" x14ac:dyDescent="0.3">
      <c r="D26" s="8">
        <v>6</v>
      </c>
      <c r="E26">
        <v>6.202E-3</v>
      </c>
    </row>
    <row r="27" spans="2:7" x14ac:dyDescent="0.3">
      <c r="D27" s="8">
        <v>0</v>
      </c>
      <c r="E27">
        <v>254.129986</v>
      </c>
    </row>
    <row r="28" spans="2:7" x14ac:dyDescent="0.3">
      <c r="D28" s="8" t="s">
        <v>61</v>
      </c>
    </row>
    <row r="29" spans="2:7" x14ac:dyDescent="0.3">
      <c r="D29" s="8">
        <v>12</v>
      </c>
      <c r="E29">
        <v>930.76120600000002</v>
      </c>
    </row>
    <row r="30" spans="2:7" x14ac:dyDescent="0.3">
      <c r="D30" s="8">
        <v>103</v>
      </c>
      <c r="E30">
        <v>9.3001E-2</v>
      </c>
    </row>
    <row r="31" spans="2:7" x14ac:dyDescent="0.3">
      <c r="D31" s="8">
        <v>91</v>
      </c>
      <c r="E31">
        <v>7.5703999999999994E-2</v>
      </c>
    </row>
    <row r="32" spans="2:7" x14ac:dyDescent="0.3">
      <c r="D32" s="8">
        <v>6</v>
      </c>
      <c r="E32">
        <v>4.3870000000000003E-3</v>
      </c>
    </row>
    <row r="33" spans="4:5" x14ac:dyDescent="0.3">
      <c r="D33" s="8">
        <v>0</v>
      </c>
      <c r="E33">
        <v>399.779425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0151-226F-4A75-B9B3-E9BD988BBD2C}">
  <dimension ref="A5:H21"/>
  <sheetViews>
    <sheetView workbookViewId="0"/>
  </sheetViews>
  <sheetFormatPr defaultRowHeight="14.4" x14ac:dyDescent="0.3"/>
  <cols>
    <col min="5" max="5" width="13.21875" customWidth="1"/>
  </cols>
  <sheetData>
    <row r="5" spans="1:8" x14ac:dyDescent="0.3">
      <c r="A5" t="s">
        <v>9</v>
      </c>
      <c r="F5" s="4" t="s">
        <v>0</v>
      </c>
      <c r="G5" s="4" t="s">
        <v>6</v>
      </c>
      <c r="H5" s="4" t="s">
        <v>7</v>
      </c>
    </row>
    <row r="7" spans="1:8" x14ac:dyDescent="0.3">
      <c r="C7" t="s">
        <v>4</v>
      </c>
    </row>
    <row r="8" spans="1:8" x14ac:dyDescent="0.3">
      <c r="D8" t="s">
        <v>1</v>
      </c>
      <c r="F8">
        <v>9304</v>
      </c>
      <c r="G8">
        <v>8134</v>
      </c>
      <c r="H8" s="2">
        <f>SUM(F8:G8)</f>
        <v>17438</v>
      </c>
    </row>
    <row r="9" spans="1:8" x14ac:dyDescent="0.3">
      <c r="D9" t="s">
        <v>2</v>
      </c>
      <c r="F9">
        <v>178.6</v>
      </c>
      <c r="G9">
        <v>226.6</v>
      </c>
    </row>
    <row r="10" spans="1:8" x14ac:dyDescent="0.3">
      <c r="D10" t="s">
        <v>3</v>
      </c>
      <c r="F10" s="2">
        <f>(F8*F9)/60/60/30</f>
        <v>15.386059259259259</v>
      </c>
      <c r="G10" s="2">
        <f>(G8*G9)/60/60/30</f>
        <v>17.066337037037037</v>
      </c>
      <c r="H10" s="2">
        <f>SUM(F10:G10)</f>
        <v>32.4523962962963</v>
      </c>
    </row>
    <row r="11" spans="1:8" x14ac:dyDescent="0.3">
      <c r="C11" t="s">
        <v>5</v>
      </c>
    </row>
    <row r="12" spans="1:8" x14ac:dyDescent="0.3">
      <c r="D12" t="s">
        <v>1</v>
      </c>
      <c r="F12">
        <v>8416</v>
      </c>
      <c r="G12">
        <v>14411</v>
      </c>
      <c r="H12" s="2">
        <f>SUM(F12:G12)</f>
        <v>22827</v>
      </c>
    </row>
    <row r="13" spans="1:8" x14ac:dyDescent="0.3">
      <c r="D13" t="s">
        <v>2</v>
      </c>
      <c r="F13">
        <v>75.599999999999994</v>
      </c>
      <c r="G13">
        <v>63.85</v>
      </c>
    </row>
    <row r="14" spans="1:8" x14ac:dyDescent="0.3">
      <c r="D14" t="s">
        <v>3</v>
      </c>
      <c r="F14" s="2">
        <f>(F12*F13)/60/60/30</f>
        <v>5.8911999999999995</v>
      </c>
      <c r="G14" s="2">
        <f>(G12*G13)/60/60/30</f>
        <v>8.5198365740740734</v>
      </c>
      <c r="H14" s="2">
        <f>SUM(F14:G14)</f>
        <v>14.411036574074073</v>
      </c>
    </row>
    <row r="15" spans="1:8" x14ac:dyDescent="0.3">
      <c r="D15" t="s">
        <v>10</v>
      </c>
      <c r="F15" s="1">
        <f>F14/(F14+F10)</f>
        <v>0.27687776551560872</v>
      </c>
      <c r="G15" s="1">
        <f>G14/(G14+G10)</f>
        <v>0.33298595966589667</v>
      </c>
    </row>
    <row r="16" spans="1:8" x14ac:dyDescent="0.3">
      <c r="C16" t="s">
        <v>8</v>
      </c>
    </row>
    <row r="17" spans="4:8" x14ac:dyDescent="0.3">
      <c r="D17" t="s">
        <v>1</v>
      </c>
      <c r="F17">
        <f>F12+F8</f>
        <v>17720</v>
      </c>
      <c r="G17">
        <f>G12+G8</f>
        <v>22545</v>
      </c>
      <c r="H17" s="2">
        <f>SUM(F17:G17)</f>
        <v>40265</v>
      </c>
    </row>
    <row r="19" spans="4:8" x14ac:dyDescent="0.3">
      <c r="D19" t="s">
        <v>3</v>
      </c>
      <c r="F19" s="2">
        <f>F10+F14</f>
        <v>21.27725925925926</v>
      </c>
      <c r="G19" s="2">
        <f>G10+G14</f>
        <v>25.586173611111111</v>
      </c>
      <c r="H19" s="2">
        <f>SUM(F19:G19)</f>
        <v>46.863432870370374</v>
      </c>
    </row>
    <row r="21" spans="4:8" x14ac:dyDescent="0.3">
      <c r="D21" t="s">
        <v>11</v>
      </c>
      <c r="F21">
        <v>30</v>
      </c>
      <c r="G2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CD2E-6A82-4104-A43C-BBE8946A7F8A}">
  <dimension ref="A1:B111"/>
  <sheetViews>
    <sheetView workbookViewId="0"/>
  </sheetViews>
  <sheetFormatPr defaultRowHeight="14.4" x14ac:dyDescent="0.3"/>
  <cols>
    <col min="2" max="2" width="10.33203125" customWidth="1"/>
  </cols>
  <sheetData>
    <row r="1" spans="1:2" x14ac:dyDescent="0.3">
      <c r="A1" t="s">
        <v>64</v>
      </c>
      <c r="B1" t="s">
        <v>63</v>
      </c>
    </row>
    <row r="2" spans="1:2" x14ac:dyDescent="0.3">
      <c r="A2">
        <v>572</v>
      </c>
      <c r="B2">
        <v>13047</v>
      </c>
    </row>
    <row r="3" spans="1:2" x14ac:dyDescent="0.3">
      <c r="A3">
        <v>490</v>
      </c>
      <c r="B3">
        <v>12279</v>
      </c>
    </row>
    <row r="4" spans="1:2" x14ac:dyDescent="0.3">
      <c r="A4">
        <v>571</v>
      </c>
      <c r="B4">
        <v>11577</v>
      </c>
    </row>
    <row r="5" spans="1:2" x14ac:dyDescent="0.3">
      <c r="A5">
        <v>622</v>
      </c>
      <c r="B5">
        <v>11504</v>
      </c>
    </row>
    <row r="6" spans="1:2" x14ac:dyDescent="0.3">
      <c r="A6">
        <v>447</v>
      </c>
      <c r="B6">
        <v>10893</v>
      </c>
    </row>
    <row r="7" spans="1:2" x14ac:dyDescent="0.3">
      <c r="A7">
        <v>815</v>
      </c>
      <c r="B7">
        <v>10851</v>
      </c>
    </row>
    <row r="8" spans="1:2" x14ac:dyDescent="0.3">
      <c r="A8">
        <v>761</v>
      </c>
      <c r="B8">
        <v>10839</v>
      </c>
    </row>
    <row r="9" spans="1:2" x14ac:dyDescent="0.3">
      <c r="A9">
        <v>295</v>
      </c>
      <c r="B9">
        <v>9999</v>
      </c>
    </row>
    <row r="10" spans="1:2" x14ac:dyDescent="0.3">
      <c r="A10">
        <v>579</v>
      </c>
      <c r="B10">
        <v>9297</v>
      </c>
    </row>
    <row r="11" spans="1:2" x14ac:dyDescent="0.3">
      <c r="A11">
        <v>220</v>
      </c>
      <c r="B11">
        <v>8257</v>
      </c>
    </row>
    <row r="12" spans="1:2" x14ac:dyDescent="0.3">
      <c r="A12">
        <v>870</v>
      </c>
      <c r="B12">
        <v>8211</v>
      </c>
    </row>
    <row r="13" spans="1:2" x14ac:dyDescent="0.3">
      <c r="A13">
        <v>958</v>
      </c>
      <c r="B13">
        <v>8030</v>
      </c>
    </row>
    <row r="14" spans="1:2" x14ac:dyDescent="0.3">
      <c r="A14">
        <v>346</v>
      </c>
      <c r="B14">
        <v>7737</v>
      </c>
    </row>
    <row r="15" spans="1:2" x14ac:dyDescent="0.3">
      <c r="A15">
        <v>923</v>
      </c>
      <c r="B15">
        <v>7173</v>
      </c>
    </row>
    <row r="16" spans="1:2" x14ac:dyDescent="0.3">
      <c r="A16">
        <v>1047</v>
      </c>
      <c r="B16">
        <v>6928</v>
      </c>
    </row>
    <row r="17" spans="1:2" x14ac:dyDescent="0.3">
      <c r="A17">
        <v>650</v>
      </c>
      <c r="B17">
        <v>6696</v>
      </c>
    </row>
    <row r="18" spans="1:2" x14ac:dyDescent="0.3">
      <c r="A18">
        <v>141</v>
      </c>
      <c r="B18">
        <v>5792</v>
      </c>
    </row>
    <row r="19" spans="1:2" x14ac:dyDescent="0.3">
      <c r="A19">
        <v>725</v>
      </c>
      <c r="B19">
        <v>5714</v>
      </c>
    </row>
    <row r="20" spans="1:2" x14ac:dyDescent="0.3">
      <c r="A20">
        <v>1001</v>
      </c>
      <c r="B20">
        <v>5669</v>
      </c>
    </row>
    <row r="21" spans="1:2" x14ac:dyDescent="0.3">
      <c r="A21">
        <v>851</v>
      </c>
      <c r="B21">
        <v>5614</v>
      </c>
    </row>
    <row r="22" spans="1:2" x14ac:dyDescent="0.3">
      <c r="A22">
        <v>128</v>
      </c>
      <c r="B22">
        <v>5422</v>
      </c>
    </row>
    <row r="23" spans="1:2" x14ac:dyDescent="0.3">
      <c r="A23">
        <v>155</v>
      </c>
      <c r="B23">
        <v>5025</v>
      </c>
    </row>
    <row r="24" spans="1:2" x14ac:dyDescent="0.3">
      <c r="A24">
        <v>122</v>
      </c>
      <c r="B24">
        <v>4922</v>
      </c>
    </row>
    <row r="25" spans="1:2" x14ac:dyDescent="0.3">
      <c r="A25">
        <v>167</v>
      </c>
      <c r="B25">
        <v>4846</v>
      </c>
    </row>
    <row r="26" spans="1:2" x14ac:dyDescent="0.3">
      <c r="A26">
        <v>275</v>
      </c>
      <c r="B26">
        <v>4818</v>
      </c>
    </row>
    <row r="27" spans="1:2" x14ac:dyDescent="0.3">
      <c r="A27">
        <v>175</v>
      </c>
      <c r="B27">
        <v>4599</v>
      </c>
    </row>
    <row r="28" spans="1:2" x14ac:dyDescent="0.3">
      <c r="A28">
        <v>708</v>
      </c>
      <c r="B28">
        <v>4061</v>
      </c>
    </row>
    <row r="29" spans="1:2" x14ac:dyDescent="0.3">
      <c r="A29">
        <v>151</v>
      </c>
      <c r="B29">
        <v>4048</v>
      </c>
    </row>
    <row r="30" spans="1:2" x14ac:dyDescent="0.3">
      <c r="A30">
        <v>1015</v>
      </c>
      <c r="B30">
        <v>3963</v>
      </c>
    </row>
    <row r="31" spans="1:2" x14ac:dyDescent="0.3">
      <c r="A31">
        <v>184</v>
      </c>
      <c r="B31">
        <v>3909</v>
      </c>
    </row>
    <row r="32" spans="1:2" x14ac:dyDescent="0.3">
      <c r="A32">
        <v>133</v>
      </c>
      <c r="B32">
        <v>3521</v>
      </c>
    </row>
    <row r="33" spans="1:2" x14ac:dyDescent="0.3">
      <c r="A33">
        <v>186</v>
      </c>
      <c r="B33">
        <v>3428</v>
      </c>
    </row>
    <row r="34" spans="1:2" x14ac:dyDescent="0.3">
      <c r="A34">
        <v>148</v>
      </c>
      <c r="B34">
        <v>3393</v>
      </c>
    </row>
    <row r="35" spans="1:2" x14ac:dyDescent="0.3">
      <c r="A35">
        <v>504</v>
      </c>
      <c r="B35">
        <v>3292</v>
      </c>
    </row>
    <row r="36" spans="1:2" x14ac:dyDescent="0.3">
      <c r="A36">
        <v>218</v>
      </c>
      <c r="B36">
        <v>3096</v>
      </c>
    </row>
    <row r="37" spans="1:2" x14ac:dyDescent="0.3">
      <c r="A37">
        <v>161</v>
      </c>
      <c r="B37">
        <v>3031</v>
      </c>
    </row>
    <row r="38" spans="1:2" x14ac:dyDescent="0.3">
      <c r="A38">
        <v>600</v>
      </c>
      <c r="B38">
        <v>2867</v>
      </c>
    </row>
    <row r="39" spans="1:2" x14ac:dyDescent="0.3">
      <c r="A39">
        <v>191</v>
      </c>
      <c r="B39">
        <v>2824</v>
      </c>
    </row>
    <row r="40" spans="1:2" x14ac:dyDescent="0.3">
      <c r="A40">
        <v>299</v>
      </c>
      <c r="B40">
        <v>2714</v>
      </c>
    </row>
    <row r="41" spans="1:2" x14ac:dyDescent="0.3">
      <c r="A41">
        <v>170</v>
      </c>
      <c r="B41">
        <v>2621</v>
      </c>
    </row>
    <row r="42" spans="1:2" x14ac:dyDescent="0.3">
      <c r="A42">
        <v>558</v>
      </c>
      <c r="B42">
        <v>2500</v>
      </c>
    </row>
    <row r="43" spans="1:2" x14ac:dyDescent="0.3">
      <c r="A43">
        <v>425</v>
      </c>
      <c r="B43">
        <v>2321</v>
      </c>
    </row>
    <row r="44" spans="1:2" x14ac:dyDescent="0.3">
      <c r="A44">
        <v>235</v>
      </c>
      <c r="B44">
        <v>2290</v>
      </c>
    </row>
    <row r="45" spans="1:2" x14ac:dyDescent="0.3">
      <c r="A45">
        <v>185</v>
      </c>
      <c r="B45">
        <v>2237</v>
      </c>
    </row>
    <row r="46" spans="1:2" x14ac:dyDescent="0.3">
      <c r="A46">
        <v>1111</v>
      </c>
      <c r="B46">
        <v>2223</v>
      </c>
    </row>
    <row r="47" spans="1:2" x14ac:dyDescent="0.3">
      <c r="A47">
        <v>181</v>
      </c>
      <c r="B47">
        <v>2205</v>
      </c>
    </row>
    <row r="48" spans="1:2" x14ac:dyDescent="0.3">
      <c r="A48">
        <v>187</v>
      </c>
      <c r="B48">
        <v>2164</v>
      </c>
    </row>
    <row r="49" spans="1:2" x14ac:dyDescent="0.3">
      <c r="A49">
        <v>193</v>
      </c>
      <c r="B49">
        <v>2121</v>
      </c>
    </row>
    <row r="50" spans="1:2" x14ac:dyDescent="0.3">
      <c r="A50">
        <v>194</v>
      </c>
      <c r="B50">
        <v>2102</v>
      </c>
    </row>
    <row r="51" spans="1:2" x14ac:dyDescent="0.3">
      <c r="A51">
        <v>261</v>
      </c>
      <c r="B51">
        <v>2002</v>
      </c>
    </row>
    <row r="52" spans="1:2" x14ac:dyDescent="0.3">
      <c r="A52">
        <v>143</v>
      </c>
      <c r="B52">
        <v>1965</v>
      </c>
    </row>
    <row r="53" spans="1:2" x14ac:dyDescent="0.3">
      <c r="A53">
        <v>481</v>
      </c>
      <c r="B53">
        <v>1910</v>
      </c>
    </row>
    <row r="54" spans="1:2" x14ac:dyDescent="0.3">
      <c r="A54">
        <v>207</v>
      </c>
      <c r="B54">
        <v>1888</v>
      </c>
    </row>
    <row r="55" spans="1:2" x14ac:dyDescent="0.3">
      <c r="A55">
        <v>405</v>
      </c>
      <c r="B55">
        <v>1708</v>
      </c>
    </row>
    <row r="56" spans="1:2" x14ac:dyDescent="0.3">
      <c r="A56">
        <v>239</v>
      </c>
      <c r="B56">
        <v>1586</v>
      </c>
    </row>
    <row r="57" spans="1:2" x14ac:dyDescent="0.3">
      <c r="A57">
        <v>196</v>
      </c>
      <c r="B57">
        <v>1369</v>
      </c>
    </row>
    <row r="58" spans="1:2" x14ac:dyDescent="0.3">
      <c r="A58">
        <v>270</v>
      </c>
      <c r="B58">
        <v>1356</v>
      </c>
    </row>
    <row r="59" spans="1:2" x14ac:dyDescent="0.3">
      <c r="A59">
        <v>306</v>
      </c>
      <c r="B59">
        <v>1315</v>
      </c>
    </row>
    <row r="60" spans="1:2" x14ac:dyDescent="0.3">
      <c r="A60">
        <v>876</v>
      </c>
      <c r="B60">
        <v>1223</v>
      </c>
    </row>
    <row r="61" spans="1:2" x14ac:dyDescent="0.3">
      <c r="A61">
        <v>165</v>
      </c>
      <c r="B61">
        <v>1221</v>
      </c>
    </row>
    <row r="62" spans="1:2" x14ac:dyDescent="0.3">
      <c r="A62">
        <v>144</v>
      </c>
      <c r="B62">
        <v>1181</v>
      </c>
    </row>
    <row r="63" spans="1:2" x14ac:dyDescent="0.3">
      <c r="A63">
        <v>406</v>
      </c>
      <c r="B63">
        <v>1142</v>
      </c>
    </row>
    <row r="64" spans="1:2" x14ac:dyDescent="0.3">
      <c r="A64">
        <v>443</v>
      </c>
      <c r="B64">
        <v>1106</v>
      </c>
    </row>
    <row r="65" spans="1:2" x14ac:dyDescent="0.3">
      <c r="A65">
        <v>365</v>
      </c>
      <c r="B65">
        <v>1041</v>
      </c>
    </row>
    <row r="66" spans="1:2" x14ac:dyDescent="0.3">
      <c r="A66">
        <v>126</v>
      </c>
      <c r="B66">
        <v>983</v>
      </c>
    </row>
    <row r="67" spans="1:2" x14ac:dyDescent="0.3">
      <c r="A67">
        <v>208</v>
      </c>
      <c r="B67">
        <v>975</v>
      </c>
    </row>
    <row r="68" spans="1:2" x14ac:dyDescent="0.3">
      <c r="A68">
        <v>316</v>
      </c>
      <c r="B68">
        <v>962</v>
      </c>
    </row>
    <row r="69" spans="1:2" x14ac:dyDescent="0.3">
      <c r="A69">
        <v>124</v>
      </c>
      <c r="B69">
        <v>937</v>
      </c>
    </row>
    <row r="70" spans="1:2" x14ac:dyDescent="0.3">
      <c r="A70">
        <v>214</v>
      </c>
      <c r="B70">
        <v>889</v>
      </c>
    </row>
    <row r="71" spans="1:2" x14ac:dyDescent="0.3">
      <c r="A71">
        <v>766</v>
      </c>
      <c r="B71">
        <v>889</v>
      </c>
    </row>
    <row r="72" spans="1:2" x14ac:dyDescent="0.3">
      <c r="A72">
        <v>791</v>
      </c>
      <c r="B72">
        <v>876</v>
      </c>
    </row>
    <row r="73" spans="1:2" x14ac:dyDescent="0.3">
      <c r="A73">
        <v>839</v>
      </c>
      <c r="B73">
        <v>839</v>
      </c>
    </row>
    <row r="74" spans="1:2" x14ac:dyDescent="0.3">
      <c r="A74">
        <v>205</v>
      </c>
      <c r="B74">
        <v>838</v>
      </c>
    </row>
    <row r="75" spans="1:2" x14ac:dyDescent="0.3">
      <c r="A75">
        <v>229</v>
      </c>
      <c r="B75">
        <v>725</v>
      </c>
    </row>
    <row r="76" spans="1:2" x14ac:dyDescent="0.3">
      <c r="A76">
        <v>318</v>
      </c>
      <c r="B76">
        <v>725</v>
      </c>
    </row>
    <row r="77" spans="1:2" x14ac:dyDescent="0.3">
      <c r="A77">
        <v>219</v>
      </c>
      <c r="B77">
        <v>704</v>
      </c>
    </row>
    <row r="78" spans="1:2" x14ac:dyDescent="0.3">
      <c r="A78">
        <v>230</v>
      </c>
      <c r="B78">
        <v>669</v>
      </c>
    </row>
    <row r="79" spans="1:2" x14ac:dyDescent="0.3">
      <c r="A79">
        <v>626</v>
      </c>
      <c r="B79">
        <v>619</v>
      </c>
    </row>
    <row r="80" spans="1:2" x14ac:dyDescent="0.3">
      <c r="A80">
        <v>408</v>
      </c>
      <c r="B80">
        <v>586</v>
      </c>
    </row>
    <row r="81" spans="1:2" x14ac:dyDescent="0.3">
      <c r="A81">
        <v>142</v>
      </c>
      <c r="B81">
        <v>514</v>
      </c>
    </row>
    <row r="82" spans="1:2" x14ac:dyDescent="0.3">
      <c r="A82">
        <v>518</v>
      </c>
      <c r="B82">
        <v>466</v>
      </c>
    </row>
    <row r="83" spans="1:2" x14ac:dyDescent="0.3">
      <c r="A83">
        <v>177</v>
      </c>
      <c r="B83">
        <v>459</v>
      </c>
    </row>
    <row r="84" spans="1:2" x14ac:dyDescent="0.3">
      <c r="A84">
        <v>129</v>
      </c>
      <c r="B84">
        <v>446</v>
      </c>
    </row>
    <row r="85" spans="1:2" x14ac:dyDescent="0.3">
      <c r="A85">
        <v>461</v>
      </c>
      <c r="B85">
        <v>404</v>
      </c>
    </row>
    <row r="86" spans="1:2" x14ac:dyDescent="0.3">
      <c r="A86">
        <v>1027</v>
      </c>
      <c r="B86">
        <v>378</v>
      </c>
    </row>
    <row r="87" spans="1:2" x14ac:dyDescent="0.3">
      <c r="A87">
        <v>633</v>
      </c>
      <c r="B87">
        <v>358</v>
      </c>
    </row>
    <row r="88" spans="1:2" x14ac:dyDescent="0.3">
      <c r="A88">
        <v>268</v>
      </c>
      <c r="B88">
        <v>333</v>
      </c>
    </row>
    <row r="89" spans="1:2" x14ac:dyDescent="0.3">
      <c r="A89">
        <v>232</v>
      </c>
      <c r="B89">
        <v>323</v>
      </c>
    </row>
    <row r="90" spans="1:2" x14ac:dyDescent="0.3">
      <c r="A90">
        <v>228</v>
      </c>
      <c r="B90">
        <v>289</v>
      </c>
    </row>
    <row r="91" spans="1:2" x14ac:dyDescent="0.3">
      <c r="A91">
        <v>233</v>
      </c>
      <c r="B91">
        <v>229</v>
      </c>
    </row>
    <row r="92" spans="1:2" x14ac:dyDescent="0.3">
      <c r="A92">
        <v>477</v>
      </c>
      <c r="B92">
        <v>204</v>
      </c>
    </row>
    <row r="93" spans="1:2" x14ac:dyDescent="0.3">
      <c r="A93">
        <v>222</v>
      </c>
      <c r="B93">
        <v>189</v>
      </c>
    </row>
    <row r="94" spans="1:2" x14ac:dyDescent="0.3">
      <c r="A94">
        <v>136</v>
      </c>
      <c r="B94">
        <v>167</v>
      </c>
    </row>
    <row r="95" spans="1:2" x14ac:dyDescent="0.3">
      <c r="A95">
        <v>620</v>
      </c>
      <c r="B95">
        <v>107</v>
      </c>
    </row>
    <row r="96" spans="1:2" x14ac:dyDescent="0.3">
      <c r="A96">
        <v>211</v>
      </c>
      <c r="B96">
        <v>85</v>
      </c>
    </row>
    <row r="97" spans="1:2" x14ac:dyDescent="0.3">
      <c r="A97">
        <v>881</v>
      </c>
      <c r="B97">
        <v>77</v>
      </c>
    </row>
    <row r="98" spans="1:2" x14ac:dyDescent="0.3">
      <c r="A98">
        <v>1118</v>
      </c>
      <c r="B98">
        <v>69</v>
      </c>
    </row>
    <row r="99" spans="1:2" x14ac:dyDescent="0.3">
      <c r="A99">
        <v>130</v>
      </c>
      <c r="B99">
        <v>64</v>
      </c>
    </row>
    <row r="100" spans="1:2" x14ac:dyDescent="0.3">
      <c r="A100">
        <v>462</v>
      </c>
      <c r="B100">
        <v>62</v>
      </c>
    </row>
    <row r="101" spans="1:2" x14ac:dyDescent="0.3">
      <c r="A101">
        <v>140</v>
      </c>
      <c r="B101">
        <v>29</v>
      </c>
    </row>
    <row r="102" spans="1:2" x14ac:dyDescent="0.3">
      <c r="A102">
        <v>440</v>
      </c>
      <c r="B102">
        <v>18</v>
      </c>
    </row>
    <row r="103" spans="1:2" x14ac:dyDescent="0.3">
      <c r="A103">
        <v>778</v>
      </c>
      <c r="B103">
        <v>18</v>
      </c>
    </row>
    <row r="104" spans="1:2" x14ac:dyDescent="0.3">
      <c r="A104">
        <v>202</v>
      </c>
      <c r="B104">
        <v>17</v>
      </c>
    </row>
    <row r="105" spans="1:2" x14ac:dyDescent="0.3">
      <c r="A105">
        <v>784</v>
      </c>
      <c r="B105">
        <v>16</v>
      </c>
    </row>
    <row r="106" spans="1:2" x14ac:dyDescent="0.3">
      <c r="A106">
        <v>127</v>
      </c>
      <c r="B106">
        <v>13</v>
      </c>
    </row>
    <row r="107" spans="1:2" x14ac:dyDescent="0.3">
      <c r="A107">
        <v>323</v>
      </c>
      <c r="B107">
        <v>8</v>
      </c>
    </row>
    <row r="108" spans="1:2" x14ac:dyDescent="0.3">
      <c r="A108">
        <v>688</v>
      </c>
      <c r="B108">
        <v>4</v>
      </c>
    </row>
    <row r="109" spans="1:2" x14ac:dyDescent="0.3">
      <c r="A109">
        <v>486</v>
      </c>
      <c r="B109">
        <v>2</v>
      </c>
    </row>
    <row r="110" spans="1:2" x14ac:dyDescent="0.3">
      <c r="A110">
        <v>693</v>
      </c>
      <c r="B110">
        <v>2</v>
      </c>
    </row>
    <row r="111" spans="1:2" x14ac:dyDescent="0.3">
      <c r="A111">
        <v>197</v>
      </c>
      <c r="B11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 Description</vt:lpstr>
      <vt:lpstr>Key Feature Graphing</vt:lpstr>
      <vt:lpstr>Shot Length</vt:lpstr>
      <vt:lpstr>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H. Alden</dc:creator>
  <cp:lastModifiedBy>Stuart H. Alden</cp:lastModifiedBy>
  <dcterms:created xsi:type="dcterms:W3CDTF">2021-02-24T11:58:51Z</dcterms:created>
  <dcterms:modified xsi:type="dcterms:W3CDTF">2021-05-21T12:26:32Z</dcterms:modified>
</cp:coreProperties>
</file>