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art Smyth\Documents\GitHub\gMOT\"/>
    </mc:Choice>
  </mc:AlternateContent>
  <xr:revisionPtr revIDLastSave="0" documentId="13_ncr:1_{1162701E-95CD-4AD3-887F-A653F954CCDD}" xr6:coauthVersionLast="36" xr6:coauthVersionMax="36" xr10:uidLastSave="{00000000-0000-0000-0000-000000000000}"/>
  <bookViews>
    <workbookView xWindow="0" yWindow="0" windowWidth="19200" windowHeight="6960" activeTab="1" xr2:uid="{ED76D3F0-AE17-4DCB-B648-01C91423C94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1" l="1"/>
  <c r="J4" i="1"/>
  <c r="I4" i="1"/>
  <c r="E4" i="1"/>
  <c r="D4" i="1"/>
  <c r="C4" i="1"/>
  <c r="H4" i="1"/>
  <c r="G4" i="1"/>
  <c r="F4" i="1"/>
  <c r="K3" i="1" l="1"/>
  <c r="H3" i="1"/>
  <c r="E3" i="1"/>
  <c r="D3" i="1"/>
  <c r="C3" i="1"/>
  <c r="J3" i="1"/>
  <c r="G3" i="1"/>
  <c r="I3" i="1"/>
  <c r="F3" i="1"/>
  <c r="B3" i="1"/>
</calcChain>
</file>

<file path=xl/sharedStrings.xml><?xml version="1.0" encoding="utf-8"?>
<sst xmlns="http://schemas.openxmlformats.org/spreadsheetml/2006/main" count="24" uniqueCount="24">
  <si>
    <t>I(uW)</t>
  </si>
  <si>
    <t>F1 I1(uW)</t>
  </si>
  <si>
    <t>F1 Iv(uW)</t>
  </si>
  <si>
    <t>F2 I1(uW)</t>
  </si>
  <si>
    <t>F2 Iv(uW)</t>
  </si>
  <si>
    <t>F3 I1(uW)</t>
  </si>
  <si>
    <t>F3 Iv(uW)</t>
  </si>
  <si>
    <t xml:space="preserve">Grating 5 </t>
  </si>
  <si>
    <t>F1 Io(uW)</t>
  </si>
  <si>
    <t>F2 Io (uW)</t>
  </si>
  <si>
    <t>F3 Io(uW)</t>
  </si>
  <si>
    <t xml:space="preserve">Grating 1 </t>
  </si>
  <si>
    <t>Grating 3</t>
  </si>
  <si>
    <t>x(mm)</t>
  </si>
  <si>
    <t>y(mm)</t>
  </si>
  <si>
    <t>Io(uW)</t>
  </si>
  <si>
    <t>I1(uW)</t>
  </si>
  <si>
    <t>I incident (uW)</t>
  </si>
  <si>
    <t>X(mm)</t>
  </si>
  <si>
    <t>Y(mm)</t>
  </si>
  <si>
    <t>I incident(uW)</t>
  </si>
  <si>
    <t>I1-(uW)</t>
  </si>
  <si>
    <t>I1+(uW)</t>
  </si>
  <si>
    <t>Ip(uW)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</si>
</sst>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06C11-68C6-40C0-AE5A-5B285E0C7AE3}">
  <dimension ref="A1:K4"/>
  <sheetViews>
    <sheetView workbookViewId="0">
      <selection activeCell="D8" sqref="D8"/>
    </sheetView>
  </sheetViews>
  <sheetFormatPr defaultRowHeight="14.5" x14ac:dyDescent="0.35"/>
  <cols>
    <col min="1" max="1" width="11.54296875" customWidth="1"/>
    <col min="2" max="2" width="11.90625" customWidth="1"/>
    <col min="3" max="3" width="12.36328125" customWidth="1"/>
    <col min="4" max="4" width="14.90625" customWidth="1"/>
    <col min="5" max="5" width="12.7265625" customWidth="1"/>
    <col min="6" max="6" width="12.26953125" customWidth="1"/>
    <col min="7" max="7" width="10.1796875" customWidth="1"/>
    <col min="8" max="8" width="10.26953125" customWidth="1"/>
    <col min="9" max="9" width="9.26953125" customWidth="1"/>
    <col min="10" max="10" width="9.81640625" customWidth="1"/>
  </cols>
  <sheetData>
    <row r="1" spans="1:11" x14ac:dyDescent="0.35">
      <c r="B1" t="s">
        <v>0</v>
      </c>
      <c r="C1" t="s">
        <v>8</v>
      </c>
      <c r="D1" t="s">
        <v>1</v>
      </c>
      <c r="E1" t="s">
        <v>2</v>
      </c>
      <c r="F1" t="s">
        <v>9</v>
      </c>
      <c r="G1" t="s">
        <v>3</v>
      </c>
      <c r="H1" t="s">
        <v>4</v>
      </c>
      <c r="I1" t="s">
        <v>10</v>
      </c>
      <c r="J1" t="s">
        <v>5</v>
      </c>
      <c r="K1" t="s">
        <v>6</v>
      </c>
    </row>
    <row r="2" spans="1:11" x14ac:dyDescent="0.35">
      <c r="A2" t="s">
        <v>7</v>
      </c>
      <c r="B2">
        <v>974.7</v>
      </c>
      <c r="C2">
        <v>70.7</v>
      </c>
      <c r="D2">
        <v>369.8</v>
      </c>
      <c r="E2">
        <v>337.2</v>
      </c>
      <c r="F2">
        <v>72.599999999999994</v>
      </c>
      <c r="G2">
        <v>346</v>
      </c>
      <c r="H2">
        <v>321</v>
      </c>
      <c r="I2">
        <v>71.2</v>
      </c>
      <c r="J2">
        <v>368</v>
      </c>
      <c r="K2">
        <v>320.7</v>
      </c>
    </row>
    <row r="3" spans="1:11" x14ac:dyDescent="0.35">
      <c r="A3" t="s">
        <v>11</v>
      </c>
      <c r="B3">
        <f>998.1+7.63</f>
        <v>1005.73</v>
      </c>
      <c r="C3">
        <f>56.8+17.8</f>
        <v>74.599999999999994</v>
      </c>
      <c r="D3">
        <f>372+11</f>
        <v>383</v>
      </c>
      <c r="E3">
        <f>306+36.3</f>
        <v>342.3</v>
      </c>
      <c r="F3">
        <f>50.2+17.8</f>
        <v>68</v>
      </c>
      <c r="G3">
        <f>350+11</f>
        <v>361</v>
      </c>
      <c r="H3">
        <f>305.6+36.3</f>
        <v>341.90000000000003</v>
      </c>
      <c r="I3">
        <f xml:space="preserve"> 53.53+17.8</f>
        <v>71.33</v>
      </c>
      <c r="J3">
        <f>357.4+11</f>
        <v>368.4</v>
      </c>
      <c r="K3">
        <f>323.2+36.3</f>
        <v>359.5</v>
      </c>
    </row>
    <row r="4" spans="1:11" x14ac:dyDescent="0.35">
      <c r="A4" t="s">
        <v>12</v>
      </c>
      <c r="B4">
        <v>1005.73</v>
      </c>
      <c r="C4">
        <f>99.8+17.8</f>
        <v>117.6</v>
      </c>
      <c r="D4">
        <f>345+11</f>
        <v>356</v>
      </c>
      <c r="E4">
        <f>295.5+36.3</f>
        <v>331.8</v>
      </c>
      <c r="F4">
        <f xml:space="preserve"> 62.96+17.8</f>
        <v>80.760000000000005</v>
      </c>
      <c r="G4">
        <f>376.8+11</f>
        <v>387.8</v>
      </c>
      <c r="H4">
        <f>326.3+36.3</f>
        <v>362.6</v>
      </c>
      <c r="I4">
        <f>66.93+17.8</f>
        <v>84.73</v>
      </c>
      <c r="J4">
        <f>353.7+11</f>
        <v>364.7</v>
      </c>
      <c r="K4">
        <f xml:space="preserve"> 303.8+36.3</f>
        <v>340.1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F3EB-C258-4A26-9F2F-63BD550AFE2E}">
  <dimension ref="A1:E35"/>
  <sheetViews>
    <sheetView tabSelected="1" workbookViewId="0">
      <selection activeCell="I34" sqref="I34"/>
    </sheetView>
  </sheetViews>
  <sheetFormatPr defaultRowHeight="14.5" x14ac:dyDescent="0.35"/>
  <cols>
    <col min="3" max="3" width="14.453125" customWidth="1"/>
  </cols>
  <sheetData>
    <row r="1" spans="1:5" x14ac:dyDescent="0.35">
      <c r="A1" t="s">
        <v>13</v>
      </c>
      <c r="B1" t="s">
        <v>14</v>
      </c>
      <c r="C1" t="s">
        <v>17</v>
      </c>
      <c r="D1" t="s">
        <v>15</v>
      </c>
      <c r="E1" t="s">
        <v>16</v>
      </c>
    </row>
    <row r="2" spans="1:5" x14ac:dyDescent="0.35">
      <c r="A2">
        <v>22.7</v>
      </c>
      <c r="B2">
        <v>6.9</v>
      </c>
      <c r="C2">
        <v>1186</v>
      </c>
      <c r="D2">
        <v>90.33</v>
      </c>
      <c r="E2">
        <v>355.2</v>
      </c>
    </row>
    <row r="3" spans="1:5" x14ac:dyDescent="0.35">
      <c r="A3">
        <v>22.2</v>
      </c>
      <c r="B3">
        <v>6.9</v>
      </c>
      <c r="C3">
        <v>1186</v>
      </c>
      <c r="D3">
        <v>92.16</v>
      </c>
      <c r="E3">
        <v>358.2</v>
      </c>
    </row>
    <row r="4" spans="1:5" x14ac:dyDescent="0.35">
      <c r="A4">
        <v>21.7</v>
      </c>
      <c r="B4">
        <v>6.9</v>
      </c>
      <c r="C4">
        <v>1186</v>
      </c>
      <c r="D4">
        <v>93.82</v>
      </c>
      <c r="E4">
        <v>359.3</v>
      </c>
    </row>
    <row r="5" spans="1:5" x14ac:dyDescent="0.35">
      <c r="A5">
        <v>21.2</v>
      </c>
      <c r="B5">
        <v>6.9</v>
      </c>
      <c r="C5">
        <v>1186</v>
      </c>
      <c r="D5">
        <v>94.31</v>
      </c>
      <c r="E5">
        <v>358.5</v>
      </c>
    </row>
    <row r="6" spans="1:5" x14ac:dyDescent="0.35">
      <c r="A6">
        <v>20.7</v>
      </c>
      <c r="B6">
        <v>6.9</v>
      </c>
      <c r="C6">
        <v>1186</v>
      </c>
      <c r="D6">
        <v>94.87</v>
      </c>
      <c r="E6">
        <v>354.8</v>
      </c>
    </row>
    <row r="7" spans="1:5" x14ac:dyDescent="0.35">
      <c r="A7">
        <v>19.7</v>
      </c>
      <c r="B7">
        <v>5.9</v>
      </c>
      <c r="C7">
        <v>1186</v>
      </c>
      <c r="D7">
        <v>95.87</v>
      </c>
      <c r="E7">
        <v>355.5</v>
      </c>
    </row>
    <row r="8" spans="1:5" x14ac:dyDescent="0.35">
      <c r="A8">
        <v>19.7</v>
      </c>
      <c r="B8">
        <v>6.9</v>
      </c>
      <c r="C8">
        <v>1186</v>
      </c>
      <c r="D8">
        <v>98.9</v>
      </c>
      <c r="E8">
        <v>354.8</v>
      </c>
    </row>
    <row r="9" spans="1:5" x14ac:dyDescent="0.35">
      <c r="A9">
        <v>19.7</v>
      </c>
      <c r="B9">
        <v>7.9</v>
      </c>
      <c r="C9">
        <v>1186</v>
      </c>
      <c r="D9">
        <v>100.7</v>
      </c>
      <c r="E9">
        <v>353.8</v>
      </c>
    </row>
    <row r="10" spans="1:5" x14ac:dyDescent="0.35">
      <c r="A10">
        <v>18.7</v>
      </c>
      <c r="B10">
        <v>4.9000000000000004</v>
      </c>
      <c r="C10">
        <v>1186</v>
      </c>
      <c r="D10">
        <v>98.5</v>
      </c>
      <c r="E10">
        <v>359.8</v>
      </c>
    </row>
    <row r="11" spans="1:5" x14ac:dyDescent="0.35">
      <c r="A11">
        <v>18.7</v>
      </c>
      <c r="B11">
        <v>5.9</v>
      </c>
      <c r="C11">
        <v>1186</v>
      </c>
      <c r="D11">
        <v>99.26</v>
      </c>
      <c r="E11">
        <v>355.6</v>
      </c>
    </row>
    <row r="12" spans="1:5" x14ac:dyDescent="0.35">
      <c r="A12">
        <v>18.7</v>
      </c>
      <c r="B12">
        <v>6.9</v>
      </c>
      <c r="C12">
        <v>1186</v>
      </c>
      <c r="D12">
        <v>102.6</v>
      </c>
      <c r="E12">
        <v>355.7</v>
      </c>
    </row>
    <row r="13" spans="1:5" x14ac:dyDescent="0.35">
      <c r="A13">
        <v>18.7</v>
      </c>
      <c r="B13">
        <v>7.9</v>
      </c>
      <c r="C13">
        <v>1186</v>
      </c>
      <c r="D13">
        <v>105.6</v>
      </c>
      <c r="E13">
        <v>355.2</v>
      </c>
    </row>
    <row r="14" spans="1:5" x14ac:dyDescent="0.35">
      <c r="A14">
        <v>18.7</v>
      </c>
      <c r="B14">
        <v>8.9</v>
      </c>
      <c r="C14">
        <v>1186</v>
      </c>
      <c r="D14">
        <v>108.6</v>
      </c>
      <c r="E14">
        <v>351.5</v>
      </c>
    </row>
    <row r="15" spans="1:5" x14ac:dyDescent="0.35">
      <c r="A15">
        <v>17.7</v>
      </c>
      <c r="B15">
        <v>3.9</v>
      </c>
      <c r="C15">
        <v>1186</v>
      </c>
      <c r="D15">
        <v>98.58</v>
      </c>
      <c r="E15">
        <v>355.7</v>
      </c>
    </row>
    <row r="16" spans="1:5" x14ac:dyDescent="0.35">
      <c r="A16">
        <v>17.7</v>
      </c>
      <c r="B16">
        <v>4.9000000000000004</v>
      </c>
      <c r="C16">
        <v>1186</v>
      </c>
      <c r="D16">
        <v>101.4</v>
      </c>
      <c r="E16">
        <v>356</v>
      </c>
    </row>
    <row r="17" spans="1:5" x14ac:dyDescent="0.35">
      <c r="A17">
        <v>17.7</v>
      </c>
      <c r="B17">
        <v>5.9</v>
      </c>
      <c r="C17">
        <v>1186</v>
      </c>
      <c r="D17">
        <v>103.7</v>
      </c>
      <c r="E17">
        <v>353.5</v>
      </c>
    </row>
    <row r="18" spans="1:5" x14ac:dyDescent="0.35">
      <c r="A18">
        <v>17.7</v>
      </c>
      <c r="B18">
        <v>6.9</v>
      </c>
      <c r="C18">
        <v>1186</v>
      </c>
      <c r="D18">
        <v>105.6</v>
      </c>
      <c r="E18">
        <v>351.1</v>
      </c>
    </row>
    <row r="19" spans="1:5" x14ac:dyDescent="0.35">
      <c r="A19">
        <v>17.7</v>
      </c>
      <c r="B19">
        <v>7.9</v>
      </c>
      <c r="C19">
        <v>1186</v>
      </c>
      <c r="D19">
        <v>110</v>
      </c>
      <c r="E19">
        <v>352.5</v>
      </c>
    </row>
    <row r="20" spans="1:5" x14ac:dyDescent="0.35">
      <c r="A20">
        <v>17.7</v>
      </c>
      <c r="B20">
        <v>8.9</v>
      </c>
      <c r="C20">
        <v>1186</v>
      </c>
      <c r="D20">
        <v>113.5</v>
      </c>
      <c r="E20">
        <v>347.5</v>
      </c>
    </row>
    <row r="21" spans="1:5" x14ac:dyDescent="0.35">
      <c r="A21">
        <v>17.7</v>
      </c>
      <c r="B21">
        <v>9.9</v>
      </c>
      <c r="C21">
        <v>1186</v>
      </c>
      <c r="D21">
        <v>118.5</v>
      </c>
      <c r="E21">
        <v>345.7</v>
      </c>
    </row>
    <row r="22" spans="1:5" x14ac:dyDescent="0.35">
      <c r="A22">
        <v>16.7</v>
      </c>
      <c r="B22">
        <v>3.9</v>
      </c>
      <c r="C22">
        <v>1186</v>
      </c>
      <c r="D22">
        <v>103.6</v>
      </c>
      <c r="E22">
        <v>354.4</v>
      </c>
    </row>
    <row r="23" spans="1:5" x14ac:dyDescent="0.35">
      <c r="A23">
        <v>16.7</v>
      </c>
      <c r="B23">
        <v>4.9000000000000004</v>
      </c>
      <c r="C23">
        <v>1186</v>
      </c>
      <c r="D23">
        <v>106.4</v>
      </c>
      <c r="E23">
        <v>354.2</v>
      </c>
    </row>
    <row r="24" spans="1:5" x14ac:dyDescent="0.35">
      <c r="A24">
        <v>16.7</v>
      </c>
      <c r="B24">
        <v>5.9</v>
      </c>
      <c r="C24">
        <v>1186</v>
      </c>
      <c r="D24">
        <v>107.2</v>
      </c>
      <c r="E24">
        <v>349</v>
      </c>
    </row>
    <row r="25" spans="1:5" x14ac:dyDescent="0.35">
      <c r="A25">
        <v>16.7</v>
      </c>
      <c r="B25">
        <v>6.9</v>
      </c>
      <c r="C25">
        <v>1186</v>
      </c>
      <c r="D25">
        <v>113.2</v>
      </c>
      <c r="E25">
        <v>348.2</v>
      </c>
    </row>
    <row r="26" spans="1:5" x14ac:dyDescent="0.35">
      <c r="A26">
        <v>16.7</v>
      </c>
      <c r="B26">
        <v>7.9</v>
      </c>
      <c r="C26">
        <v>1186</v>
      </c>
      <c r="D26">
        <v>115.3</v>
      </c>
      <c r="E26">
        <v>342</v>
      </c>
    </row>
    <row r="27" spans="1:5" x14ac:dyDescent="0.35">
      <c r="A27">
        <v>16.7</v>
      </c>
      <c r="B27">
        <v>8.9</v>
      </c>
      <c r="C27">
        <v>1186</v>
      </c>
      <c r="D27">
        <v>121.1</v>
      </c>
      <c r="E27">
        <v>344.7</v>
      </c>
    </row>
    <row r="28" spans="1:5" x14ac:dyDescent="0.35">
      <c r="A28">
        <v>16.7</v>
      </c>
      <c r="B28">
        <v>9.9</v>
      </c>
      <c r="C28">
        <v>1186</v>
      </c>
      <c r="D28">
        <v>125.1</v>
      </c>
      <c r="E28">
        <v>339.5</v>
      </c>
    </row>
    <row r="29" spans="1:5" x14ac:dyDescent="0.35">
      <c r="A29">
        <v>15.7</v>
      </c>
      <c r="B29">
        <v>3.9</v>
      </c>
      <c r="C29">
        <v>1186</v>
      </c>
      <c r="D29">
        <v>107.5</v>
      </c>
      <c r="E29">
        <v>348.7</v>
      </c>
    </row>
    <row r="30" spans="1:5" x14ac:dyDescent="0.35">
      <c r="A30">
        <v>15.7</v>
      </c>
      <c r="B30">
        <v>4.9000000000000004</v>
      </c>
      <c r="C30">
        <v>1186</v>
      </c>
      <c r="D30">
        <v>109.9</v>
      </c>
      <c r="E30">
        <v>348.7</v>
      </c>
    </row>
    <row r="31" spans="1:5" x14ac:dyDescent="0.35">
      <c r="A31">
        <v>15.7</v>
      </c>
      <c r="B31">
        <v>5.9</v>
      </c>
      <c r="C31">
        <v>1186</v>
      </c>
      <c r="D31">
        <v>114.8</v>
      </c>
      <c r="E31">
        <v>347</v>
      </c>
    </row>
    <row r="32" spans="1:5" x14ac:dyDescent="0.35">
      <c r="A32">
        <v>15.7</v>
      </c>
      <c r="B32">
        <v>6.9</v>
      </c>
      <c r="C32">
        <v>1186</v>
      </c>
      <c r="D32">
        <v>118.1</v>
      </c>
      <c r="E32">
        <v>348.2</v>
      </c>
    </row>
    <row r="33" spans="1:5" x14ac:dyDescent="0.35">
      <c r="A33">
        <v>15.7</v>
      </c>
      <c r="B33">
        <v>7.9</v>
      </c>
      <c r="C33">
        <v>1186</v>
      </c>
      <c r="D33">
        <v>123.2</v>
      </c>
      <c r="E33">
        <v>343</v>
      </c>
    </row>
    <row r="34" spans="1:5" x14ac:dyDescent="0.35">
      <c r="A34">
        <v>15.7</v>
      </c>
      <c r="B34">
        <v>8.9</v>
      </c>
      <c r="C34">
        <v>1186</v>
      </c>
      <c r="D34">
        <v>126.5</v>
      </c>
      <c r="E34">
        <v>335.2</v>
      </c>
    </row>
    <row r="35" spans="1:5" x14ac:dyDescent="0.35">
      <c r="A35">
        <v>15.7</v>
      </c>
      <c r="B35">
        <v>9.9</v>
      </c>
      <c r="C35">
        <v>1186</v>
      </c>
      <c r="D35">
        <v>138.4</v>
      </c>
      <c r="E35">
        <v>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92F75-FA3C-4048-A8BF-CD16C7EC7EFC}">
  <dimension ref="A1:F9"/>
  <sheetViews>
    <sheetView workbookViewId="0">
      <selection activeCell="D15" sqref="D15"/>
    </sheetView>
  </sheetViews>
  <sheetFormatPr defaultRowHeight="14.5" x14ac:dyDescent="0.35"/>
  <cols>
    <col min="3" max="3" width="12.36328125" customWidth="1"/>
  </cols>
  <sheetData>
    <row r="1" spans="1:6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35">
      <c r="A2">
        <v>22.7</v>
      </c>
      <c r="B2">
        <v>6.9</v>
      </c>
      <c r="C2">
        <v>1186</v>
      </c>
      <c r="D2">
        <v>355.2</v>
      </c>
      <c r="E2">
        <v>384.6</v>
      </c>
      <c r="F2">
        <v>300.10000000000002</v>
      </c>
    </row>
    <row r="3" spans="1:6" x14ac:dyDescent="0.35">
      <c r="A3">
        <v>21.7</v>
      </c>
      <c r="B3">
        <v>6.9</v>
      </c>
      <c r="C3">
        <v>1186</v>
      </c>
      <c r="D3">
        <v>359.3</v>
      </c>
      <c r="E3">
        <v>380.2</v>
      </c>
      <c r="F3">
        <v>302.7</v>
      </c>
    </row>
    <row r="4" spans="1:6" x14ac:dyDescent="0.35">
      <c r="A4">
        <v>20.7</v>
      </c>
      <c r="B4">
        <v>6.9</v>
      </c>
      <c r="C4">
        <v>1186</v>
      </c>
      <c r="D4">
        <v>354.8</v>
      </c>
      <c r="E4">
        <v>378.5</v>
      </c>
      <c r="F4">
        <v>305</v>
      </c>
    </row>
    <row r="5" spans="1:6" x14ac:dyDescent="0.35">
      <c r="A5">
        <v>19.7</v>
      </c>
      <c r="B5">
        <v>6.9</v>
      </c>
      <c r="C5">
        <v>1186</v>
      </c>
      <c r="D5">
        <v>354.8</v>
      </c>
      <c r="E5">
        <v>380</v>
      </c>
      <c r="F5">
        <v>311.3</v>
      </c>
    </row>
    <row r="6" spans="1:6" x14ac:dyDescent="0.35">
      <c r="A6">
        <v>18.7</v>
      </c>
      <c r="B6">
        <v>6.9</v>
      </c>
      <c r="C6">
        <v>1186</v>
      </c>
      <c r="D6">
        <v>355.7</v>
      </c>
      <c r="E6">
        <v>378.4</v>
      </c>
      <c r="F6">
        <v>312.8</v>
      </c>
    </row>
    <row r="7" spans="1:6" x14ac:dyDescent="0.35">
      <c r="A7">
        <v>17.7</v>
      </c>
      <c r="B7">
        <v>6.9</v>
      </c>
      <c r="C7">
        <v>1186</v>
      </c>
      <c r="D7">
        <v>351.1</v>
      </c>
      <c r="E7">
        <v>373.5</v>
      </c>
      <c r="F7">
        <v>309.39999999999998</v>
      </c>
    </row>
    <row r="8" spans="1:6" x14ac:dyDescent="0.35">
      <c r="A8">
        <v>16.7</v>
      </c>
      <c r="B8">
        <v>6.9</v>
      </c>
      <c r="C8">
        <v>1186</v>
      </c>
      <c r="D8">
        <v>348.2</v>
      </c>
      <c r="E8">
        <v>373</v>
      </c>
      <c r="F8">
        <v>309.39999999999998</v>
      </c>
    </row>
    <row r="9" spans="1:6" x14ac:dyDescent="0.35">
      <c r="A9">
        <v>15.7</v>
      </c>
      <c r="B9">
        <v>6.9</v>
      </c>
      <c r="C9">
        <v>1186</v>
      </c>
      <c r="D9">
        <v>348.2</v>
      </c>
      <c r="E9">
        <v>365.5</v>
      </c>
      <c r="F9">
        <v>309.89999999999998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smyth</dc:creator>
  <cp:lastModifiedBy>stuart smyth</cp:lastModifiedBy>
  <dcterms:created xsi:type="dcterms:W3CDTF">2018-11-01T13:54:09Z</dcterms:created>
  <dcterms:modified xsi:type="dcterms:W3CDTF">2019-03-05T16:45:27Z</dcterms:modified>
</cp:coreProperties>
</file>