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B072C19F-DAD9-784D-BF8C-BAED6C6051FD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30" i="1" l="1"/>
  <c r="C229" i="1"/>
  <c r="C228" i="1"/>
  <c r="V270" i="1" l="1"/>
  <c r="V269" i="1"/>
  <c r="V268" i="1"/>
  <c r="V266" i="1"/>
  <c r="V265" i="1"/>
  <c r="W255" i="1"/>
  <c r="W254" i="1"/>
  <c r="C227" i="1"/>
  <c r="C226" i="1"/>
  <c r="C225" i="1"/>
  <c r="U262" i="1"/>
  <c r="U261" i="1"/>
  <c r="C223" i="1"/>
  <c r="I202" i="1"/>
  <c r="I200" i="1"/>
  <c r="C222" i="1"/>
  <c r="C221" i="1"/>
  <c r="D230" i="1" l="1"/>
  <c r="C220" i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<sst xmlns="http://schemas.openxmlformats.org/spreadsheetml/2006/main" count="32" uniqueCount="31">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</sst>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Sheet1!$A$152:$A$250</c:f>
              <c:numCache>
                <c:formatCode>m/d/yy</c:formatCode>
                <c:ptCount val="9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</c:numCache>
            </c:numRef>
          </c:xVal>
          <c:yVal>
            <c:numRef>
              <c:f>Sheet1!$B$152:$B$250</c:f>
              <c:numCache>
                <c:formatCode>General</c:formatCode>
                <c:ptCount val="9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19584</c:v>
                </c:pt>
                <c:pt idx="71">
                  <c:v>19779</c:v>
                </c:pt>
                <c:pt idx="73">
                  <c:v>19794</c:v>
                </c:pt>
                <c:pt idx="74">
                  <c:v>19942</c:v>
                </c:pt>
                <c:pt idx="75">
                  <c:v>20033</c:v>
                </c:pt>
                <c:pt idx="76">
                  <c:v>20209</c:v>
                </c:pt>
                <c:pt idx="77">
                  <c:v>20406</c:v>
                </c:pt>
                <c:pt idx="78">
                  <c:v>20574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0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1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Sheet1!$A$2:$A$250</c:f>
              <c:numCache>
                <c:formatCode>m/d/yy</c:formatCode>
                <c:ptCount val="2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</c:numCache>
            </c:numRef>
          </c:xVal>
          <c:yVal>
            <c:numRef>
              <c:f>Sheet1!$B$2:$B$250</c:f>
              <c:numCache>
                <c:formatCode>General</c:formatCode>
                <c:ptCount val="2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70"/>
  <sheetViews>
    <sheetView tabSelected="1" topLeftCell="A209" workbookViewId="0">
      <selection activeCell="V253" sqref="V25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5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I200">
        <f>1255*12.5</f>
        <v>15687.5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I201">
        <v>627.5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  <c r="I202">
        <f>I201+1255</f>
        <v>1882.5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19584</v>
      </c>
      <c r="C222">
        <f>B222-B221</f>
        <v>37</v>
      </c>
    </row>
    <row r="223" spans="1:23" x14ac:dyDescent="0.2">
      <c r="A223" s="1">
        <f t="shared" si="10"/>
        <v>44289</v>
      </c>
      <c r="B223">
        <v>19779</v>
      </c>
      <c r="C223">
        <f>B223-B222</f>
        <v>195</v>
      </c>
      <c r="D223">
        <f>SUM(C218:C223)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B225">
        <v>19794</v>
      </c>
      <c r="C225">
        <f>B225-B223</f>
        <v>15</v>
      </c>
    </row>
    <row r="226" spans="1:22" x14ac:dyDescent="0.2">
      <c r="A226" s="1">
        <f t="shared" si="10"/>
        <v>44292</v>
      </c>
      <c r="B226">
        <v>19942</v>
      </c>
      <c r="C226">
        <f>B226-B225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B227">
        <v>20033</v>
      </c>
      <c r="C227">
        <f>B227-B226</f>
        <v>91</v>
      </c>
    </row>
    <row r="228" spans="1:22" x14ac:dyDescent="0.2">
      <c r="A228" s="1">
        <f t="shared" si="10"/>
        <v>44294</v>
      </c>
      <c r="B228">
        <v>20209</v>
      </c>
      <c r="C228">
        <f>B228-B227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B229">
        <v>20406</v>
      </c>
      <c r="C229">
        <f>B229-B228</f>
        <v>197</v>
      </c>
    </row>
    <row r="230" spans="1:22" x14ac:dyDescent="0.2">
      <c r="A230" s="1">
        <f t="shared" si="10"/>
        <v>44296</v>
      </c>
      <c r="B230">
        <v>20574</v>
      </c>
      <c r="C230">
        <f>B230-B229</f>
        <v>168</v>
      </c>
      <c r="D230">
        <f>SUM(C225:C230)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</row>
    <row r="234" spans="1:22" x14ac:dyDescent="0.2">
      <c r="A234" s="1">
        <f t="shared" si="10"/>
        <v>44300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</row>
    <row r="236" spans="1:22" x14ac:dyDescent="0.2">
      <c r="A236" s="1">
        <f t="shared" si="10"/>
        <v>44302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V239">
        <f>820*1.02</f>
        <v>836.4</v>
      </c>
    </row>
    <row r="240" spans="1:22" x14ac:dyDescent="0.2">
      <c r="A240" s="1">
        <f t="shared" si="10"/>
        <v>44306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</row>
    <row r="242" spans="1:24" x14ac:dyDescent="0.2">
      <c r="A242" s="1">
        <f t="shared" si="10"/>
        <v>44308</v>
      </c>
      <c r="V242">
        <f>1510*1.02</f>
        <v>1540.2</v>
      </c>
    </row>
    <row r="243" spans="1:24" x14ac:dyDescent="0.2">
      <c r="A243" s="1">
        <f t="shared" si="10"/>
        <v>44309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</row>
    <row r="247" spans="1:24" x14ac:dyDescent="0.2">
      <c r="A247" s="1">
        <f t="shared" si="10"/>
        <v>44313</v>
      </c>
    </row>
    <row r="248" spans="1:24" x14ac:dyDescent="0.2">
      <c r="A248" s="1">
        <f t="shared" si="10"/>
        <v>44314</v>
      </c>
    </row>
    <row r="249" spans="1:24" x14ac:dyDescent="0.2">
      <c r="A249" s="1">
        <f t="shared" si="10"/>
        <v>44315</v>
      </c>
    </row>
    <row r="250" spans="1:24" x14ac:dyDescent="0.2">
      <c r="A250" s="1">
        <f t="shared" si="10"/>
        <v>44316</v>
      </c>
    </row>
    <row r="251" spans="1:24" x14ac:dyDescent="0.2">
      <c r="A251" s="1"/>
    </row>
    <row r="252" spans="1:24" x14ac:dyDescent="0.2">
      <c r="A252" s="1"/>
      <c r="V252">
        <v>109.39</v>
      </c>
      <c r="W252">
        <f>V252*7</f>
        <v>765.73</v>
      </c>
      <c r="X252" t="s">
        <v>25</v>
      </c>
    </row>
    <row r="253" spans="1:24" x14ac:dyDescent="0.2">
      <c r="A253" s="1"/>
      <c r="W253">
        <f>V252*7/6</f>
        <v>127.62166666666667</v>
      </c>
      <c r="X253" t="s">
        <v>26</v>
      </c>
    </row>
    <row r="254" spans="1:24" x14ac:dyDescent="0.2">
      <c r="W254">
        <f>V252*30</f>
        <v>3281.7</v>
      </c>
      <c r="X254" t="s">
        <v>27</v>
      </c>
    </row>
    <row r="255" spans="1:24" x14ac:dyDescent="0.2">
      <c r="W255">
        <f>V252*365</f>
        <v>39927.35</v>
      </c>
      <c r="X255" t="s">
        <v>28</v>
      </c>
    </row>
    <row r="257" spans="21:22" x14ac:dyDescent="0.2">
      <c r="V257">
        <f>ATAN(20/180*PI())</f>
        <v>0.33584237256640792</v>
      </c>
    </row>
    <row r="261" spans="21:22" x14ac:dyDescent="0.2">
      <c r="U261">
        <f>10^1.47712125472</f>
        <v>30.000000000023331</v>
      </c>
    </row>
    <row r="262" spans="21:22" x14ac:dyDescent="0.2">
      <c r="U262">
        <f>EXP(1.47712125472)</f>
        <v>4.3803176943737068</v>
      </c>
    </row>
    <row r="265" spans="21:22" x14ac:dyDescent="0.2">
      <c r="V265">
        <f>1.5+2+0.5+1</f>
        <v>5</v>
      </c>
    </row>
    <row r="266" spans="21:22" x14ac:dyDescent="0.2">
      <c r="V266">
        <f>V265*90</f>
        <v>450</v>
      </c>
    </row>
    <row r="267" spans="21:22" x14ac:dyDescent="0.2">
      <c r="V267">
        <v>1252</v>
      </c>
    </row>
    <row r="268" spans="21:22" x14ac:dyDescent="0.2">
      <c r="V268">
        <f>V267-V266</f>
        <v>802</v>
      </c>
    </row>
    <row r="269" spans="21:22" x14ac:dyDescent="0.2">
      <c r="V269">
        <f>V268/2</f>
        <v>401</v>
      </c>
    </row>
    <row r="270" spans="21:22" x14ac:dyDescent="0.2">
      <c r="V270">
        <f>V269+V266</f>
        <v>851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</hyperlinks>
  <pageMargins left="0.7" right="0.7" top="0.75" bottom="0.75" header="0.3" footer="0.3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2021-04-10T20:04:31Z</dcterms:modified>
</cp:coreProperties>
</file>