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1ADE3493-87CF-0B49-9E85-7E671E6CE813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47" i="1" l="1"/>
  <c r="W259" i="1"/>
  <c r="C246" i="1" l="1"/>
  <c r="D251" i="1"/>
  <c r="C244" i="1"/>
  <c r="C243" i="1" l="1"/>
  <c r="C242" i="1" l="1"/>
  <c r="C241" i="1"/>
  <c r="C240" i="1"/>
  <c r="C239" i="1"/>
  <c r="C237" i="1"/>
  <c r="C236" i="1"/>
  <c r="W267" i="1"/>
  <c r="V273" i="1"/>
  <c r="D244" i="1" l="1"/>
  <c r="C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C234" i="1"/>
  <c r="V203" i="1"/>
  <c r="V202" i="1"/>
  <c r="V201" i="1"/>
  <c r="C233" i="1"/>
  <c r="C232" i="1"/>
  <c r="C230" i="1"/>
  <c r="C229" i="1"/>
  <c r="C228" i="1"/>
  <c r="D237" i="1" l="1"/>
  <c r="V270" i="1" l="1"/>
  <c r="V269" i="1"/>
  <c r="V268" i="1"/>
  <c r="V266" i="1"/>
  <c r="V265" i="1"/>
  <c r="W255" i="1"/>
  <c r="W254" i="1"/>
  <c r="C227" i="1"/>
  <c r="C226" i="1"/>
  <c r="C225" i="1"/>
  <c r="U262" i="1"/>
  <c r="U261" i="1"/>
  <c r="C223" i="1"/>
  <c r="I202" i="1"/>
  <c r="I200" i="1"/>
  <c r="C222" i="1"/>
  <c r="C221" i="1"/>
  <c r="D230" i="1" l="1"/>
  <c r="C220" i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<sst xmlns="http://schemas.openxmlformats.org/spreadsheetml/2006/main" count="42" uniqueCount="41">
  <si>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</si>
  <si>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</si>
  <si>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</si>
  <si>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</si>
  <si>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</si>
  <si>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</si>
  <si>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</si>
  <si>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</si>
  <si>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</si>
  <si>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</si>
  <si>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</si>
  <si>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</si>
  <si>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</si>
  <si>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</si>
  <si>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</si>
  <si>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</si>
  <si>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</si>
  <si>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</si>
  <si>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</si>
  <si>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</si>
  <si>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</si>
  <si>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</si>
  <si>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</si>
  <si>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</si>
  <si>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</si>
  <si>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</si>
  <si>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</si>
  <si>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</si>
  <si>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</si>
  <si>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</si>
  <si>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</si>
  <si>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</si>
  <si>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</si>
  <si>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</si>
  <si>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</si>
  <si>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</si>
  <si>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Sherrhonda</t>
  </si>
  <si>
    <t>Drain Brain</t>
  </si>
  <si>
    <t>tel:(607) 273-8311</t>
  </si>
  <si>
    <t>Barber</t>
  </si>
  <si>
    <t>tel:+16072669573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</si>
</sst>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Sheet1!$A$152:$A$281</c:f>
              <c:numCache>
                <c:formatCode>m/d/yy</c:formatCode>
                <c:ptCount val="130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  <c:pt idx="99">
                  <c:v>44317</c:v>
                </c:pt>
                <c:pt idx="100">
                  <c:v>44318</c:v>
                </c:pt>
                <c:pt idx="101">
                  <c:v>44319</c:v>
                </c:pt>
                <c:pt idx="102">
                  <c:v>44320</c:v>
                </c:pt>
                <c:pt idx="103">
                  <c:v>44321</c:v>
                </c:pt>
                <c:pt idx="104">
                  <c:v>44322</c:v>
                </c:pt>
                <c:pt idx="105">
                  <c:v>44323</c:v>
                </c:pt>
                <c:pt idx="106">
                  <c:v>44324</c:v>
                </c:pt>
                <c:pt idx="107">
                  <c:v>44325</c:v>
                </c:pt>
                <c:pt idx="108">
                  <c:v>44326</c:v>
                </c:pt>
                <c:pt idx="109">
                  <c:v>44327</c:v>
                </c:pt>
                <c:pt idx="110">
                  <c:v>44328</c:v>
                </c:pt>
                <c:pt idx="111">
                  <c:v>44329</c:v>
                </c:pt>
                <c:pt idx="112">
                  <c:v>44330</c:v>
                </c:pt>
                <c:pt idx="113">
                  <c:v>44331</c:v>
                </c:pt>
                <c:pt idx="114">
                  <c:v>44332</c:v>
                </c:pt>
                <c:pt idx="115">
                  <c:v>44333</c:v>
                </c:pt>
                <c:pt idx="116">
                  <c:v>44334</c:v>
                </c:pt>
                <c:pt idx="117">
                  <c:v>44335</c:v>
                </c:pt>
                <c:pt idx="118">
                  <c:v>44336</c:v>
                </c:pt>
                <c:pt idx="119">
                  <c:v>44337</c:v>
                </c:pt>
                <c:pt idx="120">
                  <c:v>44338</c:v>
                </c:pt>
                <c:pt idx="121">
                  <c:v>44339</c:v>
                </c:pt>
                <c:pt idx="122">
                  <c:v>44340</c:v>
                </c:pt>
                <c:pt idx="123">
                  <c:v>44341</c:v>
                </c:pt>
                <c:pt idx="124">
                  <c:v>44342</c:v>
                </c:pt>
                <c:pt idx="125">
                  <c:v>44343</c:v>
                </c:pt>
                <c:pt idx="126">
                  <c:v>44344</c:v>
                </c:pt>
                <c:pt idx="127">
                  <c:v>44345</c:v>
                </c:pt>
                <c:pt idx="128">
                  <c:v>44346</c:v>
                </c:pt>
                <c:pt idx="129">
                  <c:v>44347</c:v>
                </c:pt>
              </c:numCache>
            </c:numRef>
          </c:xVal>
          <c:yVal>
            <c:numRef>
              <c:f>Sheet1!$B$152:$B$281</c:f>
              <c:numCache>
                <c:formatCode>General</c:formatCode>
                <c:ptCount val="130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19584</c:v>
                </c:pt>
                <c:pt idx="71">
                  <c:v>19779</c:v>
                </c:pt>
                <c:pt idx="73">
                  <c:v>19794</c:v>
                </c:pt>
                <c:pt idx="74">
                  <c:v>19942</c:v>
                </c:pt>
                <c:pt idx="75">
                  <c:v>20033</c:v>
                </c:pt>
                <c:pt idx="76">
                  <c:v>20209</c:v>
                </c:pt>
                <c:pt idx="77">
                  <c:v>20406</c:v>
                </c:pt>
                <c:pt idx="78">
                  <c:v>20574</c:v>
                </c:pt>
                <c:pt idx="80">
                  <c:v>20737</c:v>
                </c:pt>
                <c:pt idx="81">
                  <c:v>20726</c:v>
                </c:pt>
                <c:pt idx="82">
                  <c:v>20904</c:v>
                </c:pt>
                <c:pt idx="83">
                  <c:v>20936</c:v>
                </c:pt>
                <c:pt idx="84">
                  <c:v>20946</c:v>
                </c:pt>
                <c:pt idx="85">
                  <c:v>20951</c:v>
                </c:pt>
                <c:pt idx="87">
                  <c:v>21002</c:v>
                </c:pt>
                <c:pt idx="88">
                  <c:v>21264</c:v>
                </c:pt>
                <c:pt idx="89">
                  <c:v>21356</c:v>
                </c:pt>
                <c:pt idx="90">
                  <c:v>21386</c:v>
                </c:pt>
                <c:pt idx="91">
                  <c:v>21645</c:v>
                </c:pt>
                <c:pt idx="92">
                  <c:v>21802</c:v>
                </c:pt>
                <c:pt idx="94">
                  <c:v>21810</c:v>
                </c:pt>
                <c:pt idx="95">
                  <c:v>21867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3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3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21867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11" workbookViewId="0">
      <selection activeCell="B248" sqref="B248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61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  <c r="V199">
        <v>10159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19584</v>
      </c>
      <c r="C222">
        <f>B222-B221</f>
        <v>37</v>
      </c>
      <c r="U222" t="s">
        <v>36</v>
      </c>
    </row>
    <row r="223" spans="1:23" x14ac:dyDescent="0.2">
      <c r="A223" s="1">
        <f t="shared" si="10"/>
        <v>44289</v>
      </c>
      <c r="B223">
        <v>19779</v>
      </c>
      <c r="C223">
        <f>B223-B222</f>
        <v>195</v>
      </c>
      <c r="D223">
        <f>SUM(C218:C223)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B225">
        <v>19794</v>
      </c>
      <c r="C225">
        <f>B225-B223</f>
        <v>15</v>
      </c>
      <c r="U225" t="s">
        <v>39</v>
      </c>
      <c r="V225" s="4" t="s">
        <v>40</v>
      </c>
    </row>
    <row r="226" spans="1:22" x14ac:dyDescent="0.2">
      <c r="A226" s="1">
        <f t="shared" si="10"/>
        <v>44292</v>
      </c>
      <c r="B226">
        <v>19942</v>
      </c>
      <c r="C226">
        <f>B226-B225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B227">
        <v>20033</v>
      </c>
      <c r="C227">
        <f>B227-B226</f>
        <v>91</v>
      </c>
    </row>
    <row r="228" spans="1:22" x14ac:dyDescent="0.2">
      <c r="A228" s="1">
        <f t="shared" si="10"/>
        <v>44294</v>
      </c>
      <c r="B228">
        <v>20209</v>
      </c>
      <c r="C228">
        <f>B228-B227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B229">
        <v>20406</v>
      </c>
      <c r="C229">
        <f>B229-B228</f>
        <v>197</v>
      </c>
    </row>
    <row r="230" spans="1:22" x14ac:dyDescent="0.2">
      <c r="A230" s="1">
        <f t="shared" si="10"/>
        <v>44296</v>
      </c>
      <c r="B230">
        <v>20574</v>
      </c>
      <c r="C230">
        <f>B230-B229</f>
        <v>168</v>
      </c>
      <c r="D230">
        <f>SUM(C225:C230)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B232">
        <v>20737</v>
      </c>
      <c r="C232">
        <f>B232-B230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B233">
        <v>20726</v>
      </c>
      <c r="C233">
        <f>B233-B232</f>
        <v>-11</v>
      </c>
    </row>
    <row r="234" spans="1:22" x14ac:dyDescent="0.2">
      <c r="A234" s="1">
        <f t="shared" si="10"/>
        <v>44300</v>
      </c>
      <c r="B234">
        <v>20904</v>
      </c>
      <c r="C234">
        <f>B234-B233</f>
        <v>178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  <c r="B235">
        <v>20936</v>
      </c>
      <c r="C235">
        <f>B235-B234</f>
        <v>32</v>
      </c>
    </row>
    <row r="236" spans="1:22" x14ac:dyDescent="0.2">
      <c r="A236" s="1">
        <f t="shared" si="10"/>
        <v>44302</v>
      </c>
      <c r="B236">
        <v>20946</v>
      </c>
      <c r="C236">
        <f>B236-B235</f>
        <v>10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B237">
        <v>20951</v>
      </c>
      <c r="C237">
        <f>B237-B236</f>
        <v>5</v>
      </c>
      <c r="D237">
        <f>SUM(C232:C237)</f>
        <v>377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B239">
        <v>21002</v>
      </c>
      <c r="C239">
        <f>B239-B237</f>
        <v>51</v>
      </c>
      <c r="V239">
        <f>820*1.02</f>
        <v>836.4</v>
      </c>
    </row>
    <row r="240" spans="1:22" x14ac:dyDescent="0.2">
      <c r="A240" s="1">
        <f t="shared" si="10"/>
        <v>44306</v>
      </c>
      <c r="B240">
        <v>21264</v>
      </c>
      <c r="C240">
        <f>B240-B239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B241">
        <v>21356</v>
      </c>
      <c r="C241">
        <f>B241-B240</f>
        <v>92</v>
      </c>
    </row>
    <row r="242" spans="1:24" x14ac:dyDescent="0.2">
      <c r="A242" s="1">
        <f t="shared" si="10"/>
        <v>44308</v>
      </c>
      <c r="B242">
        <v>21386</v>
      </c>
      <c r="C242">
        <f>B242-B241</f>
        <v>30</v>
      </c>
      <c r="V242">
        <f>1510*1.02</f>
        <v>1540.2</v>
      </c>
    </row>
    <row r="243" spans="1:24" x14ac:dyDescent="0.2">
      <c r="A243" s="1">
        <f t="shared" si="10"/>
        <v>44309</v>
      </c>
      <c r="B243">
        <v>21645</v>
      </c>
      <c r="C243">
        <f>B243-B242</f>
        <v>259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B244">
        <v>21802</v>
      </c>
      <c r="C244">
        <f>B244-B243</f>
        <v>157</v>
      </c>
      <c r="D244">
        <f>SUM(C239:C244)</f>
        <v>851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  <c r="B246">
        <v>21810</v>
      </c>
      <c r="C246">
        <f>B246-B244</f>
        <v>8</v>
      </c>
    </row>
    <row r="247" spans="1:24" x14ac:dyDescent="0.2">
      <c r="A247" s="1">
        <f t="shared" si="10"/>
        <v>44313</v>
      </c>
      <c r="B247">
        <v>21867</v>
      </c>
      <c r="C247">
        <f>B247-B246</f>
        <v>57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</row>
    <row r="249" spans="1:24" x14ac:dyDescent="0.2">
      <c r="A249" s="1">
        <f t="shared" si="10"/>
        <v>44315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</row>
    <row r="251" spans="1:24" x14ac:dyDescent="0.2">
      <c r="A251" s="1">
        <f t="shared" si="10"/>
        <v>44317</v>
      </c>
      <c r="D251">
        <f>SUM(C246:C251)</f>
        <v>65</v>
      </c>
      <c r="U251" t="s">
        <v>37</v>
      </c>
      <c r="V251" s="4" t="s">
        <v>38</v>
      </c>
    </row>
    <row r="252" spans="1:24" x14ac:dyDescent="0.2">
      <c r="A252" s="1">
        <f t="shared" si="10"/>
        <v>44318</v>
      </c>
      <c r="V252">
        <v>107.56</v>
      </c>
      <c r="W252">
        <f>V252*7</f>
        <v>752.92000000000007</v>
      </c>
      <c r="X252" t="s">
        <v>25</v>
      </c>
    </row>
    <row r="253" spans="1:24" x14ac:dyDescent="0.2">
      <c r="A253" s="1">
        <f t="shared" si="10"/>
        <v>44319</v>
      </c>
      <c r="W253">
        <f>V252*7/6</f>
        <v>125.48666666666668</v>
      </c>
      <c r="X253" t="s">
        <v>26</v>
      </c>
    </row>
    <row r="254" spans="1:24" x14ac:dyDescent="0.2">
      <c r="A254" s="1">
        <f t="shared" si="10"/>
        <v>44320</v>
      </c>
      <c r="W254">
        <f>V252*30</f>
        <v>3226.8</v>
      </c>
      <c r="X254" t="s">
        <v>27</v>
      </c>
    </row>
    <row r="255" spans="1:24" x14ac:dyDescent="0.2">
      <c r="A255" s="1">
        <f t="shared" si="10"/>
        <v>44321</v>
      </c>
      <c r="W255">
        <f>V252*365</f>
        <v>39259.4</v>
      </c>
      <c r="X255" t="s">
        <v>28</v>
      </c>
    </row>
    <row r="256" spans="1:24" x14ac:dyDescent="0.2">
      <c r="A256" s="1">
        <f t="shared" si="10"/>
        <v>44322</v>
      </c>
    </row>
    <row r="257" spans="1:23" x14ac:dyDescent="0.2">
      <c r="A257" s="1">
        <f t="shared" si="10"/>
        <v>44323</v>
      </c>
      <c r="V257">
        <f>ATAN(20/180*PI())</f>
        <v>0.33584237256640792</v>
      </c>
    </row>
    <row r="258" spans="1:23" x14ac:dyDescent="0.2">
      <c r="A258" s="1">
        <f t="shared" si="10"/>
        <v>44324</v>
      </c>
    </row>
    <row r="259" spans="1:23" x14ac:dyDescent="0.2">
      <c r="A259" s="1">
        <f t="shared" si="10"/>
        <v>44325</v>
      </c>
      <c r="W259">
        <f>947.45/2</f>
        <v>473.72500000000002</v>
      </c>
    </row>
    <row r="260" spans="1:23" x14ac:dyDescent="0.2">
      <c r="A260" s="1">
        <f t="shared" si="10"/>
        <v>44326</v>
      </c>
    </row>
    <row r="261" spans="1:23" x14ac:dyDescent="0.2">
      <c r="A261" s="1">
        <f t="shared" si="10"/>
        <v>44327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</row>
    <row r="264" spans="1:23" x14ac:dyDescent="0.2">
      <c r="A264" s="1">
        <f t="shared" si="11"/>
        <v>44330</v>
      </c>
    </row>
    <row r="265" spans="1:23" x14ac:dyDescent="0.2">
      <c r="A265" s="1">
        <f t="shared" si="11"/>
        <v>44331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V268">
        <f>V267-V266</f>
        <v>802</v>
      </c>
    </row>
    <row r="269" spans="1:23" x14ac:dyDescent="0.2">
      <c r="A269" s="1">
        <f t="shared" si="11"/>
        <v>44335</v>
      </c>
      <c r="V269">
        <f>V268/2</f>
        <v>401</v>
      </c>
    </row>
    <row r="270" spans="1:23" x14ac:dyDescent="0.2">
      <c r="A270" s="1">
        <f t="shared" si="11"/>
        <v>44336</v>
      </c>
      <c r="V270">
        <f>V269+V266</f>
        <v>851</v>
      </c>
    </row>
    <row r="271" spans="1:23" x14ac:dyDescent="0.2">
      <c r="A271" s="1">
        <f t="shared" si="11"/>
        <v>44337</v>
      </c>
    </row>
    <row r="272" spans="1:23" x14ac:dyDescent="0.2">
      <c r="A272" s="1">
        <f t="shared" si="11"/>
        <v>44338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</row>
    <row r="275" spans="1:22" x14ac:dyDescent="0.2">
      <c r="A275" s="1">
        <f t="shared" si="11"/>
        <v>44341</v>
      </c>
    </row>
    <row r="276" spans="1:22" x14ac:dyDescent="0.2">
      <c r="A276" s="1">
        <f t="shared" si="11"/>
        <v>44342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</hyperlinks>
  <pageMargins left="0.7" right="0.7" top="0.75" bottom="0.75" header="0.3" footer="0.3"/>
  <drawing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2021-04-27T13:56:21Z</dcterms:modified>
</cp:coreProperties>
</file>