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74C33CA8-2753-7647-8C5D-987DDFC069A0}" xr6:coauthVersionLast="45" xr6:coauthVersionMax="45" xr10:uidLastSave="{00000000-0000-0000-0000-000000000000}"/>
  <bookViews>
    <workbookView xWindow="13920" yWindow="460" windowWidth="31420" windowHeight="2688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203" i="1" l="1"/>
  <c r="V202" i="1"/>
  <c r="V201" i="1"/>
  <c r="C233" i="1"/>
  <c r="C232" i="1"/>
  <c r="C230" i="1"/>
  <c r="C229" i="1"/>
  <c r="C228" i="1"/>
  <c r="D237" i="1" l="1"/>
  <c r="V270" i="1" l="1"/>
  <c r="V269" i="1"/>
  <c r="V268" i="1"/>
  <c r="V266" i="1"/>
  <c r="V265" i="1"/>
  <c r="W255" i="1"/>
  <c r="W254" i="1"/>
  <c r="C227" i="1"/>
  <c r="C226" i="1"/>
  <c r="C225" i="1"/>
  <c r="U262" i="1"/>
  <c r="U261" i="1"/>
  <c r="C223" i="1"/>
  <c r="I202" i="1"/>
  <c r="I200" i="1"/>
  <c r="C222" i="1"/>
  <c r="C221" i="1"/>
  <c r="D230" i="1" l="1"/>
  <c r="C220" i="1"/>
  <c r="V257" i="1" l="1"/>
  <c r="C219" i="1"/>
  <c r="A222" i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21" i="1"/>
  <c r="C218" i="1"/>
  <c r="W220" i="1"/>
  <c r="D223" i="1" l="1"/>
  <c r="C216" i="1"/>
  <c r="V242" i="1"/>
  <c r="V239" i="1"/>
  <c r="C215" i="1"/>
  <c r="C214" i="1"/>
  <c r="C213" i="1"/>
  <c r="C212" i="1"/>
  <c r="U195" i="1"/>
  <c r="U193" i="1"/>
  <c r="U191" i="1"/>
  <c r="U190" i="1"/>
  <c r="C211" i="1"/>
  <c r="C209" i="1"/>
  <c r="D216" i="1" l="1"/>
  <c r="C208" i="1"/>
  <c r="C207" i="1"/>
  <c r="C206" i="1"/>
  <c r="C205" i="1"/>
  <c r="C204" i="1" l="1"/>
  <c r="D209" i="1" s="1"/>
  <c r="W213" i="1"/>
  <c r="C202" i="1"/>
  <c r="C201" i="1"/>
  <c r="V218" i="1" l="1"/>
  <c r="C200" i="1"/>
  <c r="V209" i="1"/>
  <c r="V206" i="1"/>
  <c r="C199" i="1"/>
  <c r="C198" i="1"/>
  <c r="W253" i="1"/>
  <c r="W252" i="1"/>
  <c r="C197" i="1"/>
  <c r="C195" i="1"/>
  <c r="D202" i="1" l="1"/>
  <c r="C194" i="1"/>
  <c r="C193" i="1"/>
  <c r="C192" i="1"/>
  <c r="C191" i="1" l="1"/>
  <c r="C190" i="1" l="1"/>
  <c r="D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<sst xmlns="http://schemas.openxmlformats.org/spreadsheetml/2006/main" count="32" uniqueCount="31">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</sst>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8.2205990582835439E-2"/>
                  <c:y val="0.255083569944091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Sheet1!$A$152:$A$250</c:f>
              <c:numCache>
                <c:formatCode>m/d/yy</c:formatCode>
                <c:ptCount val="99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  <c:pt idx="37">
                  <c:v>44255</c:v>
                </c:pt>
                <c:pt idx="38">
                  <c:v>44256</c:v>
                </c:pt>
                <c:pt idx="39">
                  <c:v>44257</c:v>
                </c:pt>
                <c:pt idx="40">
                  <c:v>44258</c:v>
                </c:pt>
                <c:pt idx="41">
                  <c:v>44259</c:v>
                </c:pt>
                <c:pt idx="42">
                  <c:v>44260</c:v>
                </c:pt>
                <c:pt idx="43">
                  <c:v>44261</c:v>
                </c:pt>
                <c:pt idx="44">
                  <c:v>44262</c:v>
                </c:pt>
                <c:pt idx="45">
                  <c:v>44263</c:v>
                </c:pt>
                <c:pt idx="46">
                  <c:v>44264</c:v>
                </c:pt>
                <c:pt idx="47">
                  <c:v>44265</c:v>
                </c:pt>
                <c:pt idx="48">
                  <c:v>44266</c:v>
                </c:pt>
                <c:pt idx="49">
                  <c:v>44267</c:v>
                </c:pt>
                <c:pt idx="50">
                  <c:v>44268</c:v>
                </c:pt>
                <c:pt idx="51">
                  <c:v>44269</c:v>
                </c:pt>
                <c:pt idx="52">
                  <c:v>44270</c:v>
                </c:pt>
                <c:pt idx="53">
                  <c:v>44271</c:v>
                </c:pt>
                <c:pt idx="54">
                  <c:v>44272</c:v>
                </c:pt>
                <c:pt idx="55">
                  <c:v>44273</c:v>
                </c:pt>
                <c:pt idx="56">
                  <c:v>44274</c:v>
                </c:pt>
                <c:pt idx="57">
                  <c:v>44275</c:v>
                </c:pt>
                <c:pt idx="58">
                  <c:v>44276</c:v>
                </c:pt>
                <c:pt idx="59">
                  <c:v>44277</c:v>
                </c:pt>
                <c:pt idx="60">
                  <c:v>44278</c:v>
                </c:pt>
                <c:pt idx="61">
                  <c:v>44279</c:v>
                </c:pt>
                <c:pt idx="62">
                  <c:v>44280</c:v>
                </c:pt>
                <c:pt idx="63">
                  <c:v>44281</c:v>
                </c:pt>
                <c:pt idx="64">
                  <c:v>44282</c:v>
                </c:pt>
                <c:pt idx="65">
                  <c:v>44283</c:v>
                </c:pt>
                <c:pt idx="66">
                  <c:v>44284</c:v>
                </c:pt>
                <c:pt idx="67">
                  <c:v>44285</c:v>
                </c:pt>
                <c:pt idx="68">
                  <c:v>44286</c:v>
                </c:pt>
                <c:pt idx="69">
                  <c:v>44287</c:v>
                </c:pt>
                <c:pt idx="70">
                  <c:v>44288</c:v>
                </c:pt>
                <c:pt idx="71">
                  <c:v>44289</c:v>
                </c:pt>
                <c:pt idx="72">
                  <c:v>44290</c:v>
                </c:pt>
                <c:pt idx="73">
                  <c:v>44291</c:v>
                </c:pt>
                <c:pt idx="74">
                  <c:v>44292</c:v>
                </c:pt>
                <c:pt idx="75">
                  <c:v>44293</c:v>
                </c:pt>
                <c:pt idx="76">
                  <c:v>44294</c:v>
                </c:pt>
                <c:pt idx="77">
                  <c:v>44295</c:v>
                </c:pt>
                <c:pt idx="78">
                  <c:v>44296</c:v>
                </c:pt>
                <c:pt idx="79">
                  <c:v>44297</c:v>
                </c:pt>
                <c:pt idx="80">
                  <c:v>44298</c:v>
                </c:pt>
                <c:pt idx="81">
                  <c:v>44299</c:v>
                </c:pt>
                <c:pt idx="82">
                  <c:v>44300</c:v>
                </c:pt>
                <c:pt idx="83">
                  <c:v>44301</c:v>
                </c:pt>
                <c:pt idx="84">
                  <c:v>44302</c:v>
                </c:pt>
                <c:pt idx="85">
                  <c:v>44303</c:v>
                </c:pt>
                <c:pt idx="86">
                  <c:v>44304</c:v>
                </c:pt>
                <c:pt idx="87">
                  <c:v>44305</c:v>
                </c:pt>
                <c:pt idx="88">
                  <c:v>44306</c:v>
                </c:pt>
                <c:pt idx="89">
                  <c:v>44307</c:v>
                </c:pt>
                <c:pt idx="90">
                  <c:v>44308</c:v>
                </c:pt>
                <c:pt idx="91">
                  <c:v>44309</c:v>
                </c:pt>
                <c:pt idx="92">
                  <c:v>44310</c:v>
                </c:pt>
                <c:pt idx="93">
                  <c:v>44311</c:v>
                </c:pt>
                <c:pt idx="94">
                  <c:v>44312</c:v>
                </c:pt>
                <c:pt idx="95">
                  <c:v>44313</c:v>
                </c:pt>
                <c:pt idx="96">
                  <c:v>44314</c:v>
                </c:pt>
                <c:pt idx="97">
                  <c:v>44315</c:v>
                </c:pt>
                <c:pt idx="98">
                  <c:v>44316</c:v>
                </c:pt>
              </c:numCache>
            </c:numRef>
          </c:xVal>
          <c:yVal>
            <c:numRef>
              <c:f>Sheet1!$B$152:$B$250</c:f>
              <c:numCache>
                <c:formatCode>General</c:formatCode>
                <c:ptCount val="99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8">
                  <c:v>15920</c:v>
                </c:pt>
                <c:pt idx="39">
                  <c:v>16145</c:v>
                </c:pt>
                <c:pt idx="40">
                  <c:v>16261</c:v>
                </c:pt>
                <c:pt idx="41">
                  <c:v>16331</c:v>
                </c:pt>
                <c:pt idx="42">
                  <c:v>16373</c:v>
                </c:pt>
                <c:pt idx="43">
                  <c:v>16538</c:v>
                </c:pt>
                <c:pt idx="45">
                  <c:v>16734</c:v>
                </c:pt>
                <c:pt idx="46">
                  <c:v>16790</c:v>
                </c:pt>
                <c:pt idx="47">
                  <c:v>16982</c:v>
                </c:pt>
                <c:pt idx="48">
                  <c:v>17102</c:v>
                </c:pt>
                <c:pt idx="49">
                  <c:v>17240</c:v>
                </c:pt>
                <c:pt idx="50">
                  <c:v>17486</c:v>
                </c:pt>
                <c:pt idx="52">
                  <c:v>17716</c:v>
                </c:pt>
                <c:pt idx="53">
                  <c:v>17822</c:v>
                </c:pt>
                <c:pt idx="54">
                  <c:v>18128</c:v>
                </c:pt>
                <c:pt idx="55">
                  <c:v>18174</c:v>
                </c:pt>
                <c:pt idx="56">
                  <c:v>18414</c:v>
                </c:pt>
                <c:pt idx="57">
                  <c:v>18310</c:v>
                </c:pt>
                <c:pt idx="59">
                  <c:v>18378</c:v>
                </c:pt>
                <c:pt idx="60">
                  <c:v>18500</c:v>
                </c:pt>
                <c:pt idx="61">
                  <c:v>18500</c:v>
                </c:pt>
                <c:pt idx="62">
                  <c:v>18525</c:v>
                </c:pt>
                <c:pt idx="63">
                  <c:v>18705</c:v>
                </c:pt>
                <c:pt idx="64">
                  <c:v>18849</c:v>
                </c:pt>
                <c:pt idx="66">
                  <c:v>19232</c:v>
                </c:pt>
                <c:pt idx="67">
                  <c:v>19452</c:v>
                </c:pt>
                <c:pt idx="68">
                  <c:v>19463</c:v>
                </c:pt>
                <c:pt idx="69">
                  <c:v>19547</c:v>
                </c:pt>
                <c:pt idx="70">
                  <c:v>19584</c:v>
                </c:pt>
                <c:pt idx="71">
                  <c:v>19779</c:v>
                </c:pt>
                <c:pt idx="73">
                  <c:v>19794</c:v>
                </c:pt>
                <c:pt idx="74">
                  <c:v>19942</c:v>
                </c:pt>
                <c:pt idx="75">
                  <c:v>20033</c:v>
                </c:pt>
                <c:pt idx="76">
                  <c:v>20209</c:v>
                </c:pt>
                <c:pt idx="77">
                  <c:v>20406</c:v>
                </c:pt>
                <c:pt idx="78">
                  <c:v>20574</c:v>
                </c:pt>
                <c:pt idx="80">
                  <c:v>20737</c:v>
                </c:pt>
                <c:pt idx="81">
                  <c:v>20610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05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21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Sheet1!$A$2:$A$250</c:f>
              <c:numCache>
                <c:formatCode>m/d/yy</c:formatCode>
                <c:ptCount val="249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</c:numCache>
            </c:numRef>
          </c:xVal>
          <c:yVal>
            <c:numRef>
              <c:f>Sheet1!$B$2:$B$250</c:f>
              <c:numCache>
                <c:formatCode>General</c:formatCode>
                <c:ptCount val="249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20610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2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5"/>
        <c:minorUnit val="7"/>
      </c:valAx>
      <c:valAx>
        <c:axId val="543829008"/>
        <c:scaling>
          <c:orientation val="minMax"/>
          <c:max val="22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63500</xdr:colOff>
      <xdr:row>242</xdr:row>
      <xdr:rowOff>139700</xdr:rowOff>
    </xdr:from>
    <xdr:to>
      <xdr:col>19</xdr:col>
      <xdr:colOff>317500</xdr:colOff>
      <xdr:row>276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63500</xdr:colOff>
      <xdr:row>209</xdr:row>
      <xdr:rowOff>12700</xdr:rowOff>
    </xdr:from>
    <xdr:to>
      <xdr:col>19</xdr:col>
      <xdr:colOff>317500</xdr:colOff>
      <xdr:row>242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3" Type="http://schemas.openxmlformats.org/officeDocument/2006/relationships/hyperlink" Target="tel:607-272-9973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drawing" Target="../drawings/drawing1.xml"/><Relationship Id="rId2" Type="http://schemas.openxmlformats.org/officeDocument/2006/relationships/hyperlink" Target="tel:607-279-5107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5" Type="http://schemas.openxmlformats.org/officeDocument/2006/relationships/hyperlink" Target="tel:607-319-1094" TargetMode="External"/><Relationship Id="rId10" Type="http://schemas.openxmlformats.org/officeDocument/2006/relationships/hyperlink" Target="tel:855-355-5777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270"/>
  <sheetViews>
    <sheetView tabSelected="1" topLeftCell="A210" workbookViewId="0">
      <selection activeCell="B234" sqref="B234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0.83203125" style="2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 t="shared" ref="C75" si="7"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 t="shared" ref="C79" si="8"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9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9"/>
        <v>44201</v>
      </c>
      <c r="B135">
        <v>11772</v>
      </c>
      <c r="C135">
        <f>B135-B134</f>
        <v>128</v>
      </c>
    </row>
    <row r="136" spans="1:3" x14ac:dyDescent="0.2">
      <c r="A136" s="1">
        <f t="shared" si="9"/>
        <v>44202</v>
      </c>
      <c r="B136">
        <v>11798</v>
      </c>
      <c r="C136">
        <f>B136-B135</f>
        <v>26</v>
      </c>
    </row>
    <row r="137" spans="1:3" x14ac:dyDescent="0.2">
      <c r="A137" s="1">
        <f t="shared" si="9"/>
        <v>44203</v>
      </c>
    </row>
    <row r="138" spans="1:3" x14ac:dyDescent="0.2">
      <c r="A138" s="1">
        <f t="shared" si="9"/>
        <v>44204</v>
      </c>
    </row>
    <row r="139" spans="1:3" x14ac:dyDescent="0.2">
      <c r="A139" s="1">
        <f t="shared" si="9"/>
        <v>44205</v>
      </c>
    </row>
    <row r="140" spans="1:3" x14ac:dyDescent="0.2">
      <c r="A140" s="1">
        <f t="shared" si="9"/>
        <v>44206</v>
      </c>
    </row>
    <row r="141" spans="1:3" x14ac:dyDescent="0.2">
      <c r="A141" s="1">
        <f t="shared" si="9"/>
        <v>44207</v>
      </c>
    </row>
    <row r="142" spans="1:3" x14ac:dyDescent="0.2">
      <c r="A142" s="1">
        <f t="shared" si="9"/>
        <v>44208</v>
      </c>
    </row>
    <row r="143" spans="1:3" x14ac:dyDescent="0.2">
      <c r="A143" s="1">
        <f t="shared" si="9"/>
        <v>44209</v>
      </c>
    </row>
    <row r="144" spans="1:3" x14ac:dyDescent="0.2">
      <c r="A144" s="1">
        <f t="shared" si="9"/>
        <v>44210</v>
      </c>
    </row>
    <row r="145" spans="1:10" x14ac:dyDescent="0.2">
      <c r="A145" s="1">
        <f t="shared" si="9"/>
        <v>44211</v>
      </c>
      <c r="I145" t="s">
        <v>3</v>
      </c>
    </row>
    <row r="146" spans="1:10" x14ac:dyDescent="0.2">
      <c r="A146" s="1">
        <f t="shared" si="9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9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9"/>
        <v>44214</v>
      </c>
      <c r="B148">
        <v>11841</v>
      </c>
      <c r="C148">
        <f>B148-B136</f>
        <v>43</v>
      </c>
    </row>
    <row r="149" spans="1:10" x14ac:dyDescent="0.2">
      <c r="A149" s="1">
        <f t="shared" si="9"/>
        <v>44215</v>
      </c>
      <c r="I149" t="s">
        <v>2</v>
      </c>
    </row>
    <row r="150" spans="1:10" x14ac:dyDescent="0.2">
      <c r="A150" s="1">
        <f t="shared" si="9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9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9"/>
        <v>44218</v>
      </c>
      <c r="B152">
        <v>12013</v>
      </c>
      <c r="C152">
        <f>B152-B148</f>
        <v>172</v>
      </c>
    </row>
    <row r="153" spans="1:10" x14ac:dyDescent="0.2">
      <c r="A153" s="1">
        <f t="shared" si="9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9"/>
        <v>44220</v>
      </c>
    </row>
    <row r="155" spans="1:10" x14ac:dyDescent="0.2">
      <c r="A155" s="1">
        <f t="shared" si="9"/>
        <v>44221</v>
      </c>
      <c r="B155">
        <v>12202</v>
      </c>
      <c r="C155">
        <f>B155-B153</f>
        <v>92</v>
      </c>
    </row>
    <row r="156" spans="1:10" x14ac:dyDescent="0.2">
      <c r="A156" s="1">
        <f t="shared" si="9"/>
        <v>44222</v>
      </c>
      <c r="B156">
        <v>12368</v>
      </c>
      <c r="C156">
        <f>B156-B155</f>
        <v>166</v>
      </c>
    </row>
    <row r="157" spans="1:10" x14ac:dyDescent="0.2">
      <c r="A157" s="1">
        <f t="shared" si="9"/>
        <v>44223</v>
      </c>
      <c r="B157">
        <v>12495</v>
      </c>
      <c r="C157">
        <f>B157-B156</f>
        <v>127</v>
      </c>
    </row>
    <row r="158" spans="1:10" x14ac:dyDescent="0.2">
      <c r="A158" s="1">
        <f t="shared" si="9"/>
        <v>44224</v>
      </c>
      <c r="B158">
        <v>12651</v>
      </c>
      <c r="C158">
        <f>B158-B157</f>
        <v>156</v>
      </c>
    </row>
    <row r="159" spans="1:10" x14ac:dyDescent="0.2">
      <c r="A159" s="1">
        <f t="shared" si="9"/>
        <v>44225</v>
      </c>
      <c r="B159">
        <v>12797</v>
      </c>
      <c r="C159">
        <f>B159-B158</f>
        <v>146</v>
      </c>
    </row>
    <row r="160" spans="1:10" x14ac:dyDescent="0.2">
      <c r="A160" s="1">
        <f t="shared" si="9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9"/>
        <v>44227</v>
      </c>
    </row>
    <row r="162" spans="1:23" x14ac:dyDescent="0.2">
      <c r="A162" s="1">
        <f t="shared" si="9"/>
        <v>44228</v>
      </c>
      <c r="B162">
        <v>13060</v>
      </c>
      <c r="C162">
        <f>B162-B160</f>
        <v>35</v>
      </c>
    </row>
    <row r="163" spans="1:23" x14ac:dyDescent="0.2">
      <c r="A163" s="1">
        <f t="shared" si="9"/>
        <v>44229</v>
      </c>
    </row>
    <row r="164" spans="1:23" x14ac:dyDescent="0.2">
      <c r="A164" s="1">
        <f t="shared" si="9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9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9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9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9"/>
        <v>44234</v>
      </c>
      <c r="W168">
        <v>2565</v>
      </c>
    </row>
    <row r="169" spans="1:23" x14ac:dyDescent="0.2">
      <c r="A169" s="1">
        <f t="shared" si="9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9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9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9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9"/>
        <v>44239</v>
      </c>
      <c r="B173">
        <v>14267</v>
      </c>
      <c r="C173">
        <f>B173-B172</f>
        <v>84</v>
      </c>
    </row>
    <row r="174" spans="1:23" x14ac:dyDescent="0.2">
      <c r="A174" s="1">
        <f t="shared" si="9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9"/>
        <v>44241</v>
      </c>
    </row>
    <row r="176" spans="1:23" x14ac:dyDescent="0.2">
      <c r="A176" s="1">
        <f t="shared" si="9"/>
        <v>44242</v>
      </c>
      <c r="B176">
        <v>14530</v>
      </c>
      <c r="C176">
        <f>B176-B174</f>
        <v>167</v>
      </c>
    </row>
    <row r="177" spans="1:23" x14ac:dyDescent="0.2">
      <c r="A177" s="1">
        <f t="shared" si="9"/>
        <v>44243</v>
      </c>
      <c r="B177">
        <v>14636</v>
      </c>
      <c r="C177">
        <f>B177-B176</f>
        <v>106</v>
      </c>
    </row>
    <row r="178" spans="1:23" x14ac:dyDescent="0.2">
      <c r="A178" s="1">
        <f t="shared" si="9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9"/>
        <v>44245</v>
      </c>
      <c r="B179">
        <v>14868</v>
      </c>
      <c r="C179">
        <f>B179-B178</f>
        <v>104</v>
      </c>
    </row>
    <row r="180" spans="1:23" x14ac:dyDescent="0.2">
      <c r="A180" s="1">
        <f t="shared" si="9"/>
        <v>44246</v>
      </c>
      <c r="B180">
        <v>14954</v>
      </c>
      <c r="C180">
        <f>B180-B179</f>
        <v>86</v>
      </c>
    </row>
    <row r="181" spans="1:23" x14ac:dyDescent="0.2">
      <c r="A181" s="1">
        <f t="shared" si="9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9"/>
        <v>44248</v>
      </c>
    </row>
    <row r="183" spans="1:23" x14ac:dyDescent="0.2">
      <c r="A183" s="1">
        <f t="shared" si="9"/>
        <v>44249</v>
      </c>
      <c r="B183">
        <v>15158</v>
      </c>
      <c r="C183">
        <f>B183-B181</f>
        <v>45</v>
      </c>
      <c r="W183">
        <f>84*0.56</f>
        <v>47.040000000000006</v>
      </c>
    </row>
    <row r="184" spans="1:23" x14ac:dyDescent="0.2">
      <c r="A184" s="1">
        <f t="shared" si="9"/>
        <v>44250</v>
      </c>
      <c r="B184">
        <v>15186</v>
      </c>
      <c r="C184">
        <f>B184-B183</f>
        <v>28</v>
      </c>
    </row>
    <row r="185" spans="1:23" x14ac:dyDescent="0.2">
      <c r="A185" s="1">
        <f t="shared" si="9"/>
        <v>44251</v>
      </c>
      <c r="B185">
        <v>15302</v>
      </c>
      <c r="C185">
        <f>B185-B184</f>
        <v>116</v>
      </c>
    </row>
    <row r="186" spans="1:23" x14ac:dyDescent="0.2">
      <c r="A186" s="1">
        <f t="shared" si="9"/>
        <v>44252</v>
      </c>
      <c r="B186">
        <v>15500</v>
      </c>
      <c r="C186">
        <f>B186-B185</f>
        <v>198</v>
      </c>
    </row>
    <row r="187" spans="1:23" x14ac:dyDescent="0.2">
      <c r="A187" s="1">
        <f t="shared" si="9"/>
        <v>44253</v>
      </c>
      <c r="B187">
        <v>15618</v>
      </c>
      <c r="C187">
        <f>B187-B186</f>
        <v>118</v>
      </c>
    </row>
    <row r="188" spans="1:23" x14ac:dyDescent="0.2">
      <c r="A188" s="1">
        <f t="shared" si="9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9"/>
        <v>44255</v>
      </c>
    </row>
    <row r="190" spans="1:23" x14ac:dyDescent="0.2">
      <c r="A190" s="1">
        <f t="shared" si="9"/>
        <v>44256</v>
      </c>
      <c r="B190">
        <v>15920</v>
      </c>
      <c r="C190">
        <f>B190-B188</f>
        <v>201</v>
      </c>
      <c r="U190">
        <f>820*11</f>
        <v>9020</v>
      </c>
    </row>
    <row r="191" spans="1:23" x14ac:dyDescent="0.2">
      <c r="A191" s="1">
        <f t="shared" si="9"/>
        <v>44257</v>
      </c>
      <c r="B191">
        <v>16145</v>
      </c>
      <c r="C191">
        <f>B191-B190</f>
        <v>225</v>
      </c>
      <c r="U191">
        <f>820*22/31</f>
        <v>581.93548387096769</v>
      </c>
    </row>
    <row r="192" spans="1:23" x14ac:dyDescent="0.2">
      <c r="A192" s="1">
        <f t="shared" si="9"/>
        <v>44258</v>
      </c>
      <c r="B192">
        <v>16261</v>
      </c>
      <c r="C192">
        <f>B192-B191</f>
        <v>116</v>
      </c>
      <c r="U192">
        <v>582</v>
      </c>
    </row>
    <row r="193" spans="1:23" x14ac:dyDescent="0.2">
      <c r="A193" s="1">
        <f t="shared" si="9"/>
        <v>44259</v>
      </c>
      <c r="B193">
        <v>16331</v>
      </c>
      <c r="C193">
        <f>B193-B192</f>
        <v>70</v>
      </c>
      <c r="U193">
        <f>U192+U190</f>
        <v>9602</v>
      </c>
    </row>
    <row r="194" spans="1:23" x14ac:dyDescent="0.2">
      <c r="A194" s="1">
        <f t="shared" si="9"/>
        <v>44260</v>
      </c>
      <c r="B194">
        <v>16373</v>
      </c>
      <c r="C194">
        <f>B194-B193</f>
        <v>42</v>
      </c>
      <c r="W194">
        <f>954/77</f>
        <v>12.38961038961039</v>
      </c>
    </row>
    <row r="195" spans="1:23" x14ac:dyDescent="0.2">
      <c r="A195" s="1">
        <f t="shared" si="9"/>
        <v>44261</v>
      </c>
      <c r="B195">
        <v>16538</v>
      </c>
      <c r="C195">
        <f>B195-B194</f>
        <v>165</v>
      </c>
      <c r="D195">
        <f>SUM(C190:C195)</f>
        <v>819</v>
      </c>
      <c r="U195">
        <f>U192+820</f>
        <v>1402</v>
      </c>
    </row>
    <row r="196" spans="1:23" x14ac:dyDescent="0.2">
      <c r="A196" s="1">
        <f t="shared" si="9"/>
        <v>44262</v>
      </c>
    </row>
    <row r="197" spans="1:23" x14ac:dyDescent="0.2">
      <c r="A197" s="1">
        <f t="shared" si="9"/>
        <v>44263</v>
      </c>
      <c r="B197">
        <v>16734</v>
      </c>
      <c r="C197">
        <f>B197-B195</f>
        <v>196</v>
      </c>
    </row>
    <row r="198" spans="1:23" x14ac:dyDescent="0.2">
      <c r="A198" s="1">
        <f t="shared" ref="A198:A250" si="10">A197+1</f>
        <v>44264</v>
      </c>
      <c r="B198">
        <v>16790</v>
      </c>
      <c r="C198">
        <f>B198-B197</f>
        <v>56</v>
      </c>
    </row>
    <row r="199" spans="1:23" x14ac:dyDescent="0.2">
      <c r="A199" s="1">
        <f t="shared" si="10"/>
        <v>44265</v>
      </c>
      <c r="B199">
        <v>16982</v>
      </c>
      <c r="C199">
        <f>B199-B198</f>
        <v>192</v>
      </c>
      <c r="V199">
        <v>10159</v>
      </c>
    </row>
    <row r="200" spans="1:23" x14ac:dyDescent="0.2">
      <c r="A200" s="1">
        <f t="shared" si="10"/>
        <v>44266</v>
      </c>
      <c r="B200">
        <v>17102</v>
      </c>
      <c r="C200">
        <f>B200-B199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10"/>
        <v>44267</v>
      </c>
      <c r="B201">
        <v>17240</v>
      </c>
      <c r="C201">
        <f>B201-B200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10"/>
        <v>44268</v>
      </c>
      <c r="B202">
        <v>17486</v>
      </c>
      <c r="C202">
        <f>B202-B201</f>
        <v>246</v>
      </c>
      <c r="D202">
        <f>SUM(C197:C202)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10"/>
        <v>44269</v>
      </c>
      <c r="V203">
        <f>V202-450/2</f>
        <v>2625.4949999999999</v>
      </c>
    </row>
    <row r="204" spans="1:23" x14ac:dyDescent="0.2">
      <c r="A204" s="1">
        <f t="shared" si="10"/>
        <v>44270</v>
      </c>
      <c r="B204">
        <v>17716</v>
      </c>
      <c r="C204">
        <f>B204-B202</f>
        <v>230</v>
      </c>
    </row>
    <row r="205" spans="1:23" x14ac:dyDescent="0.2">
      <c r="A205" s="1">
        <f t="shared" si="10"/>
        <v>44271</v>
      </c>
      <c r="B205">
        <v>17822</v>
      </c>
      <c r="C205">
        <f>B205-B204</f>
        <v>106</v>
      </c>
    </row>
    <row r="206" spans="1:23" x14ac:dyDescent="0.2">
      <c r="A206" s="1">
        <f t="shared" si="10"/>
        <v>44272</v>
      </c>
      <c r="B206">
        <v>18128</v>
      </c>
      <c r="C206">
        <f>B206-B205</f>
        <v>306</v>
      </c>
      <c r="V206">
        <f>2^16</f>
        <v>65536</v>
      </c>
    </row>
    <row r="207" spans="1:23" x14ac:dyDescent="0.2">
      <c r="A207" s="1">
        <f t="shared" si="10"/>
        <v>44273</v>
      </c>
      <c r="B207">
        <v>18174</v>
      </c>
      <c r="C207">
        <f>B207-B206</f>
        <v>46</v>
      </c>
    </row>
    <row r="208" spans="1:23" x14ac:dyDescent="0.2">
      <c r="A208" s="1">
        <f t="shared" si="10"/>
        <v>44274</v>
      </c>
      <c r="B208">
        <v>18414</v>
      </c>
      <c r="C208">
        <f>B208-B207</f>
        <v>240</v>
      </c>
    </row>
    <row r="209" spans="1:23" x14ac:dyDescent="0.2">
      <c r="A209" s="1">
        <f t="shared" si="10"/>
        <v>44275</v>
      </c>
      <c r="B209">
        <v>18310</v>
      </c>
      <c r="C209">
        <f>B209-B208</f>
        <v>-104</v>
      </c>
      <c r="D209">
        <f>SUM(C204:C209)</f>
        <v>824</v>
      </c>
      <c r="V209">
        <f>1024^3</f>
        <v>1073741824</v>
      </c>
    </row>
    <row r="210" spans="1:23" x14ac:dyDescent="0.2">
      <c r="A210" s="1">
        <f t="shared" si="10"/>
        <v>44276</v>
      </c>
    </row>
    <row r="211" spans="1:23" x14ac:dyDescent="0.2">
      <c r="A211" s="1">
        <f t="shared" si="10"/>
        <v>44277</v>
      </c>
      <c r="B211">
        <v>18378</v>
      </c>
      <c r="C211">
        <f>B211-B209</f>
        <v>68</v>
      </c>
    </row>
    <row r="212" spans="1:23" x14ac:dyDescent="0.2">
      <c r="A212" s="1">
        <f t="shared" si="10"/>
        <v>44278</v>
      </c>
      <c r="B212">
        <v>18500</v>
      </c>
      <c r="C212">
        <f>B212-B211</f>
        <v>122</v>
      </c>
    </row>
    <row r="213" spans="1:23" x14ac:dyDescent="0.2">
      <c r="A213" s="1">
        <f t="shared" si="10"/>
        <v>44279</v>
      </c>
      <c r="B213">
        <v>18500</v>
      </c>
      <c r="C213">
        <f>B213-B212</f>
        <v>0</v>
      </c>
      <c r="W213">
        <f>72*0.38</f>
        <v>27.36</v>
      </c>
    </row>
    <row r="214" spans="1:23" x14ac:dyDescent="0.2">
      <c r="A214" s="1">
        <f t="shared" si="10"/>
        <v>44280</v>
      </c>
      <c r="B214">
        <v>18525</v>
      </c>
      <c r="C214">
        <f>B214-B213</f>
        <v>25</v>
      </c>
    </row>
    <row r="215" spans="1:23" x14ac:dyDescent="0.2">
      <c r="A215" s="1">
        <f t="shared" si="10"/>
        <v>44281</v>
      </c>
      <c r="B215">
        <v>18705</v>
      </c>
      <c r="C215">
        <f>B215-B214</f>
        <v>180</v>
      </c>
    </row>
    <row r="216" spans="1:23" x14ac:dyDescent="0.2">
      <c r="A216" s="1">
        <f t="shared" si="10"/>
        <v>44282</v>
      </c>
      <c r="B216">
        <v>18849</v>
      </c>
      <c r="C216">
        <f>B216-B215</f>
        <v>144</v>
      </c>
      <c r="D216">
        <f>SUM(C211:C216)</f>
        <v>539</v>
      </c>
      <c r="V216">
        <v>2189.5</v>
      </c>
    </row>
    <row r="217" spans="1:23" x14ac:dyDescent="0.2">
      <c r="A217" s="1">
        <f t="shared" si="10"/>
        <v>44283</v>
      </c>
      <c r="V217">
        <v>1247</v>
      </c>
    </row>
    <row r="218" spans="1:23" x14ac:dyDescent="0.2">
      <c r="A218" s="1">
        <f t="shared" si="10"/>
        <v>44284</v>
      </c>
      <c r="B218">
        <v>19232</v>
      </c>
      <c r="C218">
        <f>B218-B216</f>
        <v>383</v>
      </c>
      <c r="V218">
        <f>V216-V217</f>
        <v>942.5</v>
      </c>
    </row>
    <row r="219" spans="1:23" x14ac:dyDescent="0.2">
      <c r="A219" s="1">
        <f t="shared" si="10"/>
        <v>44285</v>
      </c>
      <c r="B219">
        <v>19452</v>
      </c>
      <c r="C219">
        <f>B219-B218</f>
        <v>220</v>
      </c>
    </row>
    <row r="220" spans="1:23" x14ac:dyDescent="0.2">
      <c r="A220" s="1">
        <f t="shared" si="10"/>
        <v>44286</v>
      </c>
      <c r="B220">
        <v>19463</v>
      </c>
      <c r="C220">
        <f>B220-B219</f>
        <v>11</v>
      </c>
      <c r="W220">
        <f>1245*1.02</f>
        <v>1269.9000000000001</v>
      </c>
    </row>
    <row r="221" spans="1:23" x14ac:dyDescent="0.2">
      <c r="A221" s="1">
        <f t="shared" si="10"/>
        <v>44287</v>
      </c>
      <c r="B221">
        <v>19547</v>
      </c>
      <c r="C221">
        <f>B221-B220</f>
        <v>84</v>
      </c>
    </row>
    <row r="222" spans="1:23" x14ac:dyDescent="0.2">
      <c r="A222" s="1">
        <f t="shared" si="10"/>
        <v>44288</v>
      </c>
      <c r="B222">
        <v>19584</v>
      </c>
      <c r="C222">
        <f>B222-B221</f>
        <v>37</v>
      </c>
    </row>
    <row r="223" spans="1:23" x14ac:dyDescent="0.2">
      <c r="A223" s="1">
        <f t="shared" si="10"/>
        <v>44289</v>
      </c>
      <c r="B223">
        <v>19779</v>
      </c>
      <c r="C223">
        <f>B223-B222</f>
        <v>195</v>
      </c>
      <c r="D223">
        <f>SUM(C218:C223)</f>
        <v>930</v>
      </c>
    </row>
    <row r="224" spans="1:23" x14ac:dyDescent="0.2">
      <c r="A224" s="1">
        <f t="shared" si="10"/>
        <v>44290</v>
      </c>
      <c r="U224" t="s">
        <v>7</v>
      </c>
      <c r="V224" s="4" t="s">
        <v>5</v>
      </c>
    </row>
    <row r="225" spans="1:22" x14ac:dyDescent="0.2">
      <c r="A225" s="1">
        <f t="shared" si="10"/>
        <v>44291</v>
      </c>
      <c r="B225">
        <v>19794</v>
      </c>
      <c r="C225">
        <f>B225-B223</f>
        <v>15</v>
      </c>
    </row>
    <row r="226" spans="1:22" x14ac:dyDescent="0.2">
      <c r="A226" s="1">
        <f t="shared" si="10"/>
        <v>44292</v>
      </c>
      <c r="B226">
        <v>19942</v>
      </c>
      <c r="C226">
        <f>B226-B225</f>
        <v>148</v>
      </c>
      <c r="U226" t="s">
        <v>6</v>
      </c>
      <c r="V226" s="4" t="s">
        <v>8</v>
      </c>
    </row>
    <row r="227" spans="1:22" x14ac:dyDescent="0.2">
      <c r="A227" s="1">
        <f t="shared" si="10"/>
        <v>44293</v>
      </c>
      <c r="B227">
        <v>20033</v>
      </c>
      <c r="C227">
        <f>B227-B226</f>
        <v>91</v>
      </c>
    </row>
    <row r="228" spans="1:22" x14ac:dyDescent="0.2">
      <c r="A228" s="1">
        <f t="shared" si="10"/>
        <v>44294</v>
      </c>
      <c r="B228">
        <v>20209</v>
      </c>
      <c r="C228">
        <f>B228-B227</f>
        <v>176</v>
      </c>
      <c r="U228" t="s">
        <v>9</v>
      </c>
      <c r="V228" s="4" t="s">
        <v>10</v>
      </c>
    </row>
    <row r="229" spans="1:22" x14ac:dyDescent="0.2">
      <c r="A229" s="1">
        <f t="shared" si="10"/>
        <v>44295</v>
      </c>
      <c r="B229">
        <v>20406</v>
      </c>
      <c r="C229">
        <f>B229-B228</f>
        <v>197</v>
      </c>
    </row>
    <row r="230" spans="1:22" x14ac:dyDescent="0.2">
      <c r="A230" s="1">
        <f t="shared" si="10"/>
        <v>44296</v>
      </c>
      <c r="B230">
        <v>20574</v>
      </c>
      <c r="C230">
        <f>B230-B229</f>
        <v>168</v>
      </c>
      <c r="D230">
        <f>SUM(C225:C230)</f>
        <v>795</v>
      </c>
      <c r="U230" t="s">
        <v>11</v>
      </c>
      <c r="V230" s="4" t="s">
        <v>12</v>
      </c>
    </row>
    <row r="231" spans="1:22" x14ac:dyDescent="0.2">
      <c r="A231" s="1">
        <f t="shared" si="10"/>
        <v>44297</v>
      </c>
    </row>
    <row r="232" spans="1:22" x14ac:dyDescent="0.2">
      <c r="A232" s="1">
        <f t="shared" si="10"/>
        <v>44298</v>
      </c>
      <c r="B232">
        <v>20737</v>
      </c>
      <c r="C232">
        <f>B232-B230</f>
        <v>163</v>
      </c>
      <c r="U232" t="s">
        <v>13</v>
      </c>
      <c r="V232" s="4" t="s">
        <v>14</v>
      </c>
    </row>
    <row r="233" spans="1:22" x14ac:dyDescent="0.2">
      <c r="A233" s="1">
        <f t="shared" si="10"/>
        <v>44299</v>
      </c>
      <c r="B233">
        <v>20610</v>
      </c>
      <c r="C233">
        <f>B233-B232</f>
        <v>-127</v>
      </c>
    </row>
    <row r="234" spans="1:22" x14ac:dyDescent="0.2">
      <c r="A234" s="1">
        <f t="shared" si="10"/>
        <v>44300</v>
      </c>
      <c r="U234" t="s">
        <v>15</v>
      </c>
      <c r="V234" s="4" t="s">
        <v>16</v>
      </c>
    </row>
    <row r="235" spans="1:22" x14ac:dyDescent="0.2">
      <c r="A235" s="1">
        <f t="shared" si="10"/>
        <v>44301</v>
      </c>
    </row>
    <row r="236" spans="1:22" x14ac:dyDescent="0.2">
      <c r="A236" s="1">
        <f t="shared" si="10"/>
        <v>44302</v>
      </c>
      <c r="U236" t="s">
        <v>17</v>
      </c>
      <c r="V236" s="4" t="s">
        <v>18</v>
      </c>
    </row>
    <row r="237" spans="1:22" x14ac:dyDescent="0.2">
      <c r="A237" s="1">
        <f t="shared" si="10"/>
        <v>44303</v>
      </c>
      <c r="D237">
        <f>SUM(C232:C237)</f>
        <v>36</v>
      </c>
    </row>
    <row r="238" spans="1:22" x14ac:dyDescent="0.2">
      <c r="A238" s="1">
        <f t="shared" si="10"/>
        <v>44304</v>
      </c>
      <c r="U238" t="s">
        <v>19</v>
      </c>
      <c r="V238" s="4" t="s">
        <v>20</v>
      </c>
    </row>
    <row r="239" spans="1:22" x14ac:dyDescent="0.2">
      <c r="A239" s="1">
        <f t="shared" si="10"/>
        <v>44305</v>
      </c>
      <c r="V239">
        <f>820*1.02</f>
        <v>836.4</v>
      </c>
    </row>
    <row r="240" spans="1:22" x14ac:dyDescent="0.2">
      <c r="A240" s="1">
        <f t="shared" si="10"/>
        <v>44306</v>
      </c>
      <c r="U240" t="s">
        <v>21</v>
      </c>
      <c r="V240" s="4" t="s">
        <v>22</v>
      </c>
    </row>
    <row r="241" spans="1:24" x14ac:dyDescent="0.2">
      <c r="A241" s="1">
        <f t="shared" si="10"/>
        <v>44307</v>
      </c>
    </row>
    <row r="242" spans="1:24" x14ac:dyDescent="0.2">
      <c r="A242" s="1">
        <f t="shared" si="10"/>
        <v>44308</v>
      </c>
      <c r="V242">
        <f>1510*1.02</f>
        <v>1540.2</v>
      </c>
    </row>
    <row r="243" spans="1:24" x14ac:dyDescent="0.2">
      <c r="A243" s="1">
        <f t="shared" si="10"/>
        <v>44309</v>
      </c>
      <c r="U243" t="s">
        <v>24</v>
      </c>
      <c r="V243" s="4" t="s">
        <v>23</v>
      </c>
    </row>
    <row r="244" spans="1:24" x14ac:dyDescent="0.2">
      <c r="A244" s="1">
        <f t="shared" si="10"/>
        <v>44310</v>
      </c>
    </row>
    <row r="245" spans="1:24" x14ac:dyDescent="0.2">
      <c r="A245" s="1">
        <f t="shared" si="10"/>
        <v>44311</v>
      </c>
      <c r="U245" t="s">
        <v>29</v>
      </c>
      <c r="V245" s="4" t="s">
        <v>30</v>
      </c>
    </row>
    <row r="246" spans="1:24" x14ac:dyDescent="0.2">
      <c r="A246" s="1">
        <f t="shared" si="10"/>
        <v>44312</v>
      </c>
    </row>
    <row r="247" spans="1:24" x14ac:dyDescent="0.2">
      <c r="A247" s="1">
        <f t="shared" si="10"/>
        <v>44313</v>
      </c>
    </row>
    <row r="248" spans="1:24" x14ac:dyDescent="0.2">
      <c r="A248" s="1">
        <f t="shared" si="10"/>
        <v>44314</v>
      </c>
    </row>
    <row r="249" spans="1:24" x14ac:dyDescent="0.2">
      <c r="A249" s="1">
        <f t="shared" si="10"/>
        <v>44315</v>
      </c>
    </row>
    <row r="250" spans="1:24" x14ac:dyDescent="0.2">
      <c r="A250" s="1">
        <f t="shared" si="10"/>
        <v>44316</v>
      </c>
    </row>
    <row r="251" spans="1:24" x14ac:dyDescent="0.2">
      <c r="A251" s="1"/>
    </row>
    <row r="252" spans="1:24" x14ac:dyDescent="0.2">
      <c r="A252" s="1"/>
      <c r="V252">
        <v>109.39</v>
      </c>
      <c r="W252">
        <f>V252*7</f>
        <v>765.73</v>
      </c>
      <c r="X252" t="s">
        <v>25</v>
      </c>
    </row>
    <row r="253" spans="1:24" x14ac:dyDescent="0.2">
      <c r="A253" s="1"/>
      <c r="W253">
        <f>V252*7/6</f>
        <v>127.62166666666667</v>
      </c>
      <c r="X253" t="s">
        <v>26</v>
      </c>
    </row>
    <row r="254" spans="1:24" x14ac:dyDescent="0.2">
      <c r="W254">
        <f>V252*30</f>
        <v>3281.7</v>
      </c>
      <c r="X254" t="s">
        <v>27</v>
      </c>
    </row>
    <row r="255" spans="1:24" x14ac:dyDescent="0.2">
      <c r="W255">
        <f>V252*365</f>
        <v>39927.35</v>
      </c>
      <c r="X255" t="s">
        <v>28</v>
      </c>
    </row>
    <row r="257" spans="21:22" x14ac:dyDescent="0.2">
      <c r="V257">
        <f>ATAN(20/180*PI())</f>
        <v>0.33584237256640792</v>
      </c>
    </row>
    <row r="261" spans="21:22" x14ac:dyDescent="0.2">
      <c r="U261">
        <f>10^1.47712125472</f>
        <v>30.000000000023331</v>
      </c>
    </row>
    <row r="262" spans="21:22" x14ac:dyDescent="0.2">
      <c r="U262">
        <f>EXP(1.47712125472)</f>
        <v>4.3803176943737068</v>
      </c>
    </row>
    <row r="265" spans="21:22" x14ac:dyDescent="0.2">
      <c r="V265">
        <f>1.5+2+0.5+1</f>
        <v>5</v>
      </c>
    </row>
    <row r="266" spans="21:22" x14ac:dyDescent="0.2">
      <c r="V266">
        <f>V265*90</f>
        <v>450</v>
      </c>
    </row>
    <row r="267" spans="21:22" x14ac:dyDescent="0.2">
      <c r="V267">
        <v>1252</v>
      </c>
    </row>
    <row r="268" spans="21:22" x14ac:dyDescent="0.2">
      <c r="V268">
        <f>V267-V266</f>
        <v>802</v>
      </c>
    </row>
    <row r="269" spans="21:22" x14ac:dyDescent="0.2">
      <c r="V269">
        <f>V268/2</f>
        <v>401</v>
      </c>
    </row>
    <row r="270" spans="21:22" x14ac:dyDescent="0.2">
      <c r="V270">
        <f>V269+V266</f>
        <v>851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</hyperlinks>
  <pageMargins left="0.7" right="0.7" top="0.75" bottom="0.75" header="0.3" footer="0.3"/>
  <drawing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2021-04-13T16:37:27Z</dcterms:modified>
</cp:coreProperties>
</file>