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26CD9098-9901-C243-A169-5BA61E20AFC5}" xr6:coauthVersionLast="45" xr6:coauthVersionMax="45" xr10:uidLastSave="{00000000-0000-0000-0000-000000000000}"/>
  <bookViews>
    <workbookView xWindow="13480" yWindow="500" windowWidth="31160" windowHeight="2522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40" i="1" l="1"/>
  <c r="C339" i="1"/>
  <c r="C338" i="1"/>
  <c r="D343" i="1" l="1"/>
  <c r="K369" i="1" l="1"/>
  <c r="K368" i="1"/>
  <c r="R361" i="1"/>
  <c r="R360" i="1"/>
  <c r="C337" i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D352" i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<sst xmlns="http://schemas.openxmlformats.org/spreadsheetml/2006/main" count="60" uniqueCount="59">
  <si>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</si>
  <si>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</si>
  <si>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</si>
  <si>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</si>
  <si>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</si>
  <si>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</si>
  <si>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</si>
  <si>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</si>
  <si>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</si>
  <si>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</si>
  <si>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</si>
  <si>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</si>
  <si>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</si>
  <si>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</si>
  <si>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</si>
  <si>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</si>
  <si>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</si>
  <si>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</si>
  <si>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</si>
  <si>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</si>
  <si>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</si>
  <si>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</si>
  <si>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</si>
  <si>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</si>
  <si>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</si>
  <si>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</si>
  <si>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</si>
  <si>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</si>
  <si>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</si>
  <si>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</si>
  <si>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</si>
  <si>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</si>
  <si>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</si>
  <si>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</si>
  <si>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</si>
  <si>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</si>
  <si>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</si>
  <si>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</si>
  <si>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</si>
  <si>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</si>
  <si>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</si>
  <si>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</si>
  <si>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</si>
  <si>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</si>
  <si>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</si>
  <si>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</si>
  <si>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</si>
  <si>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</si>
  <si>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</si>
  <si>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</si>
  <si>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</si>
  <si>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</si>
  <si>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</si>
  <si>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</si>
  <si>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</si>
  <si>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</si>
  <si>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</si>
  <si>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</si>
  <si>
    <t>tel:(607) 379-6072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</si>
</sst>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Sheet1!$A$2:$A$342</c:f>
              <c:numCache>
                <c:formatCode>m/d/yy</c:formatCode>
                <c:ptCount val="341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</c:numCache>
            </c:numRef>
          </c:xVal>
          <c:yVal>
            <c:numRef>
              <c:f>Sheet1!$B$2:$B$342</c:f>
              <c:numCache>
                <c:formatCode>General</c:formatCode>
                <c:ptCount val="341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4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3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254000</xdr:colOff>
      <xdr:row>307</xdr:row>
      <xdr:rowOff>127000</xdr:rowOff>
    </xdr:from>
    <xdr:to>
      <xdr:col>22</xdr:col>
      <xdr:colOff>660400</xdr:colOff>
      <xdr:row>353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26" Type="http://schemas.openxmlformats.org/officeDocument/2006/relationships/drawing" Target="../drawings/drawing1.xm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hyperlink" Target="tel:(607)%20379-6072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369"/>
  <sheetViews>
    <sheetView tabSelected="1" topLeftCell="A294" workbookViewId="0">
      <selection activeCell="E334" sqref="E334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2.1640625" style="2" bestFit="1" customWidth="1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40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42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 x14ac:dyDescent="0.2">
      <c r="A337" s="1">
        <f t="shared" si="17"/>
        <v>44403</v>
      </c>
      <c r="B337">
        <v>30999</v>
      </c>
      <c r="C337">
        <f t="shared" si="16"/>
        <v>39</v>
      </c>
    </row>
    <row r="338" spans="1:12" x14ac:dyDescent="0.2">
      <c r="A338" s="1">
        <f t="shared" si="17"/>
        <v>44404</v>
      </c>
      <c r="B338">
        <v>31170</v>
      </c>
      <c r="C338">
        <f t="shared" si="16"/>
        <v>171</v>
      </c>
    </row>
    <row r="339" spans="1:12" x14ac:dyDescent="0.2">
      <c r="A339" s="1">
        <f t="shared" si="17"/>
        <v>44405</v>
      </c>
      <c r="B339">
        <v>31271</v>
      </c>
      <c r="C339">
        <f t="shared" si="16"/>
        <v>101</v>
      </c>
    </row>
    <row r="340" spans="1:12" x14ac:dyDescent="0.2">
      <c r="A340" s="1">
        <f t="shared" si="17"/>
        <v>44406</v>
      </c>
      <c r="B340">
        <v>31376</v>
      </c>
      <c r="C340">
        <f t="shared" si="16"/>
        <v>105</v>
      </c>
    </row>
    <row r="341" spans="1:12" x14ac:dyDescent="0.2">
      <c r="A341" s="1">
        <f t="shared" si="17"/>
        <v>44407</v>
      </c>
    </row>
    <row r="342" spans="1:12" x14ac:dyDescent="0.2">
      <c r="A342" s="1">
        <f t="shared" si="17"/>
        <v>44408</v>
      </c>
    </row>
    <row r="343" spans="1:12" x14ac:dyDescent="0.2">
      <c r="D343">
        <f>SUM(C337:C343)</f>
        <v>416</v>
      </c>
    </row>
    <row r="351" spans="1:12" x14ac:dyDescent="0.2">
      <c r="I351">
        <f>813.5</f>
        <v>813.5</v>
      </c>
      <c r="K351">
        <f>356.94</f>
        <v>356.94</v>
      </c>
    </row>
    <row r="352" spans="1:12" x14ac:dyDescent="0.2">
      <c r="D352">
        <f>14/31*1225</f>
        <v>553.22580645161293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6" spans="7:18" x14ac:dyDescent="0.2">
      <c r="G356">
        <v>5.58</v>
      </c>
      <c r="H356" s="15">
        <f>G356/G358*1000</f>
        <v>10333.333333333332</v>
      </c>
      <c r="I356">
        <f>H356/1760/3</f>
        <v>1.9570707070707067</v>
      </c>
      <c r="N356" s="4" t="s">
        <v>57</v>
      </c>
    </row>
    <row r="357" spans="7:18" x14ac:dyDescent="0.2">
      <c r="G357">
        <v>6.34</v>
      </c>
      <c r="H357" s="15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7:18" x14ac:dyDescent="0.2">
      <c r="G358">
        <v>0.54</v>
      </c>
      <c r="J358">
        <f>J357*640</f>
        <v>2785.1466403654958</v>
      </c>
      <c r="K358" t="s">
        <v>56</v>
      </c>
      <c r="N358" s="4" t="s">
        <v>58</v>
      </c>
    </row>
    <row r="360" spans="7:18" x14ac:dyDescent="0.2">
      <c r="R360">
        <f>10381.9</f>
        <v>10381.9</v>
      </c>
    </row>
    <row r="361" spans="7:18" x14ac:dyDescent="0.2">
      <c r="R361">
        <f>R360/2</f>
        <v>5190.95</v>
      </c>
    </row>
    <row r="362" spans="7:18" x14ac:dyDescent="0.2">
      <c r="J362">
        <f>75*12*4</f>
        <v>3600</v>
      </c>
      <c r="L362">
        <f>1247-955</f>
        <v>292</v>
      </c>
    </row>
    <row r="363" spans="7:18" x14ac:dyDescent="0.2">
      <c r="L363">
        <f>L362*2.5</f>
        <v>730</v>
      </c>
      <c r="O363">
        <f>55*40</f>
        <v>2200</v>
      </c>
    </row>
    <row r="364" spans="7:18" x14ac:dyDescent="0.2">
      <c r="L364">
        <f>1192-L363</f>
        <v>462</v>
      </c>
      <c r="O364">
        <f>O363*0.75/36</f>
        <v>45.833333333333336</v>
      </c>
    </row>
    <row r="368" spans="7:18" x14ac:dyDescent="0.2">
      <c r="K368">
        <f>1325*3</f>
        <v>3975</v>
      </c>
    </row>
    <row r="369" spans="11:11" x14ac:dyDescent="0.2">
      <c r="K369">
        <f>1325/3000</f>
        <v>0.44166666666666665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  <hyperlink ref="N358" r:id="rId25" xr:uid="{01A184D9-BB01-BF4D-980F-9782CC57AA57}"/>
  </hyperlinks>
  <pageMargins left="0.7" right="0.7" top="0.75" bottom="0.75" header="0.3" footer="0.3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2021-07-29T14:34:07Z</dcterms:modified>
</cp:coreProperties>
</file>