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erkko\omat\valtami1\Koulutus\"/>
    </mc:Choice>
  </mc:AlternateContent>
  <bookViews>
    <workbookView xWindow="0" yWindow="0" windowWidth="25125" windowHeight="12300"/>
  </bookViews>
  <sheets>
    <sheet name="Taul1" sheetId="1" r:id="rId1"/>
    <sheet name="Taul2" sheetId="2" r:id="rId2"/>
  </sheets>
  <definedNames>
    <definedName name="UlkoisetTiedot_1" localSheetId="1" hidden="1">Taul2!$A$2:$I$24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" l="1"/>
  <c r="B25" i="2"/>
  <c r="C25" i="2"/>
  <c r="D25" i="2"/>
  <c r="E25" i="2"/>
  <c r="D8" i="1"/>
  <c r="D10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28" i="1"/>
  <c r="E10" i="1" l="1"/>
  <c r="E12" i="1"/>
  <c r="E16" i="1"/>
  <c r="E17" i="1"/>
  <c r="E20" i="1"/>
  <c r="E21" i="1"/>
  <c r="E22" i="1"/>
  <c r="E24" i="1"/>
  <c r="E25" i="1"/>
  <c r="E26" i="1"/>
  <c r="D27" i="1"/>
  <c r="F27" i="1" s="1"/>
  <c r="D28" i="1"/>
  <c r="E28" i="1" s="1"/>
  <c r="E8" i="1"/>
  <c r="E14" i="1"/>
  <c r="E15" i="1"/>
  <c r="E18" i="1"/>
  <c r="E19" i="1"/>
  <c r="E23" i="1"/>
  <c r="F14" i="1"/>
  <c r="F15" i="1"/>
  <c r="F18" i="1"/>
  <c r="F19" i="1"/>
  <c r="F23" i="1"/>
  <c r="F26" i="1"/>
  <c r="F28" i="1" l="1"/>
  <c r="F22" i="1"/>
  <c r="E27" i="1"/>
  <c r="F17" i="1"/>
  <c r="F21" i="1"/>
  <c r="F25" i="1"/>
  <c r="F12" i="1"/>
  <c r="F24" i="1"/>
  <c r="F20" i="1"/>
  <c r="F16" i="1"/>
  <c r="F10" i="1"/>
  <c r="F8" i="1"/>
</calcChain>
</file>

<file path=xl/connections.xml><?xml version="1.0" encoding="utf-8"?>
<connections xmlns="http://schemas.openxmlformats.org/spreadsheetml/2006/main">
  <connection id="1" keepAlive="1" name="Kysely – Taulukko1" description="Yhteys kyselyyn Taulukko1 työkirjassa." type="5" refreshedVersion="0" background="1" saveData="1">
    <dbPr connection="Provider=Microsoft.Mashup.OleDb.1;Data Source=$Workbook$;Location=Taulukko1" command="SELECT * FROM [Taulukko1]"/>
  </connection>
  <connection id="2" keepAlive="1" name="Kysely – Taulukko1 (2)" description="Yhteys kyselyyn Taulukko1 (2) työkirjassa." type="5" refreshedVersion="6" background="1" saveData="1">
    <dbPr connection="Provider=Microsoft.Mashup.OleDb.1;Data Source=$Workbook$;Location=Taulukko1 (2);Extended Properties=&quot;&quot;" command="SELECT * FROM [Taulukko1 (2)]"/>
  </connection>
</connections>
</file>

<file path=xl/sharedStrings.xml><?xml version="1.0" encoding="utf-8"?>
<sst xmlns="http://schemas.openxmlformats.org/spreadsheetml/2006/main" count="62" uniqueCount="38">
  <si>
    <t>Borgå förening</t>
  </si>
  <si>
    <t>Tehtävä</t>
  </si>
  <si>
    <t>Aihe</t>
  </si>
  <si>
    <t>Työmäärä ja tekijä</t>
  </si>
  <si>
    <t>%</t>
  </si>
  <si>
    <t>Tekijä</t>
  </si>
  <si>
    <t>Viikot</t>
  </si>
  <si>
    <t>Määrittelyt</t>
  </si>
  <si>
    <t>Projektin hallinta</t>
  </si>
  <si>
    <t>Toteutusvaiheen aloitus</t>
  </si>
  <si>
    <t>Aloitus, suunnittelu, arkkitehtuuri</t>
  </si>
  <si>
    <t>Määrittelytehtävät</t>
  </si>
  <si>
    <t>Sovellus</t>
  </si>
  <si>
    <t>Rakenne ja ohjeistus</t>
  </si>
  <si>
    <t>Sivujen ulkoasu</t>
  </si>
  <si>
    <t>Master page</t>
  </si>
  <si>
    <t>CSS</t>
  </si>
  <si>
    <t>JS</t>
  </si>
  <si>
    <t>Kuvat (painikkeet, logot, ym.)</t>
  </si>
  <si>
    <t>Header</t>
  </si>
  <si>
    <t>Footer</t>
  </si>
  <si>
    <t>Lomake</t>
  </si>
  <si>
    <t>Domainin hankinta</t>
  </si>
  <si>
    <t>Bootstrap asennus</t>
  </si>
  <si>
    <t>Asennus ja konfigurointi</t>
  </si>
  <si>
    <t>Integraatiotestaus</t>
  </si>
  <si>
    <t>Muut määrittelyt</t>
  </si>
  <si>
    <t>Kaikki</t>
  </si>
  <si>
    <t>Sari</t>
  </si>
  <si>
    <t>Sebastian</t>
  </si>
  <si>
    <t>Minna</t>
  </si>
  <si>
    <t>Työmäärä (h)</t>
  </si>
  <si>
    <t>Jäljellä
 (h)</t>
  </si>
  <si>
    <t>Tehty
 (h)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</si>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</sst>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10" applyNumberFormat="0" applyFill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56">
    <xf numFmtId="0" fontId="0" fillId="0" borderId="0" xfId="0"/>
    <xf numFmtId="0" fontId="1" fillId="3" borderId="1" xfId="1" applyFill="1"/>
    <xf numFmtId="0" fontId="0" fillId="3" borderId="0" xfId="0" applyFill="1"/>
    <xf numFmtId="0" fontId="2" fillId="2" borderId="2" xfId="2" applyFill="1"/>
    <xf numFmtId="0" fontId="2" fillId="3" borderId="2" xfId="2" applyFill="1"/>
    <xf numFmtId="0" fontId="0" fillId="3" borderId="4" xfId="0" applyFill="1" applyBorder="1"/>
    <xf numFmtId="0" fontId="2" fillId="2" borderId="3" xfId="2" applyFill="1" applyBorder="1"/>
    <xf numFmtId="0" fontId="0" fillId="3" borderId="0" xfId="0" applyFill="1" applyBorder="1"/>
    <xf numFmtId="0" fontId="0" fillId="3" borderId="6" xfId="0" applyFill="1" applyBorder="1"/>
    <xf numFmtId="0" fontId="3" fillId="0" borderId="0" xfId="0" applyFont="1"/>
    <xf numFmtId="0" fontId="3" fillId="0" borderId="8" xfId="0" applyFont="1" applyBorder="1"/>
    <xf numFmtId="0" fontId="2" fillId="3" borderId="4" xfId="2" applyFill="1" applyBorder="1"/>
    <xf numFmtId="0" fontId="3" fillId="0" borderId="9" xfId="0" applyFont="1" applyBorder="1"/>
    <xf numFmtId="0" fontId="5" fillId="0" borderId="10" xfId="3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4" fillId="5" borderId="15" xfId="5" applyBorder="1"/>
    <xf numFmtId="0" fontId="4" fillId="5" borderId="11" xfId="5" applyBorder="1"/>
    <xf numFmtId="0" fontId="4" fillId="5" borderId="9" xfId="5" applyBorder="1"/>
    <xf numFmtId="0" fontId="0" fillId="3" borderId="18" xfId="0" applyFill="1" applyBorder="1" applyAlignment="1">
      <alignment horizontal="center" shrinkToFit="1"/>
    </xf>
    <xf numFmtId="0" fontId="2" fillId="3" borderId="18" xfId="2" applyFill="1" applyBorder="1" applyAlignment="1">
      <alignment horizontal="center" shrinkToFit="1"/>
    </xf>
    <xf numFmtId="0" fontId="3" fillId="0" borderId="12" xfId="0" applyFont="1" applyBorder="1"/>
    <xf numFmtId="0" fontId="0" fillId="0" borderId="8" xfId="0" applyBorder="1"/>
    <xf numFmtId="0" fontId="3" fillId="0" borderId="19" xfId="0" applyFont="1" applyBorder="1"/>
    <xf numFmtId="0" fontId="3" fillId="0" borderId="17" xfId="0" applyFont="1" applyBorder="1"/>
    <xf numFmtId="0" fontId="3" fillId="0" borderId="20" xfId="0" applyFont="1" applyBorder="1"/>
    <xf numFmtId="0" fontId="2" fillId="3" borderId="0" xfId="2" applyNumberFormat="1" applyFill="1" applyBorder="1"/>
    <xf numFmtId="0" fontId="0" fillId="0" borderId="0" xfId="0" applyNumberFormat="1"/>
    <xf numFmtId="0" fontId="0" fillId="0" borderId="9" xfId="0" applyNumberFormat="1" applyFill="1" applyBorder="1"/>
    <xf numFmtId="0" fontId="5" fillId="0" borderId="9" xfId="0" applyNumberFormat="1" applyFont="1" applyFill="1" applyBorder="1"/>
    <xf numFmtId="0" fontId="5" fillId="0" borderId="21" xfId="0" applyNumberFormat="1" applyFont="1" applyFill="1" applyBorder="1"/>
    <xf numFmtId="0" fontId="6" fillId="3" borderId="0" xfId="0" applyFont="1" applyFill="1" applyBorder="1" applyAlignment="1">
      <alignment horizontal="center" wrapText="1" shrinkToFit="1"/>
    </xf>
    <xf numFmtId="0" fontId="7" fillId="3" borderId="0" xfId="2" applyFont="1" applyFill="1" applyBorder="1" applyAlignment="1">
      <alignment horizontal="center" shrinkToFit="1"/>
    </xf>
    <xf numFmtId="9" fontId="3" fillId="0" borderId="11" xfId="0" applyNumberFormat="1" applyFont="1" applyBorder="1"/>
    <xf numFmtId="9" fontId="3" fillId="0" borderId="15" xfId="0" applyNumberFormat="1" applyFont="1" applyBorder="1"/>
    <xf numFmtId="9" fontId="5" fillId="0" borderId="10" xfId="3" applyNumberFormat="1"/>
    <xf numFmtId="0" fontId="3" fillId="3" borderId="7" xfId="2" applyFont="1" applyFill="1" applyBorder="1"/>
    <xf numFmtId="0" fontId="3" fillId="5" borderId="15" xfId="5" applyFont="1" applyBorder="1"/>
    <xf numFmtId="0" fontId="3" fillId="5" borderId="11" xfId="5" applyFont="1" applyBorder="1"/>
    <xf numFmtId="0" fontId="3" fillId="5" borderId="9" xfId="5" applyFont="1" applyBorder="1"/>
    <xf numFmtId="0" fontId="3" fillId="5" borderId="22" xfId="5" applyFont="1" applyBorder="1"/>
    <xf numFmtId="0" fontId="6" fillId="3" borderId="0" xfId="0" applyFont="1" applyFill="1" applyAlignment="1">
      <alignment horizontal="center" wrapText="1" shrinkToFit="1"/>
    </xf>
    <xf numFmtId="0" fontId="3" fillId="4" borderId="15" xfId="4" applyFont="1" applyBorder="1"/>
    <xf numFmtId="0" fontId="3" fillId="4" borderId="11" xfId="4" applyFont="1" applyBorder="1"/>
    <xf numFmtId="0" fontId="3" fillId="4" borderId="9" xfId="4" applyFont="1" applyBorder="1"/>
    <xf numFmtId="0" fontId="3" fillId="4" borderId="22" xfId="4" applyFont="1" applyBorder="1"/>
    <xf numFmtId="0" fontId="4" fillId="5" borderId="22" xfId="5" applyBorder="1"/>
    <xf numFmtId="0" fontId="3" fillId="3" borderId="11" xfId="2" applyFont="1" applyFill="1" applyBorder="1"/>
    <xf numFmtId="10" fontId="0" fillId="0" borderId="0" xfId="0" applyNumberFormat="1"/>
    <xf numFmtId="10" fontId="5" fillId="0" borderId="21" xfId="0" applyNumberFormat="1" applyFont="1" applyFill="1" applyBorder="1"/>
    <xf numFmtId="0" fontId="2" fillId="2" borderId="3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0" fontId="2" fillId="2" borderId="5" xfId="2" applyFill="1" applyBorder="1" applyAlignment="1">
      <alignment horizontal="center"/>
    </xf>
  </cellXfs>
  <cellStyles count="6">
    <cellStyle name="20 % - Aksentti4" xfId="4" builtinId="42"/>
    <cellStyle name="20 % - Aksentti6" xfId="5" builtinId="50"/>
    <cellStyle name="Normaali" xfId="0" builtinId="0"/>
    <cellStyle name="Otsikko 1" xfId="1" builtinId="16"/>
    <cellStyle name="Otsikko 3" xfId="2" builtinId="18"/>
    <cellStyle name="Summa" xfId="3" builtinId="25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numFmt numFmtId="14" formatCode="0.00\ 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lkoisetTiedot_1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Työmäärä (h)" tableColumnId="1"/>
      <queryTableField id="2" name="Tehty_x000a_ (h)" tableColumnId="2"/>
      <queryTableField id="3" name="Jäljellä_x000a_ (h)" tableColumnId="3"/>
      <queryTableField id="4" name="%" tableColumnId="4"/>
      <queryTableField id="5" name="Tekijä" tableColumnId="5"/>
      <queryTableField id="6" name="17" tableColumnId="6"/>
      <queryTableField id="7" name="18" tableColumnId="7"/>
      <queryTableField id="8" name="19" tableColumnId="8"/>
      <queryTableField id="9" name="2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ulukko1" displayName="Taulukko1" ref="C5:K27" totalsRowShown="0" headerRowDxfId="29" dataDxfId="28" tableBorderDxfId="27">
  <autoFilter ref="C5:K27"/>
  <tableColumns count="9">
    <tableColumn id="1" name="Työmäärä (h)" dataDxfId="26"/>
    <tableColumn id="2" name="Tehty_x000a_ (h)" dataDxfId="25">
      <calculatedColumnFormula>SUM(H6:J6)</calculatedColumnFormula>
    </tableColumn>
    <tableColumn id="3" name="Jäljellä_x000a_ (h)" dataDxfId="24">
      <calculatedColumnFormula>C6-D6</calculatedColumnFormula>
    </tableColumn>
    <tableColumn id="4" name="%" dataDxfId="23">
      <calculatedColumnFormula>D6/C6</calculatedColumnFormula>
    </tableColumn>
    <tableColumn id="5" name="Tekijä" dataDxfId="22"/>
    <tableColumn id="7" name="17" dataDxfId="21"/>
    <tableColumn id="8" name="18" dataDxfId="20"/>
    <tableColumn id="9" name="19" dataDxfId="19"/>
    <tableColumn id="11" name="20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ulukko_UlkoisetTiedot_1" displayName="Taulukko_UlkoisetTiedot_1" ref="A2:I25" tableType="queryTable" totalsRowCount="1">
  <autoFilter ref="A2:I24"/>
  <tableColumns count="9">
    <tableColumn id="1" uniqueName="1" name="Työmäärä (h)" totalsRowFunction="sum" queryTableFieldId="1" dataDxfId="17" totalsRowDxfId="16"/>
    <tableColumn id="2" uniqueName="2" name="Tehty_x000a_ (h)" totalsRowFunction="sum" queryTableFieldId="2" dataDxfId="15" totalsRowDxfId="14"/>
    <tableColumn id="3" uniqueName="3" name="Jäljellä_x000a_ (h)" totalsRowFunction="sum" queryTableFieldId="3" dataDxfId="13" totalsRowDxfId="12"/>
    <tableColumn id="4" uniqueName="4" name="%" totalsRowFunction="average" queryTableFieldId="4" dataDxfId="11" totalsRowDxfId="10"/>
    <tableColumn id="5" uniqueName="5" name="Tekijä" totalsRowFunction="custom" queryTableFieldId="5" dataDxfId="9" totalsRowDxfId="8">
      <totalsRowFormula>COUNTIF(Taulukko_UlkoisetTiedot_1[Tekijä],"Minna")</totalsRowFormula>
    </tableColumn>
    <tableColumn id="6" uniqueName="6" name="17" queryTableFieldId="6" dataDxfId="7" totalsRowDxfId="6"/>
    <tableColumn id="7" uniqueName="7" name="18" queryTableFieldId="7" dataDxfId="5" totalsRowDxfId="4"/>
    <tableColumn id="8" uniqueName="8" name="19" queryTableFieldId="8" dataDxfId="3" totalsRowDxfId="2"/>
    <tableColumn id="9" uniqueName="9" name="20" queryTableFieldId="9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F25" sqref="F25"/>
    </sheetView>
  </sheetViews>
  <sheetFormatPr defaultRowHeight="15" x14ac:dyDescent="0.25"/>
  <cols>
    <col min="1" max="1" width="33.7109375" customWidth="1"/>
    <col min="2" max="2" width="28.42578125" customWidth="1"/>
    <col min="3" max="3" width="14.7109375" customWidth="1"/>
  </cols>
  <sheetData>
    <row r="1" spans="1:11" s="2" customFormat="1" ht="20.25" thickBot="1" x14ac:dyDescent="0.35">
      <c r="A1" s="1" t="s">
        <v>0</v>
      </c>
    </row>
    <row r="2" spans="1:11" s="2" customFormat="1" ht="15.75" thickTop="1" x14ac:dyDescent="0.25">
      <c r="B2" s="7"/>
    </row>
    <row r="3" spans="1:11" s="3" customFormat="1" ht="15.75" thickBot="1" x14ac:dyDescent="0.3">
      <c r="A3" s="3" t="s">
        <v>2</v>
      </c>
      <c r="B3" s="6" t="s">
        <v>1</v>
      </c>
      <c r="C3" s="53" t="s">
        <v>3</v>
      </c>
      <c r="D3" s="54"/>
      <c r="E3" s="54"/>
      <c r="F3" s="54"/>
      <c r="G3" s="55"/>
      <c r="H3" s="3" t="s">
        <v>6</v>
      </c>
    </row>
    <row r="4" spans="1:11" s="2" customFormat="1" x14ac:dyDescent="0.25">
      <c r="B4" s="5"/>
      <c r="C4" s="5"/>
      <c r="D4" s="7"/>
      <c r="E4" s="7"/>
      <c r="F4" s="7"/>
      <c r="G4" s="8"/>
    </row>
    <row r="5" spans="1:11" s="2" customFormat="1" ht="30" x14ac:dyDescent="0.25">
      <c r="B5" s="5"/>
      <c r="C5" s="34" t="s">
        <v>31</v>
      </c>
      <c r="D5" s="34" t="s">
        <v>33</v>
      </c>
      <c r="E5" s="34" t="s">
        <v>32</v>
      </c>
      <c r="F5" s="35" t="s">
        <v>4</v>
      </c>
      <c r="G5" s="35" t="s">
        <v>5</v>
      </c>
      <c r="H5" s="44" t="s">
        <v>34</v>
      </c>
      <c r="I5" s="44" t="s">
        <v>35</v>
      </c>
      <c r="J5" s="44" t="s">
        <v>36</v>
      </c>
      <c r="K5" s="44" t="s">
        <v>37</v>
      </c>
    </row>
    <row r="6" spans="1:11" s="4" customFormat="1" ht="15.75" thickBot="1" x14ac:dyDescent="0.3">
      <c r="B6" s="11"/>
      <c r="C6" s="22"/>
      <c r="D6" s="22"/>
      <c r="E6" s="22"/>
      <c r="F6" s="23"/>
      <c r="G6" s="23"/>
      <c r="H6" s="39"/>
      <c r="I6" s="39"/>
      <c r="J6" s="39"/>
      <c r="K6" s="50"/>
    </row>
    <row r="7" spans="1:11" s="9" customFormat="1" ht="15.75" thickBot="1" x14ac:dyDescent="0.3">
      <c r="A7" s="18"/>
      <c r="B7" s="17"/>
      <c r="C7" s="24"/>
      <c r="D7" s="17"/>
      <c r="E7" s="17"/>
      <c r="F7" s="17"/>
      <c r="G7" s="26"/>
      <c r="H7" s="40"/>
      <c r="I7" s="19"/>
      <c r="J7" s="45"/>
      <c r="K7" s="45"/>
    </row>
    <row r="8" spans="1:11" s="9" customFormat="1" x14ac:dyDescent="0.25">
      <c r="A8" s="15" t="s">
        <v>7</v>
      </c>
      <c r="B8" s="14" t="s">
        <v>11</v>
      </c>
      <c r="C8" s="15">
        <v>20</v>
      </c>
      <c r="D8" s="14">
        <f>SUM(H8:J8)</f>
        <v>10</v>
      </c>
      <c r="E8" s="14">
        <f>C8-D8</f>
        <v>10</v>
      </c>
      <c r="F8" s="36">
        <f>D8/C8</f>
        <v>0.5</v>
      </c>
      <c r="G8" s="27" t="s">
        <v>27</v>
      </c>
      <c r="H8" s="41">
        <v>5</v>
      </c>
      <c r="I8" s="20">
        <v>3</v>
      </c>
      <c r="J8" s="46">
        <v>2</v>
      </c>
      <c r="K8" s="46"/>
    </row>
    <row r="9" spans="1:11" s="9" customFormat="1" ht="15.75" thickBot="1" x14ac:dyDescent="0.3">
      <c r="A9" s="16"/>
      <c r="B9" s="17"/>
      <c r="C9" s="24"/>
      <c r="D9" s="17"/>
      <c r="E9" s="17"/>
      <c r="F9" s="37"/>
      <c r="G9" s="26"/>
      <c r="H9" s="40"/>
      <c r="I9" s="19"/>
      <c r="J9" s="45"/>
      <c r="K9" s="45"/>
    </row>
    <row r="10" spans="1:11" s="9" customFormat="1" x14ac:dyDescent="0.25">
      <c r="A10" s="15" t="s">
        <v>8</v>
      </c>
      <c r="B10" s="14" t="s">
        <v>8</v>
      </c>
      <c r="C10" s="15">
        <v>25</v>
      </c>
      <c r="D10" s="14">
        <f>SUM(H10:J10)</f>
        <v>3</v>
      </c>
      <c r="E10" s="14">
        <f t="shared" ref="E10:E28" si="0">C10-D10</f>
        <v>22</v>
      </c>
      <c r="F10" s="36">
        <f t="shared" ref="F10:F28" si="1">D10/C10</f>
        <v>0.12</v>
      </c>
      <c r="G10" s="27" t="s">
        <v>28</v>
      </c>
      <c r="H10" s="41">
        <v>1</v>
      </c>
      <c r="I10" s="20">
        <v>1</v>
      </c>
      <c r="J10" s="46">
        <v>1</v>
      </c>
      <c r="K10" s="46"/>
    </row>
    <row r="11" spans="1:11" s="9" customFormat="1" ht="15.75" thickBot="1" x14ac:dyDescent="0.3">
      <c r="A11" s="16"/>
      <c r="B11" s="17"/>
      <c r="C11" s="24"/>
      <c r="D11" s="17"/>
      <c r="E11" s="17"/>
      <c r="F11" s="37"/>
      <c r="G11" s="26"/>
      <c r="H11" s="40"/>
      <c r="I11" s="19"/>
      <c r="J11" s="45"/>
      <c r="K11" s="45"/>
    </row>
    <row r="12" spans="1:11" s="9" customFormat="1" x14ac:dyDescent="0.25">
      <c r="A12" s="15" t="s">
        <v>9</v>
      </c>
      <c r="B12" s="14" t="s">
        <v>10</v>
      </c>
      <c r="C12" s="15">
        <v>10</v>
      </c>
      <c r="D12" s="14">
        <f>SUM(H12:J12)</f>
        <v>0</v>
      </c>
      <c r="E12" s="14">
        <f t="shared" si="0"/>
        <v>10</v>
      </c>
      <c r="F12" s="36">
        <f t="shared" si="1"/>
        <v>0</v>
      </c>
      <c r="G12" s="27" t="s">
        <v>27</v>
      </c>
      <c r="H12" s="41"/>
      <c r="I12" s="20"/>
      <c r="J12" s="46"/>
      <c r="K12" s="46"/>
    </row>
    <row r="13" spans="1:11" s="9" customFormat="1" ht="15.75" thickBot="1" x14ac:dyDescent="0.3">
      <c r="A13" s="16"/>
      <c r="B13" s="17"/>
      <c r="C13" s="24"/>
      <c r="D13" s="17"/>
      <c r="E13" s="17"/>
      <c r="F13" s="37"/>
      <c r="G13" s="26"/>
      <c r="H13" s="40"/>
      <c r="I13" s="19"/>
      <c r="J13" s="45"/>
      <c r="K13" s="45"/>
    </row>
    <row r="14" spans="1:11" s="9" customFormat="1" x14ac:dyDescent="0.25">
      <c r="A14" s="15" t="s">
        <v>12</v>
      </c>
      <c r="B14" s="14" t="s">
        <v>13</v>
      </c>
      <c r="C14" s="15">
        <v>25</v>
      </c>
      <c r="D14" s="14">
        <f t="shared" ref="D14:D27" si="2">SUM(H14:J14)</f>
        <v>0</v>
      </c>
      <c r="E14" s="14">
        <f t="shared" si="0"/>
        <v>25</v>
      </c>
      <c r="F14" s="36">
        <f t="shared" si="1"/>
        <v>0</v>
      </c>
      <c r="G14" s="27" t="s">
        <v>29</v>
      </c>
      <c r="H14" s="41"/>
      <c r="I14" s="20"/>
      <c r="J14" s="46"/>
      <c r="K14" s="46"/>
    </row>
    <row r="15" spans="1:11" s="9" customFormat="1" x14ac:dyDescent="0.25">
      <c r="B15" s="12" t="s">
        <v>14</v>
      </c>
      <c r="C15" s="10">
        <v>10</v>
      </c>
      <c r="D15" s="14">
        <f t="shared" si="2"/>
        <v>0</v>
      </c>
      <c r="E15" s="14">
        <f t="shared" si="0"/>
        <v>10</v>
      </c>
      <c r="F15" s="36">
        <f t="shared" si="1"/>
        <v>0</v>
      </c>
      <c r="G15" s="28" t="s">
        <v>30</v>
      </c>
      <c r="H15" s="42"/>
      <c r="I15" s="21"/>
      <c r="J15" s="47"/>
      <c r="K15" s="47"/>
    </row>
    <row r="16" spans="1:11" s="9" customFormat="1" x14ac:dyDescent="0.25">
      <c r="B16" s="12" t="s">
        <v>15</v>
      </c>
      <c r="C16" s="10">
        <v>12</v>
      </c>
      <c r="D16" s="14">
        <f t="shared" si="2"/>
        <v>0</v>
      </c>
      <c r="E16" s="14">
        <f t="shared" si="0"/>
        <v>12</v>
      </c>
      <c r="F16" s="36">
        <f t="shared" si="1"/>
        <v>0</v>
      </c>
      <c r="G16" s="28"/>
      <c r="H16" s="42"/>
      <c r="I16" s="21"/>
      <c r="J16" s="47"/>
      <c r="K16" s="47"/>
    </row>
    <row r="17" spans="1:11" s="9" customFormat="1" x14ac:dyDescent="0.25">
      <c r="B17" s="12" t="s">
        <v>16</v>
      </c>
      <c r="C17" s="10">
        <v>8</v>
      </c>
      <c r="D17" s="14">
        <f t="shared" si="2"/>
        <v>1</v>
      </c>
      <c r="E17" s="14">
        <f t="shared" si="0"/>
        <v>7</v>
      </c>
      <c r="F17" s="36">
        <f t="shared" si="1"/>
        <v>0.125</v>
      </c>
      <c r="G17" s="28" t="s">
        <v>30</v>
      </c>
      <c r="H17" s="42">
        <v>1</v>
      </c>
      <c r="I17" s="21"/>
      <c r="J17" s="47"/>
      <c r="K17" s="47"/>
    </row>
    <row r="18" spans="1:11" s="9" customFormat="1" x14ac:dyDescent="0.25">
      <c r="B18" s="12" t="s">
        <v>17</v>
      </c>
      <c r="C18" s="10">
        <v>7</v>
      </c>
      <c r="D18" s="14">
        <f t="shared" si="2"/>
        <v>0</v>
      </c>
      <c r="E18" s="14">
        <f t="shared" si="0"/>
        <v>7</v>
      </c>
      <c r="F18" s="36">
        <f t="shared" si="1"/>
        <v>0</v>
      </c>
      <c r="G18" s="28"/>
      <c r="H18" s="42"/>
      <c r="I18" s="21"/>
      <c r="J18" s="47"/>
      <c r="K18" s="47"/>
    </row>
    <row r="19" spans="1:11" s="9" customFormat="1" x14ac:dyDescent="0.25">
      <c r="B19" s="12" t="s">
        <v>18</v>
      </c>
      <c r="C19" s="10">
        <v>6</v>
      </c>
      <c r="D19" s="14">
        <f t="shared" si="2"/>
        <v>2</v>
      </c>
      <c r="E19" s="14">
        <f t="shared" si="0"/>
        <v>4</v>
      </c>
      <c r="F19" s="36">
        <f t="shared" si="1"/>
        <v>0.33333333333333331</v>
      </c>
      <c r="G19" s="28"/>
      <c r="H19" s="42"/>
      <c r="I19" s="21">
        <v>2</v>
      </c>
      <c r="J19" s="47"/>
      <c r="K19" s="47"/>
    </row>
    <row r="20" spans="1:11" s="9" customFormat="1" x14ac:dyDescent="0.25">
      <c r="B20" s="12" t="s">
        <v>19</v>
      </c>
      <c r="C20" s="10">
        <v>2</v>
      </c>
      <c r="D20" s="14">
        <f t="shared" si="2"/>
        <v>0</v>
      </c>
      <c r="E20" s="14">
        <f t="shared" si="0"/>
        <v>2</v>
      </c>
      <c r="F20" s="36">
        <f t="shared" si="1"/>
        <v>0</v>
      </c>
      <c r="G20" s="28"/>
      <c r="H20" s="42"/>
      <c r="I20" s="21"/>
      <c r="J20" s="47"/>
      <c r="K20" s="47"/>
    </row>
    <row r="21" spans="1:11" s="9" customFormat="1" x14ac:dyDescent="0.25">
      <c r="B21" s="12" t="s">
        <v>20</v>
      </c>
      <c r="C21" s="10">
        <v>2</v>
      </c>
      <c r="D21" s="14">
        <f t="shared" si="2"/>
        <v>0</v>
      </c>
      <c r="E21" s="14">
        <f t="shared" si="0"/>
        <v>2</v>
      </c>
      <c r="F21" s="36">
        <f t="shared" si="1"/>
        <v>0</v>
      </c>
      <c r="G21" s="28"/>
      <c r="H21" s="42"/>
      <c r="I21" s="21"/>
      <c r="J21" s="47"/>
      <c r="K21" s="47"/>
    </row>
    <row r="22" spans="1:11" s="9" customFormat="1" x14ac:dyDescent="0.25">
      <c r="B22" s="12" t="s">
        <v>21</v>
      </c>
      <c r="C22" s="10">
        <v>16</v>
      </c>
      <c r="D22" s="14">
        <f t="shared" si="2"/>
        <v>0</v>
      </c>
      <c r="E22" s="14">
        <f t="shared" si="0"/>
        <v>16</v>
      </c>
      <c r="F22" s="36">
        <f t="shared" si="1"/>
        <v>0</v>
      </c>
      <c r="G22" s="28" t="s">
        <v>30</v>
      </c>
      <c r="H22" s="42"/>
      <c r="I22" s="21"/>
      <c r="J22" s="47"/>
      <c r="K22" s="47">
        <v>1</v>
      </c>
    </row>
    <row r="23" spans="1:11" x14ac:dyDescent="0.25">
      <c r="B23" s="12" t="s">
        <v>22</v>
      </c>
      <c r="C23" s="25">
        <v>8</v>
      </c>
      <c r="D23" s="14">
        <f t="shared" si="2"/>
        <v>0</v>
      </c>
      <c r="E23" s="14">
        <f t="shared" si="0"/>
        <v>8</v>
      </c>
      <c r="F23" s="36">
        <f t="shared" si="1"/>
        <v>0</v>
      </c>
      <c r="G23" s="28"/>
      <c r="H23" s="42"/>
      <c r="I23" s="21"/>
      <c r="J23" s="47"/>
      <c r="K23" s="47"/>
    </row>
    <row r="24" spans="1:11" x14ac:dyDescent="0.25">
      <c r="B24" s="12" t="s">
        <v>23</v>
      </c>
      <c r="C24" s="25">
        <v>1</v>
      </c>
      <c r="D24" s="14">
        <f t="shared" si="2"/>
        <v>0</v>
      </c>
      <c r="E24" s="14">
        <f t="shared" si="0"/>
        <v>1</v>
      </c>
      <c r="F24" s="36">
        <f t="shared" si="1"/>
        <v>0</v>
      </c>
      <c r="G24" s="28" t="s">
        <v>29</v>
      </c>
      <c r="H24" s="42"/>
      <c r="I24" s="21"/>
      <c r="J24" s="47"/>
      <c r="K24" s="47"/>
    </row>
    <row r="25" spans="1:11" x14ac:dyDescent="0.25">
      <c r="B25" s="12" t="s">
        <v>24</v>
      </c>
      <c r="C25" s="25">
        <v>5</v>
      </c>
      <c r="D25" s="14">
        <f t="shared" si="2"/>
        <v>0</v>
      </c>
      <c r="E25" s="14">
        <f t="shared" si="0"/>
        <v>5</v>
      </c>
      <c r="F25" s="36">
        <f t="shared" si="1"/>
        <v>0</v>
      </c>
      <c r="G25" s="28"/>
      <c r="H25" s="42"/>
      <c r="I25" s="21"/>
      <c r="J25" s="47"/>
      <c r="K25" s="47"/>
    </row>
    <row r="26" spans="1:11" x14ac:dyDescent="0.25">
      <c r="B26" s="12" t="s">
        <v>25</v>
      </c>
      <c r="C26" s="25">
        <v>2</v>
      </c>
      <c r="D26" s="14">
        <f t="shared" si="2"/>
        <v>1</v>
      </c>
      <c r="E26" s="14">
        <f t="shared" si="0"/>
        <v>1</v>
      </c>
      <c r="F26" s="36">
        <f t="shared" si="1"/>
        <v>0.5</v>
      </c>
      <c r="G26" s="28"/>
      <c r="H26" s="42">
        <v>1</v>
      </c>
      <c r="I26" s="21"/>
      <c r="J26" s="47"/>
      <c r="K26" s="47"/>
    </row>
    <row r="27" spans="1:11" x14ac:dyDescent="0.25">
      <c r="B27" s="12" t="s">
        <v>26</v>
      </c>
      <c r="C27" s="25">
        <v>4</v>
      </c>
      <c r="D27" s="14">
        <f t="shared" si="2"/>
        <v>0</v>
      </c>
      <c r="E27" s="14">
        <f t="shared" si="0"/>
        <v>4</v>
      </c>
      <c r="F27" s="36">
        <f t="shared" si="1"/>
        <v>0</v>
      </c>
      <c r="G27" s="28" t="s">
        <v>28</v>
      </c>
      <c r="H27" s="43"/>
      <c r="I27" s="49"/>
      <c r="J27" s="47"/>
      <c r="K27" s="48"/>
    </row>
    <row r="28" spans="1:11" ht="15.75" thickBot="1" x14ac:dyDescent="0.3">
      <c r="A28" s="13"/>
      <c r="B28" s="13"/>
      <c r="C28" s="13">
        <f>SUBTOTAL(109,Taulukko1[Työmäärä (h)])</f>
        <v>163</v>
      </c>
      <c r="D28" s="13">
        <f>SUM(H28:L28)</f>
        <v>0</v>
      </c>
      <c r="E28" s="13">
        <f t="shared" si="0"/>
        <v>163</v>
      </c>
      <c r="F28" s="38">
        <f t="shared" si="1"/>
        <v>0</v>
      </c>
      <c r="G28" s="13"/>
    </row>
    <row r="29" spans="1:11" ht="15.75" thickTop="1" x14ac:dyDescent="0.25"/>
  </sheetData>
  <mergeCells count="1">
    <mergeCell ref="C3:G3"/>
  </mergeCells>
  <conditionalFormatting sqref="F7:F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D3" sqref="D3:D25"/>
    </sheetView>
  </sheetViews>
  <sheetFormatPr defaultRowHeight="15" x14ac:dyDescent="0.25"/>
  <cols>
    <col min="1" max="1" width="14.85546875" bestFit="1" customWidth="1"/>
    <col min="2" max="3" width="12.42578125" bestFit="1" customWidth="1"/>
    <col min="4" max="4" width="12" customWidth="1"/>
    <col min="5" max="5" width="9.5703125" bestFit="1" customWidth="1"/>
    <col min="6" max="9" width="5.28515625" customWidth="1"/>
  </cols>
  <sheetData>
    <row r="2" spans="1:9" x14ac:dyDescent="0.25">
      <c r="A2" s="29" t="s">
        <v>31</v>
      </c>
      <c r="B2" s="29" t="s">
        <v>33</v>
      </c>
      <c r="C2" s="30" t="s">
        <v>32</v>
      </c>
      <c r="D2" s="30" t="s">
        <v>4</v>
      </c>
      <c r="E2" s="30" t="s">
        <v>5</v>
      </c>
      <c r="F2" s="30" t="s">
        <v>34</v>
      </c>
      <c r="G2" s="30" t="s">
        <v>35</v>
      </c>
      <c r="H2" s="30" t="s">
        <v>36</v>
      </c>
      <c r="I2" s="30" t="s">
        <v>37</v>
      </c>
    </row>
    <row r="3" spans="1:9" x14ac:dyDescent="0.25">
      <c r="A3" s="31"/>
      <c r="B3" s="31"/>
      <c r="C3" s="30"/>
      <c r="D3" s="51"/>
      <c r="E3" s="30"/>
      <c r="F3" s="30"/>
      <c r="G3" s="30"/>
      <c r="H3" s="30"/>
      <c r="I3" s="30"/>
    </row>
    <row r="4" spans="1:9" x14ac:dyDescent="0.25">
      <c r="A4" s="31"/>
      <c r="B4" s="31"/>
      <c r="C4" s="30"/>
      <c r="D4" s="51"/>
      <c r="E4" s="30"/>
      <c r="F4" s="30"/>
      <c r="G4" s="30"/>
      <c r="H4" s="30"/>
      <c r="I4" s="30"/>
    </row>
    <row r="5" spans="1:9" x14ac:dyDescent="0.25">
      <c r="A5" s="31">
        <v>20</v>
      </c>
      <c r="B5" s="31">
        <v>0</v>
      </c>
      <c r="C5" s="30">
        <v>20</v>
      </c>
      <c r="D5" s="51">
        <v>0</v>
      </c>
      <c r="E5" s="30" t="s">
        <v>27</v>
      </c>
      <c r="F5" s="30"/>
      <c r="G5" s="30"/>
      <c r="H5" s="30"/>
      <c r="I5" s="30"/>
    </row>
    <row r="6" spans="1:9" x14ac:dyDescent="0.25">
      <c r="A6" s="31"/>
      <c r="B6" s="31"/>
      <c r="C6" s="30"/>
      <c r="D6" s="51"/>
      <c r="E6" s="30"/>
      <c r="F6" s="30"/>
      <c r="G6" s="30"/>
      <c r="H6" s="30"/>
      <c r="I6" s="30"/>
    </row>
    <row r="7" spans="1:9" x14ac:dyDescent="0.25">
      <c r="A7" s="31">
        <v>25</v>
      </c>
      <c r="B7" s="31">
        <v>3</v>
      </c>
      <c r="C7" s="30">
        <v>22</v>
      </c>
      <c r="D7" s="51">
        <v>0.12</v>
      </c>
      <c r="E7" s="30" t="s">
        <v>28</v>
      </c>
      <c r="F7" s="30">
        <v>1</v>
      </c>
      <c r="G7" s="30">
        <v>1</v>
      </c>
      <c r="H7" s="30">
        <v>1</v>
      </c>
      <c r="I7" s="30"/>
    </row>
    <row r="8" spans="1:9" x14ac:dyDescent="0.25">
      <c r="A8" s="31"/>
      <c r="B8" s="31"/>
      <c r="C8" s="30"/>
      <c r="D8" s="51"/>
      <c r="E8" s="30"/>
      <c r="F8" s="30"/>
      <c r="G8" s="30"/>
      <c r="H8" s="30"/>
      <c r="I8" s="30"/>
    </row>
    <row r="9" spans="1:9" x14ac:dyDescent="0.25">
      <c r="A9" s="31">
        <v>10</v>
      </c>
      <c r="B9" s="31">
        <v>0</v>
      </c>
      <c r="C9" s="30">
        <v>10</v>
      </c>
      <c r="D9" s="51">
        <v>0</v>
      </c>
      <c r="E9" s="30" t="s">
        <v>27</v>
      </c>
      <c r="F9" s="30"/>
      <c r="G9" s="30"/>
      <c r="H9" s="30"/>
      <c r="I9" s="30"/>
    </row>
    <row r="10" spans="1:9" x14ac:dyDescent="0.25">
      <c r="A10" s="31"/>
      <c r="B10" s="31"/>
      <c r="C10" s="30"/>
      <c r="D10" s="51"/>
      <c r="E10" s="30"/>
      <c r="F10" s="30"/>
      <c r="G10" s="30"/>
      <c r="H10" s="30"/>
      <c r="I10" s="30"/>
    </row>
    <row r="11" spans="1:9" x14ac:dyDescent="0.25">
      <c r="A11" s="31">
        <v>25</v>
      </c>
      <c r="B11" s="31">
        <v>0</v>
      </c>
      <c r="C11" s="30">
        <v>25</v>
      </c>
      <c r="D11" s="51">
        <v>0</v>
      </c>
      <c r="E11" s="30" t="s">
        <v>29</v>
      </c>
      <c r="F11" s="30"/>
      <c r="G11" s="30"/>
      <c r="H11" s="30"/>
      <c r="I11" s="30"/>
    </row>
    <row r="12" spans="1:9" x14ac:dyDescent="0.25">
      <c r="A12" s="31">
        <v>10</v>
      </c>
      <c r="B12" s="31">
        <v>0</v>
      </c>
      <c r="C12" s="30">
        <v>10</v>
      </c>
      <c r="D12" s="51">
        <v>0</v>
      </c>
      <c r="E12" s="30" t="s">
        <v>30</v>
      </c>
      <c r="F12" s="30"/>
      <c r="G12" s="30"/>
      <c r="H12" s="30"/>
      <c r="I12" s="30"/>
    </row>
    <row r="13" spans="1:9" x14ac:dyDescent="0.25">
      <c r="A13" s="31">
        <v>12</v>
      </c>
      <c r="B13" s="31">
        <v>0</v>
      </c>
      <c r="C13" s="30">
        <v>12</v>
      </c>
      <c r="D13" s="51">
        <v>0</v>
      </c>
      <c r="E13" s="30"/>
      <c r="F13" s="30"/>
      <c r="G13" s="30"/>
      <c r="H13" s="30"/>
      <c r="I13" s="30"/>
    </row>
    <row r="14" spans="1:9" x14ac:dyDescent="0.25">
      <c r="A14" s="31">
        <v>8</v>
      </c>
      <c r="B14" s="31">
        <v>1</v>
      </c>
      <c r="C14" s="30">
        <v>7</v>
      </c>
      <c r="D14" s="51">
        <v>0.125</v>
      </c>
      <c r="E14" s="30" t="s">
        <v>30</v>
      </c>
      <c r="F14" s="30">
        <v>1</v>
      </c>
      <c r="G14" s="30"/>
      <c r="H14" s="30"/>
      <c r="I14" s="30"/>
    </row>
    <row r="15" spans="1:9" x14ac:dyDescent="0.25">
      <c r="A15" s="31">
        <v>7</v>
      </c>
      <c r="B15" s="31">
        <v>0</v>
      </c>
      <c r="C15" s="30">
        <v>7</v>
      </c>
      <c r="D15" s="51">
        <v>0</v>
      </c>
      <c r="E15" s="30"/>
      <c r="F15" s="30"/>
      <c r="G15" s="30"/>
      <c r="H15" s="30"/>
      <c r="I15" s="30"/>
    </row>
    <row r="16" spans="1:9" x14ac:dyDescent="0.25">
      <c r="A16" s="31">
        <v>6</v>
      </c>
      <c r="B16" s="31">
        <v>2</v>
      </c>
      <c r="C16" s="30">
        <v>4</v>
      </c>
      <c r="D16" s="51">
        <v>0.33333333333333331</v>
      </c>
      <c r="E16" s="30"/>
      <c r="F16" s="30"/>
      <c r="G16" s="30">
        <v>2</v>
      </c>
      <c r="H16" s="30"/>
      <c r="I16" s="30"/>
    </row>
    <row r="17" spans="1:9" x14ac:dyDescent="0.25">
      <c r="A17" s="31">
        <v>2</v>
      </c>
      <c r="B17" s="31">
        <v>0</v>
      </c>
      <c r="C17" s="30">
        <v>2</v>
      </c>
      <c r="D17" s="51">
        <v>0</v>
      </c>
      <c r="E17" s="30"/>
      <c r="F17" s="30"/>
      <c r="G17" s="30"/>
      <c r="H17" s="30"/>
      <c r="I17" s="30"/>
    </row>
    <row r="18" spans="1:9" x14ac:dyDescent="0.25">
      <c r="A18" s="31">
        <v>2</v>
      </c>
      <c r="B18" s="31">
        <v>0</v>
      </c>
      <c r="C18" s="30">
        <v>2</v>
      </c>
      <c r="D18" s="51">
        <v>0</v>
      </c>
      <c r="E18" s="30"/>
      <c r="F18" s="30"/>
      <c r="G18" s="30"/>
      <c r="H18" s="30"/>
      <c r="I18" s="30"/>
    </row>
    <row r="19" spans="1:9" x14ac:dyDescent="0.25">
      <c r="A19" s="31">
        <v>16</v>
      </c>
      <c r="B19" s="31">
        <v>0</v>
      </c>
      <c r="C19" s="30">
        <v>16</v>
      </c>
      <c r="D19" s="51">
        <v>0</v>
      </c>
      <c r="E19" s="30" t="s">
        <v>30</v>
      </c>
      <c r="F19" s="30"/>
      <c r="G19" s="30"/>
      <c r="H19" s="30"/>
      <c r="I19" s="30">
        <v>1</v>
      </c>
    </row>
    <row r="20" spans="1:9" x14ac:dyDescent="0.25">
      <c r="A20" s="31">
        <v>8</v>
      </c>
      <c r="B20" s="31">
        <v>0</v>
      </c>
      <c r="C20" s="30">
        <v>8</v>
      </c>
      <c r="D20" s="51">
        <v>0</v>
      </c>
      <c r="E20" s="30"/>
      <c r="F20" s="30"/>
      <c r="G20" s="30"/>
      <c r="H20" s="30"/>
      <c r="I20" s="30"/>
    </row>
    <row r="21" spans="1:9" x14ac:dyDescent="0.25">
      <c r="A21" s="31">
        <v>1</v>
      </c>
      <c r="B21" s="31">
        <v>0</v>
      </c>
      <c r="C21" s="30">
        <v>1</v>
      </c>
      <c r="D21" s="51">
        <v>0</v>
      </c>
      <c r="E21" s="30" t="s">
        <v>29</v>
      </c>
      <c r="F21" s="30"/>
      <c r="G21" s="30"/>
      <c r="H21" s="30"/>
      <c r="I21" s="30"/>
    </row>
    <row r="22" spans="1:9" x14ac:dyDescent="0.25">
      <c r="A22" s="31">
        <v>5</v>
      </c>
      <c r="B22" s="31">
        <v>0</v>
      </c>
      <c r="C22" s="30">
        <v>5</v>
      </c>
      <c r="D22" s="51">
        <v>0</v>
      </c>
      <c r="E22" s="30"/>
      <c r="F22" s="30"/>
      <c r="G22" s="30"/>
      <c r="H22" s="30"/>
      <c r="I22" s="30"/>
    </row>
    <row r="23" spans="1:9" x14ac:dyDescent="0.25">
      <c r="A23" s="31">
        <v>2</v>
      </c>
      <c r="B23" s="31">
        <v>1</v>
      </c>
      <c r="C23" s="30">
        <v>1</v>
      </c>
      <c r="D23" s="51">
        <v>0.5</v>
      </c>
      <c r="E23" s="30"/>
      <c r="F23" s="30">
        <v>1</v>
      </c>
      <c r="G23" s="30"/>
      <c r="H23" s="30"/>
      <c r="I23" s="30"/>
    </row>
    <row r="24" spans="1:9" x14ac:dyDescent="0.25">
      <c r="A24" s="31">
        <v>4</v>
      </c>
      <c r="B24" s="31">
        <v>0</v>
      </c>
      <c r="C24" s="30">
        <v>4</v>
      </c>
      <c r="D24" s="51">
        <v>0</v>
      </c>
      <c r="E24" s="30" t="s">
        <v>28</v>
      </c>
      <c r="F24" s="30"/>
      <c r="G24" s="30"/>
      <c r="H24" s="30"/>
      <c r="I24" s="30"/>
    </row>
    <row r="25" spans="1:9" x14ac:dyDescent="0.25">
      <c r="A25" s="32">
        <f>SUBTOTAL(109,Taulukko_UlkoisetTiedot_1[Työmäärä (h)])</f>
        <v>163</v>
      </c>
      <c r="B25" s="32">
        <f>SUBTOTAL(109,Taulukko_UlkoisetTiedot_1[Tehty
 (h)])</f>
        <v>7</v>
      </c>
      <c r="C25" s="33">
        <f>SUBTOTAL(109,Taulukko_UlkoisetTiedot_1[Jäljellä
 (h)])</f>
        <v>156</v>
      </c>
      <c r="D25" s="52">
        <f>SUBTOTAL(101,Taulukko_UlkoisetTiedot_1[%])</f>
        <v>6.3431372549019607E-2</v>
      </c>
      <c r="E25" s="33">
        <f>COUNTIF(Taulukko_UlkoisetTiedot_1[Tekijä],"Minna")</f>
        <v>3</v>
      </c>
      <c r="F25" s="33"/>
      <c r="G25" s="33"/>
      <c r="H25" s="33"/>
      <c r="I25" s="3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6 d f 3 0 4 7 - 0 0 4 b - 4 d 3 3 - 9 b 2 f - 2 e 2 7 a 2 6 9 6 0 b 2 "   x m l n s = " h t t p : / / s c h e m a s . m i c r o s o f t . c o m / D a t a M a s h u p " > A A A A A P Q D A A B Q S w M E F A A C A A g A 0 W 6 x S G Z M 7 L W o A A A A + Q A A A B I A H A B D b 2 5 m a W c v U G F j a 2 F n Z S 5 4 b W w g o h g A K K A U A A A A A A A A A A A A A A A A A A A A A A A A A A A A h Y / B C o J A F E V / R W b v P G e K M n m O i y A I E o I g 2 o q O O q R j O G P 6 b y 3 6 p H 4 h o Q x 3 L e / h L M 5 9 P Z 4 Y D X X l 3 G V r V K N D w q h H H K n T J l O 6 C E l n c 9 c n k c B j k l 6 T Q j q j r E 0 w m C w k p b W 3 A K D v e 9 o v a N M W w D 2 P w S U + n N J S 1 g n 5 y e q / 7 C p t b K J T S Q S e P z G C U 7 6 h S 8 7 W l P k r h j B x j J W e O W M y 9 R B m E L d d Z b t W i l y 5 u z 3 C N B G + N 8 Q b U E s D B B Q A A g A I A N F u s U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b r F I E e 3 U f e o A A A C c A g A A E w A c A E Z v c m 1 1 b G F z L 1 N l Y 3 R p b 2 4 x L m 0 g o h g A K K A U A A A A A A A A A A A A A A A A A A A A A A A A A A A A 7 Z C x a s M w E I Z 3 g 9 / h k C l I Y A L p W j K Z L K X t U k G H k E F J L t i R L B l Z g g r j t 9 E z 9 A X 0 Y h U Y 2 k C b o X t v O b j / v + + 4 f 8 S j 6 4 y G 1 6 W v H 8 q i L M Z W W D w B F 1 5 5 K c 0 a N q D Q l Q X k e k q x P W G e b N + P q F a N t x a 1 e z N W H o y R l E 2 7 F 9 H j h n w t k / 2 8 a 4 x 2 2 b W v F 0 Z F n r 1 3 6 J w H F 8 I w d C T z u D g o X H E r 9 H g 2 t m + M 8 r 3 m Y c C R L j f r a S I 8 p I 8 + x R R t i k B b R u p M G B C E D n M N W c f W h Y q q M / t N f U x R X V C p F G 9 a 7 n 4 S Z X d J 8 X o 8 s 7 L o 9 K 1 X r h O s v m M A e s / I f 5 B / C f I T U E s B A i 0 A F A A C A A g A 0 W 6 x S G Z M 7 L W o A A A A + Q A A A B I A A A A A A A A A A A A A A A A A A A A A A E N v b m Z p Z y 9 Q Y W N r Y W d l L n h t b F B L A Q I t A B Q A A g A I A N F u s U g P y u m r p A A A A O k A A A A T A A A A A A A A A A A A A A A A A P Q A A A B b Q 2 9 u d G V u d F 9 U e X B l c 1 0 u e G 1 s U E s B A i 0 A F A A C A A g A 0 W 6 x S B H t 1 H 3 q A A A A n A I A A B M A A A A A A A A A A A A A A A A A 5 Q E A A E Z v c m 1 1 b G F z L 1 N l Y 3 R p b 2 4 x L m 1 Q S w U G A A A A A A M A A w D C A A A A H A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/ Q 8 A A A A A A A D b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W x 1 a 2 t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2 L T A 1 L T E 2 V D E y O j M x O j A w L j c x M j U 5 N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d W x 1 a 2 t v M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1 b H V r a 2 8 x L 0 1 1 d X R l d H R 1 J T I w d H l 5 c H B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1 b H V r a 2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1 b H V r a 2 8 x I C g y K S 9 N d X V 0 Z X R 0 d S B 0 e X l w c G k u e 1 R 5 w 7 Z t w 6 T D p H L D p C A o a C k s M H 0 m c X V v d D s s J n F 1 b 3 Q 7 U 2 V j d G l v b j E v V G F 1 b H V r a 2 8 x I C g y K S 9 N d X V 0 Z X R 0 d S B 0 e X l w c G k u e 1 R l a H R 5 X G 4 g K G g p L D F 9 J n F 1 b 3 Q 7 L C Z x d W 9 0 O 1 N l Y 3 R p b 2 4 x L 1 R h d W x 1 a 2 t v M S A o M i k v T X V 1 d G V 0 d H U g d H l 5 c H B p L n t K w 6 R s a m V s b M O k X G 4 g K G g p L D J 9 J n F 1 b 3 Q 7 L C Z x d W 9 0 O 1 N l Y 3 R p b 2 4 x L 1 R h d W x 1 a 2 t v M S A o M i k v T X V 1 d G V 0 d H U g d H l 5 c H B p L n s l L D N 9 J n F 1 b 3 Q 7 L C Z x d W 9 0 O 1 N l Y 3 R p b 2 4 x L 1 R h d W x 1 a 2 t v M S A o M i k v T X V 1 d G V 0 d H U g d H l 5 c H B p L n t U Z W t p a s O k L D R 9 J n F 1 b 3 Q 7 L C Z x d W 9 0 O 1 N l Y 3 R p b 2 4 x L 1 R h d W x 1 a 2 t v M S A o M i k v T M O k a G R l L n s x N y w 1 f S Z x d W 9 0 O y w m c X V v d D t T Z W N 0 a W 9 u M S 9 U Y X V s d W t r b z E g K D I p L 0 z D p G h k Z S 5 7 M T g s N n 0 m c X V v d D s s J n F 1 b 3 Q 7 U 2 V j d G l v b j E v V G F 1 b H V r a 2 8 x I C g y K S 9 M w 6 R o Z G U u e z E 5 L D d 9 J n F 1 b 3 Q 7 L C Z x d W 9 0 O 1 N l Y 3 R p b 2 4 x L 1 R h d W x 1 a 2 t v M S A o M i k v T M O k a G R l L n s y M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X V s d W t r b z E g K D I p L 0 1 1 d X R l d H R 1 I H R 5 e X B w a S 5 7 V H n D t m 3 D p M O k c s O k I C h o K S w w f S Z x d W 9 0 O y w m c X V v d D t T Z W N 0 a W 9 u M S 9 U Y X V s d W t r b z E g K D I p L 0 1 1 d X R l d H R 1 I H R 5 e X B w a S 5 7 V G V o d H l c b i A o a C k s M X 0 m c X V v d D s s J n F 1 b 3 Q 7 U 2 V j d G l v b j E v V G F 1 b H V r a 2 8 x I C g y K S 9 N d X V 0 Z X R 0 d S B 0 e X l w c G k u e 0 r D p G x q Z W x s w 6 R c b i A o a C k s M n 0 m c X V v d D s s J n F 1 b 3 Q 7 U 2 V j d G l v b j E v V G F 1 b H V r a 2 8 x I C g y K S 9 N d X V 0 Z X R 0 d S B 0 e X l w c G k u e y U s M 3 0 m c X V v d D s s J n F 1 b 3 Q 7 U 2 V j d G l v b j E v V G F 1 b H V r a 2 8 x I C g y K S 9 N d X V 0 Z X R 0 d S B 0 e X l w c G k u e 1 R l a 2 l q w 6 Q s N H 0 m c X V v d D s s J n F 1 b 3 Q 7 U 2 V j d G l v b j E v V G F 1 b H V r a 2 8 x I C g y K S 9 M w 6 R o Z G U u e z E 3 L D V 9 J n F 1 b 3 Q 7 L C Z x d W 9 0 O 1 N l Y 3 R p b 2 4 x L 1 R h d W x 1 a 2 t v M S A o M i k v T M O k a G R l L n s x O C w 2 f S Z x d W 9 0 O y w m c X V v d D t T Z W N 0 a W 9 u M S 9 U Y X V s d W t r b z E g K D I p L 0 z D p G h k Z S 5 7 M T k s N 3 0 m c X V v d D s s J n F 1 b 3 Q 7 U 2 V j d G l v b j E v V G F 1 b H V r a 2 8 x I C g y K S 9 M w 6 R o Z G U u e z I w L D h 9 J n F 1 b 3 Q 7 X S w m c X V v d D t S Z W x h d G l v b n N o a X B J b m Z v J n F 1 b 3 Q 7 O l t d f S I g L z 4 8 R W 5 0 c n k g V H l w Z T 0 i R m l s b E x h c 3 R V c G R h d G V k I i B W Y W x 1 Z T 0 i Z D I w M T Y t M D U t M T d U M T A 6 N T M 6 M z Y u N z A x N T E 5 N l o i I C 8 + P E V u d H J 5 I F R 5 c G U 9 I k Z p b G x F c n J v c k N v Z G U i I F Z h b H V l P S J z V W 5 r b m 9 3 b i I g L z 4 8 R W 5 0 c n k g V H l w Z T 0 i R m l s b E N v b H V t b k 5 h b W V z I i B W Y W x 1 Z T 0 i c 1 s m c X V v d D t U e c O 2 b c O k w 6 R y w 6 Q g K G g p J n F 1 b 3 Q 7 L C Z x d W 9 0 O 1 R l a H R 5 X G 4 g K G g p J n F 1 b 3 Q 7 L C Z x d W 9 0 O 0 r D p G x q Z W x s w 6 R c b i A o a C k m c X V v d D s s J n F 1 b 3 Q 7 J S Z x d W 9 0 O y w m c X V v d D t U Z W t p a s O k J n F 1 b 3 Q 7 L C Z x d W 9 0 O z E 3 J n F 1 b 3 Q 7 L C Z x d W 9 0 O z E 4 J n F 1 b 3 Q 7 L C Z x d W 9 0 O z E 5 J n F 1 b 3 Q 7 L C Z x d W 9 0 O z I w J n F 1 b 3 Q 7 X S I g L z 4 8 R W 5 0 c n k g V H l w Z T 0 i R m l s b E N v b H V t b l R 5 c G V z I i B W Y W x 1 Z T 0 i c 0 F B Q U F B Q U F B Q U F B Q S I g L z 4 8 R W 5 0 c n k g V H l w Z T 0 i R m l s b E V y c m 9 y Q 2 9 1 b n Q i I F Z h b H V l P S J s M C I g L z 4 8 R W 5 0 c n k g V H l w Z T 0 i R m l s b E N v d W 5 0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Z p b G x U Y X J n Z X Q i I F Z h b H V l P S J z V G F 1 b H V r a 2 9 f V W x r b 2 l z Z X R U a W V k b 3 R f M S I g L z 4 8 R W 5 0 c n k g V H l w Z T 0 i U X V l c n l J R C I g V m F s d W U 9 I n M x M W Y 3 Z m I 0 M S 0 z M D Z j L T Q x Z W U t Y j Y 2 N y 1 k Y W U 1 Z D V m M m E 1 Z j c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1 b H V r a 2 8 x J T I w K D I p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V s d W t r b z E l M j A o M i k v T X V 1 d G V 0 d H U l M j B 0 e X l w c G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C u F T K C 5 Z E i f 8 U R p 4 g l 5 g w A A A A A C A A A A A A A D Z g A A w A A A A B A A A A D Y + q 5 H U v e P I Y 5 e W l X Y P u H 7 A A A A A A S A A A C g A A A A E A A A A I Q 3 u D H r 7 X v m s T w V 4 g K I R T d Q A A A A 6 8 F H M R J 1 l D u t I 4 X C 7 R e 2 r R W m O Y o L 5 T Y f 8 x u A N o l a 4 Z T A d B z o s 2 5 r d m P F D f h v L D V Z N K e N t 2 Z + 7 4 7 P K t l R j a y 7 Q h r T f W k i 3 F h d e m C j W / o o t z Y U A A A A w h J G l 4 6 c E J P C J T r a J E c W b 6 8 a Z m Q = < / D a t a M a s h u p > 
</file>

<file path=customXml/itemProps1.xml><?xml version="1.0" encoding="utf-8"?>
<ds:datastoreItem xmlns:ds="http://schemas.openxmlformats.org/officeDocument/2006/customXml" ds:itemID="{B0DE5194-451E-494D-B2A4-495092339D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>Eteva kuntayhtymä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Minna Valtasalo</dc:creator>
  <cp:lastModifiedBy>Minna Valtasalo</cp:lastModifiedBy>
  <dcterms:created xsi:type="dcterms:W3CDTF">2016-05-16T10:14:44Z</dcterms:created>
  <dcterms:modified xsi:type="dcterms:W3CDTF">2016-05-17T11:17:13Z</dcterms:modified>
</cp:coreProperties>
</file>