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4 - Non linear programming\"/>
    </mc:Choice>
  </mc:AlternateContent>
  <xr:revisionPtr revIDLastSave="0" documentId="13_ncr:1_{DA643AA1-BB67-45D6-B139-CD284625B7F3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  <sheet name="Answer Report 1" sheetId="6" r:id="rId2"/>
    <sheet name="Sheet2" sheetId="2" r:id="rId3"/>
    <sheet name="Sheet3" sheetId="3" r:id="rId4"/>
  </sheets>
  <definedNames>
    <definedName name="solver_adj" localSheetId="0" hidden="1">Sheet1!$L$3:$L$10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Sheet1!$L$3:$L$10</definedName>
    <definedName name="solver_lhs1" localSheetId="0" hidden="1">Sheet1!$L$11</definedName>
    <definedName name="solver_lhs2" localSheetId="0" hidden="1">Sheet1!$L$14</definedName>
    <definedName name="solver_lhs3" localSheetId="0" hidden="1">Sheet1!$L$3:$L$10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Sheet1!$L$13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0" localSheetId="0" hidden="1">0</definedName>
    <definedName name="solver_rhs1" localSheetId="0" hidden="1">100</definedName>
    <definedName name="solver_rhs2" localSheetId="0" hidden="1">Sheet1!$N$14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C13" i="1"/>
  <c r="D13" i="1"/>
  <c r="E13" i="1"/>
  <c r="F13" i="1"/>
  <c r="G13" i="1"/>
  <c r="H13" i="1"/>
  <c r="I13" i="1"/>
  <c r="J13" i="1"/>
  <c r="B13" i="1"/>
  <c r="L13" i="1" l="1"/>
  <c r="B14" i="1" s="1"/>
  <c r="L11" i="1"/>
  <c r="F14" i="1" l="1"/>
  <c r="C14" i="1"/>
  <c r="D14" i="1"/>
  <c r="E14" i="1"/>
  <c r="G14" i="1"/>
  <c r="H14" i="1"/>
  <c r="I14" i="1"/>
  <c r="J14" i="1"/>
  <c r="K14" i="1"/>
  <c r="L14" i="1" l="1"/>
</calcChain>
</file>

<file path=xl/sharedStrings.xml><?xml version="1.0" encoding="utf-8"?>
<sst xmlns="http://schemas.openxmlformats.org/spreadsheetml/2006/main" count="89" uniqueCount="74">
  <si>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</si>
  <si>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</si>
  <si>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</si>
  <si>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</si>
  <si>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</si>
  <si>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</si>
  <si>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</si>
  <si>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</si>
  <si>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</si>
  <si>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</si>
  <si>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Large-cap U.S. Growth</t>
  </si>
  <si>
    <t>Small-cap U.S. Growth</t>
  </si>
  <si>
    <t>Large-cap U.S. Value</t>
  </si>
  <si>
    <t>Small-cap U.S. Value</t>
  </si>
  <si>
    <t>Mid-cap U.S. Growth</t>
  </si>
  <si>
    <t>Mid-cap U.S. Value</t>
  </si>
  <si>
    <t>International Stock</t>
  </si>
  <si>
    <t>Specialty Funds</t>
  </si>
  <si>
    <t>Mutal Funds</t>
  </si>
  <si>
    <t>Decision Variables</t>
  </si>
  <si>
    <t>Rate of Return</t>
  </si>
  <si>
    <t>Average</t>
  </si>
  <si>
    <t>Variance</t>
  </si>
  <si>
    <t>Investment Portofolio Model</t>
  </si>
  <si>
    <t>Solver Engine</t>
  </si>
  <si>
    <t>Engine: GRG Nonlinear</t>
  </si>
  <si>
    <t>Solver Options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</si>
  <si>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</si>
  <si>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</si>
  <si>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</si>
  <si>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</si>
  <si>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</si>
  <si>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</si>
  <si>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</si>
  <si>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</si>
  <si>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</si>
  <si>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</si>
  <si>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</si>
  <si>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</si>
  <si>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$L$13</t>
  </si>
  <si>
    <t>Rate of Return Average</t>
  </si>
  <si>
    <t>$L$3</t>
  </si>
  <si>
    <t>Large-cap U.S. Growth Decision Variables</t>
  </si>
  <si>
    <t>Contin</t>
  </si>
  <si>
    <t>$L$4</t>
  </si>
  <si>
    <t>Mid-cap U.S. Growth Decision Variables</t>
  </si>
  <si>
    <t>$L$5</t>
  </si>
  <si>
    <t>Small-cap U.S. Growth Decision Variables</t>
  </si>
  <si>
    <t>$L$6</t>
  </si>
  <si>
    <t>Large-cap U.S. Value Decision Variables</t>
  </si>
  <si>
    <t>$L$7</t>
  </si>
  <si>
    <t>Mid-cap U.S. Value Decision Variables</t>
  </si>
  <si>
    <t>$L$8</t>
  </si>
  <si>
    <t>Small-cap U.S. Value Decision Variables</t>
  </si>
  <si>
    <t>$L$9</t>
  </si>
  <si>
    <t>International Stock Decision Variables</t>
  </si>
  <si>
    <t>$L$10</t>
  </si>
  <si>
    <t>Specialty Funds Decision Variables</t>
  </si>
  <si>
    <t>$L$11</t>
  </si>
  <si>
    <t>$L$11=100</t>
  </si>
  <si>
    <t>Binding</t>
  </si>
  <si>
    <t>$L$14</t>
  </si>
  <si>
    <t>Variance Average</t>
  </si>
  <si>
    <t>&lt;=</t>
  </si>
  <si>
    <t>Microsoft Excel 16.0 Answer Report</t>
  </si>
  <si>
    <t>Worksheet: [build_ch4_Portfolio.xlsx]Sheet1</t>
  </si>
  <si>
    <t>Report Created: 17.12.2024 13.41.54</t>
  </si>
  <si>
    <t>Result: Solver found a solution.  All Constraints and optimality conditions are satisfied.</t>
  </si>
  <si>
    <t>Solution Time: 0,266 Seconds.</t>
  </si>
  <si>
    <t>Iterations: 25 Subproblems: 0</t>
  </si>
  <si>
    <t>Max Time Unlimited,  Iterations Unlimited, Precision 0,000001, Use Automatic Scaling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</si>
  <si>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</si>
  <si>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</si>
  <si>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$L$14&lt;=$N$14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</si>
</sst>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0" borderId="0" xfId="2" applyFont="1"/>
    <xf numFmtId="9" fontId="0" fillId="0" borderId="0" xfId="0" applyNumberFormat="1"/>
    <xf numFmtId="0" fontId="2" fillId="0" borderId="1" xfId="0" applyFont="1" applyBorder="1"/>
    <xf numFmtId="9" fontId="2" fillId="0" borderId="1" xfId="2" applyFont="1" applyBorder="1"/>
    <xf numFmtId="0" fontId="0" fillId="0" borderId="1" xfId="0" applyBorder="1"/>
    <xf numFmtId="9" fontId="0" fillId="0" borderId="1" xfId="2" applyFont="1" applyBorder="1"/>
    <xf numFmtId="0" fontId="2" fillId="0" borderId="1" xfId="0" applyFont="1" applyBorder="1" applyAlignment="1">
      <alignment wrapText="1"/>
    </xf>
    <xf numFmtId="9" fontId="0" fillId="0" borderId="1" xfId="0" applyNumberFormat="1" applyBorder="1"/>
    <xf numFmtId="0" fontId="0" fillId="3" borderId="1" xfId="0" applyFill="1" applyBorder="1"/>
    <xf numFmtId="164" fontId="0" fillId="0" borderId="1" xfId="1" applyFont="1" applyBorder="1"/>
    <xf numFmtId="164" fontId="0" fillId="3" borderId="1" xfId="1" applyFont="1" applyFill="1" applyBorder="1" applyAlignment="1"/>
    <xf numFmtId="2" fontId="0" fillId="2" borderId="1" xfId="1" applyNumberFormat="1" applyFont="1" applyFill="1" applyBorder="1" applyAlignment="1"/>
    <xf numFmtId="0" fontId="0" fillId="0" borderId="2" xfId="0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43" fontId="0" fillId="0" borderId="4" xfId="0" applyNumberFormat="1" applyFill="1" applyBorder="1" applyAlignment="1"/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workbookViewId="0">
      <selection activeCell="O23" sqref="O23"/>
    </sheetView>
  </sheetViews>
  <sheetFormatPr defaultRowHeight="14.4" x14ac:dyDescent="0.3"/>
  <cols>
    <col min="1" max="1" width="20.6640625" bestFit="1" customWidth="1"/>
    <col min="2" max="2" width="7" bestFit="1" customWidth="1"/>
    <col min="3" max="3" width="7" style="2" bestFit="1" customWidth="1"/>
    <col min="4" max="4" width="7" bestFit="1" customWidth="1"/>
    <col min="5" max="7" width="6.44140625" bestFit="1" customWidth="1"/>
    <col min="8" max="8" width="7" bestFit="1" customWidth="1"/>
    <col min="9" max="10" width="6.44140625" bestFit="1" customWidth="1"/>
    <col min="11" max="11" width="7.44140625" bestFit="1" customWidth="1"/>
    <col min="12" max="12" width="9.33203125" bestFit="1" customWidth="1"/>
    <col min="13" max="13" width="8.6640625" bestFit="1" customWidth="1"/>
  </cols>
  <sheetData>
    <row r="1" spans="1:15" x14ac:dyDescent="0.3">
      <c r="A1" s="14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s="1" customFormat="1" ht="39.75" customHeight="1" x14ac:dyDescent="0.3">
      <c r="A2" s="4" t="s">
        <v>18</v>
      </c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8" t="s">
        <v>19</v>
      </c>
    </row>
    <row r="3" spans="1:15" x14ac:dyDescent="0.3">
      <c r="A3" s="6" t="s">
        <v>10</v>
      </c>
      <c r="B3" s="7">
        <v>0.17</v>
      </c>
      <c r="C3" s="7">
        <v>0.09</v>
      </c>
      <c r="D3" s="7">
        <v>7.0000000000000007E-2</v>
      </c>
      <c r="E3" s="7">
        <v>-0.02</v>
      </c>
      <c r="F3" s="7">
        <v>-0.02</v>
      </c>
      <c r="G3" s="7">
        <v>0.08</v>
      </c>
      <c r="H3" s="7">
        <v>0.08</v>
      </c>
      <c r="I3" s="7">
        <v>0.16</v>
      </c>
      <c r="J3" s="7">
        <v>0.02</v>
      </c>
      <c r="K3" s="7">
        <v>0.08</v>
      </c>
      <c r="L3" s="13">
        <v>32.011833505198965</v>
      </c>
      <c r="O3" s="3"/>
    </row>
    <row r="4" spans="1:15" x14ac:dyDescent="0.3">
      <c r="A4" s="6" t="s">
        <v>14</v>
      </c>
      <c r="B4" s="7">
        <v>0.11</v>
      </c>
      <c r="C4" s="7">
        <v>0.13</v>
      </c>
      <c r="D4" s="7">
        <v>-0.02</v>
      </c>
      <c r="E4" s="7">
        <v>0.1</v>
      </c>
      <c r="F4" s="7">
        <v>0.04</v>
      </c>
      <c r="G4" s="7">
        <v>0.14000000000000001</v>
      </c>
      <c r="H4" s="7">
        <v>0.04</v>
      </c>
      <c r="I4" s="7">
        <v>-0.04</v>
      </c>
      <c r="J4" s="7">
        <v>-0.09</v>
      </c>
      <c r="K4" s="7">
        <v>-0.04</v>
      </c>
      <c r="L4" s="13">
        <v>0</v>
      </c>
      <c r="O4" s="3"/>
    </row>
    <row r="5" spans="1:15" x14ac:dyDescent="0.3">
      <c r="A5" s="6" t="s">
        <v>11</v>
      </c>
      <c r="B5" s="7">
        <v>0.08</v>
      </c>
      <c r="C5" s="7">
        <v>-0.13</v>
      </c>
      <c r="D5" s="7">
        <v>-0.03</v>
      </c>
      <c r="E5" s="7">
        <v>0.04</v>
      </c>
      <c r="F5" s="7">
        <v>0.18</v>
      </c>
      <c r="G5" s="7">
        <v>0.1</v>
      </c>
      <c r="H5" s="7">
        <v>0.13</v>
      </c>
      <c r="I5" s="7">
        <v>0.11</v>
      </c>
      <c r="J5" s="7">
        <v>0.1</v>
      </c>
      <c r="K5" s="7">
        <v>0.01</v>
      </c>
      <c r="L5" s="13">
        <v>0</v>
      </c>
      <c r="O5" s="3"/>
    </row>
    <row r="6" spans="1:15" x14ac:dyDescent="0.3">
      <c r="A6" s="6" t="s">
        <v>12</v>
      </c>
      <c r="B6" s="7">
        <v>0.13</v>
      </c>
      <c r="C6" s="7">
        <v>0.03</v>
      </c>
      <c r="D6" s="7">
        <v>-0.01</v>
      </c>
      <c r="E6" s="7">
        <v>7.0000000000000007E-2</v>
      </c>
      <c r="F6" s="7">
        <v>0.1</v>
      </c>
      <c r="G6" s="7">
        <v>0.13</v>
      </c>
      <c r="H6" s="7">
        <v>-0.06</v>
      </c>
      <c r="I6" s="7">
        <v>0.06</v>
      </c>
      <c r="J6" s="7">
        <v>0.08</v>
      </c>
      <c r="K6" s="7">
        <v>0.17</v>
      </c>
      <c r="L6" s="13">
        <v>5.8598899924444474</v>
      </c>
      <c r="O6" s="3"/>
    </row>
    <row r="7" spans="1:15" x14ac:dyDescent="0.3">
      <c r="A7" s="6" t="s">
        <v>15</v>
      </c>
      <c r="B7" s="7">
        <v>0.06</v>
      </c>
      <c r="C7" s="7">
        <v>-0.03</v>
      </c>
      <c r="D7" s="7">
        <v>-7.0000000000000007E-2</v>
      </c>
      <c r="E7" s="7">
        <v>0.18</v>
      </c>
      <c r="F7" s="7">
        <v>0.01</v>
      </c>
      <c r="G7" s="7">
        <v>0.05</v>
      </c>
      <c r="H7" s="7">
        <v>0.12</v>
      </c>
      <c r="I7" s="7">
        <v>0.12</v>
      </c>
      <c r="J7" s="7">
        <v>-0.05</v>
      </c>
      <c r="K7" s="7">
        <v>0.08</v>
      </c>
      <c r="L7" s="13">
        <v>0</v>
      </c>
      <c r="O7" s="3"/>
    </row>
    <row r="8" spans="1:15" x14ac:dyDescent="0.3">
      <c r="A8" s="6" t="s">
        <v>13</v>
      </c>
      <c r="B8" s="7">
        <v>0.13</v>
      </c>
      <c r="C8" s="7">
        <v>0.17</v>
      </c>
      <c r="D8" s="7">
        <v>0.12</v>
      </c>
      <c r="E8" s="7">
        <v>7.0000000000000007E-2</v>
      </c>
      <c r="F8" s="7">
        <v>0.14000000000000001</v>
      </c>
      <c r="G8" s="7">
        <v>0.02</v>
      </c>
      <c r="H8" s="7">
        <v>0.02</v>
      </c>
      <c r="I8" s="7">
        <v>-2.0000000000000018E-2</v>
      </c>
      <c r="J8" s="7">
        <v>0.06</v>
      </c>
      <c r="K8" s="7">
        <v>0.02</v>
      </c>
      <c r="L8" s="13">
        <v>62.128276502356584</v>
      </c>
      <c r="O8" s="3"/>
    </row>
    <row r="9" spans="1:15" x14ac:dyDescent="0.3">
      <c r="A9" s="6" t="s">
        <v>16</v>
      </c>
      <c r="B9" s="7">
        <v>0.06</v>
      </c>
      <c r="C9" s="7">
        <v>0.04</v>
      </c>
      <c r="D9" s="7">
        <v>0.09</v>
      </c>
      <c r="E9" s="7">
        <v>0.09</v>
      </c>
      <c r="F9" s="7">
        <v>0.03</v>
      </c>
      <c r="G9" s="7">
        <v>0.05</v>
      </c>
      <c r="H9" s="7">
        <v>0.05</v>
      </c>
      <c r="I9" s="7">
        <v>7.0000000000000007E-2</v>
      </c>
      <c r="J9" s="7">
        <v>0.1</v>
      </c>
      <c r="K9" s="7">
        <v>0.11</v>
      </c>
      <c r="L9" s="13">
        <v>0</v>
      </c>
      <c r="O9" s="3"/>
    </row>
    <row r="10" spans="1:15" x14ac:dyDescent="0.3">
      <c r="A10" s="6" t="s">
        <v>17</v>
      </c>
      <c r="B10" s="7">
        <v>0.08</v>
      </c>
      <c r="C10" s="7">
        <v>0.01</v>
      </c>
      <c r="D10" s="7">
        <v>0.06</v>
      </c>
      <c r="E10" s="7">
        <v>0.08</v>
      </c>
      <c r="F10" s="7">
        <v>0.08</v>
      </c>
      <c r="G10" s="7">
        <v>0.08</v>
      </c>
      <c r="H10" s="7">
        <v>-0.06</v>
      </c>
      <c r="I10" s="7">
        <v>-0.05</v>
      </c>
      <c r="J10" s="7">
        <v>0.06</v>
      </c>
      <c r="K10" s="7">
        <v>0.08</v>
      </c>
      <c r="L10" s="13">
        <v>0</v>
      </c>
      <c r="O10" s="3"/>
    </row>
    <row r="11" spans="1:15" x14ac:dyDescent="0.3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6">
        <f>SUM(L3:L10)</f>
        <v>100</v>
      </c>
    </row>
    <row r="12" spans="1:15" x14ac:dyDescent="0.3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10" t="s">
        <v>21</v>
      </c>
    </row>
    <row r="13" spans="1:15" x14ac:dyDescent="0.3">
      <c r="A13" s="15" t="s">
        <v>20</v>
      </c>
      <c r="B13" s="6">
        <f>SUMPRODUCT(B3:B10,$L$3:$L$10)</f>
        <v>14.280473340207958</v>
      </c>
      <c r="C13" s="6">
        <f>SUMPRODUCT(C3:C10,$L$3:$L$10)</f>
        <v>13.61866872064186</v>
      </c>
      <c r="D13" s="6">
        <f>SUMPRODUCT(D3:D10,$L$3:$L$10)</f>
        <v>9.6376226257222726</v>
      </c>
      <c r="E13" s="6">
        <f>SUMPRODUCT(E3:E10,$L$3:$L$10)</f>
        <v>4.1189349845320935</v>
      </c>
      <c r="F13" s="6">
        <f>SUMPRODUCT(F3:F10,$L$3:$L$10)</f>
        <v>8.6437110394703875</v>
      </c>
      <c r="G13" s="6">
        <f>SUMPRODUCT(G3:G10,$L$3:$L$10)</f>
        <v>4.5652979094808268</v>
      </c>
      <c r="H13" s="6">
        <f>SUMPRODUCT(H3:H10,$L$3:$L$10)</f>
        <v>3.4519188109163821</v>
      </c>
      <c r="I13" s="6">
        <f>SUMPRODUCT(I3:I10,$L$3:$L$10)</f>
        <v>4.2309212303313686</v>
      </c>
      <c r="J13" s="6">
        <f>SUMPRODUCT(J3:J10,$L$3:$L$10)</f>
        <v>4.83672445964093</v>
      </c>
      <c r="K13" s="6">
        <f>SUMPRODUCT(K3:K10,$L$3:$L$10)</f>
        <v>4.7996935091786055</v>
      </c>
      <c r="L13" s="12">
        <f>AVERAGE(B13:K13)</f>
        <v>7.2183966630122693</v>
      </c>
    </row>
    <row r="14" spans="1:15" x14ac:dyDescent="0.3">
      <c r="A14" s="15" t="s">
        <v>22</v>
      </c>
      <c r="B14" s="11">
        <f>(B13-$L$13)^2</f>
        <v>49.872926994591303</v>
      </c>
      <c r="C14" s="11">
        <f t="shared" ref="C14:K14" si="0">(C13-$L$13)^2</f>
        <v>40.963482411674121</v>
      </c>
      <c r="D14" s="11">
        <f t="shared" si="0"/>
        <v>5.8526542586501415</v>
      </c>
      <c r="E14" s="11">
        <f t="shared" si="0"/>
        <v>9.6066626963671489</v>
      </c>
      <c r="F14" s="11">
        <f t="shared" si="0"/>
        <v>2.0315210717381942</v>
      </c>
      <c r="G14" s="11">
        <f t="shared" si="0"/>
        <v>7.0389329959900939</v>
      </c>
      <c r="H14" s="11">
        <f t="shared" si="0"/>
        <v>14.186355410328849</v>
      </c>
      <c r="I14" s="11">
        <f t="shared" si="0"/>
        <v>8.9250094608719355</v>
      </c>
      <c r="J14" s="11">
        <f t="shared" si="0"/>
        <v>5.67236248431169</v>
      </c>
      <c r="K14" s="11">
        <f t="shared" si="0"/>
        <v>5.8501249463649119</v>
      </c>
      <c r="L14" s="12">
        <f>AVERAGE(B14:K14)</f>
        <v>15.00000327308884</v>
      </c>
      <c r="M14" s="16" t="s">
        <v>63</v>
      </c>
      <c r="N14">
        <v>15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5662-843A-43A1-8496-40F663C3FD3B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35.21875" bestFit="1" customWidth="1"/>
    <col min="4" max="4" width="12.6640625" bestFit="1" customWidth="1"/>
    <col min="5" max="5" width="13.33203125" bestFit="1" customWidth="1"/>
    <col min="6" max="6" width="7" bestFit="1" customWidth="1"/>
    <col min="7" max="7" width="5.33203125" bestFit="1" customWidth="1"/>
  </cols>
  <sheetData>
    <row r="1" spans="1:5" x14ac:dyDescent="0.3">
      <c r="A1" s="1" t="s">
        <v>64</v>
      </c>
    </row>
    <row r="2" spans="1:5" x14ac:dyDescent="0.3">
      <c r="A2" s="1" t="s">
        <v>65</v>
      </c>
    </row>
    <row r="3" spans="1:5" x14ac:dyDescent="0.3">
      <c r="A3" s="1" t="s">
        <v>66</v>
      </c>
    </row>
    <row r="4" spans="1:5" x14ac:dyDescent="0.3">
      <c r="A4" s="1" t="s">
        <v>67</v>
      </c>
    </row>
    <row r="5" spans="1:5" x14ac:dyDescent="0.3">
      <c r="A5" s="1" t="s">
        <v>24</v>
      </c>
    </row>
    <row r="6" spans="1:5" x14ac:dyDescent="0.3">
      <c r="A6" s="1"/>
      <c r="B6" t="s">
        <v>25</v>
      </c>
    </row>
    <row r="7" spans="1:5" x14ac:dyDescent="0.3">
      <c r="A7" s="1"/>
      <c r="B7" t="s">
        <v>68</v>
      </c>
    </row>
    <row r="8" spans="1:5" x14ac:dyDescent="0.3">
      <c r="A8" s="1"/>
      <c r="B8" t="s">
        <v>69</v>
      </c>
    </row>
    <row r="9" spans="1:5" x14ac:dyDescent="0.3">
      <c r="A9" s="1" t="s">
        <v>26</v>
      </c>
    </row>
    <row r="10" spans="1:5" x14ac:dyDescent="0.3">
      <c r="B10" t="s">
        <v>70</v>
      </c>
    </row>
    <row r="11" spans="1:5" x14ac:dyDescent="0.3">
      <c r="B11" t="s">
        <v>71</v>
      </c>
    </row>
    <row r="12" spans="1:5" x14ac:dyDescent="0.3">
      <c r="B12" t="s">
        <v>72</v>
      </c>
    </row>
    <row r="14" spans="1:5" ht="15" thickBot="1" x14ac:dyDescent="0.35">
      <c r="A14" t="s">
        <v>27</v>
      </c>
    </row>
    <row r="15" spans="1:5" ht="15" thickBot="1" x14ac:dyDescent="0.35">
      <c r="B15" s="18" t="s">
        <v>28</v>
      </c>
      <c r="C15" s="18" t="s">
        <v>29</v>
      </c>
      <c r="D15" s="18" t="s">
        <v>30</v>
      </c>
      <c r="E15" s="18" t="s">
        <v>31</v>
      </c>
    </row>
    <row r="16" spans="1:5" ht="15" thickBot="1" x14ac:dyDescent="0.35">
      <c r="B16" s="17" t="s">
        <v>39</v>
      </c>
      <c r="C16" s="17" t="s">
        <v>40</v>
      </c>
      <c r="D16" s="20">
        <v>5.85</v>
      </c>
      <c r="E16" s="20">
        <v>7.2183966630122693</v>
      </c>
    </row>
    <row r="19" spans="1:7" ht="15" thickBot="1" x14ac:dyDescent="0.35">
      <c r="A19" t="s">
        <v>32</v>
      </c>
    </row>
    <row r="20" spans="1:7" ht="15" thickBot="1" x14ac:dyDescent="0.35">
      <c r="B20" s="18" t="s">
        <v>28</v>
      </c>
      <c r="C20" s="18" t="s">
        <v>29</v>
      </c>
      <c r="D20" s="18" t="s">
        <v>30</v>
      </c>
      <c r="E20" s="18" t="s">
        <v>31</v>
      </c>
      <c r="F20" s="18" t="s">
        <v>33</v>
      </c>
    </row>
    <row r="21" spans="1:7" x14ac:dyDescent="0.3">
      <c r="B21" s="19" t="s">
        <v>41</v>
      </c>
      <c r="C21" s="19" t="s">
        <v>42</v>
      </c>
      <c r="D21" s="21">
        <v>12.5</v>
      </c>
      <c r="E21" s="21">
        <v>32.011833505198965</v>
      </c>
      <c r="F21" s="19" t="s">
        <v>43</v>
      </c>
    </row>
    <row r="22" spans="1:7" x14ac:dyDescent="0.3">
      <c r="B22" s="19" t="s">
        <v>44</v>
      </c>
      <c r="C22" s="19" t="s">
        <v>45</v>
      </c>
      <c r="D22" s="21">
        <v>12.5</v>
      </c>
      <c r="E22" s="21">
        <v>0</v>
      </c>
      <c r="F22" s="19" t="s">
        <v>43</v>
      </c>
    </row>
    <row r="23" spans="1:7" x14ac:dyDescent="0.3">
      <c r="B23" s="19" t="s">
        <v>46</v>
      </c>
      <c r="C23" s="19" t="s">
        <v>47</v>
      </c>
      <c r="D23" s="21">
        <v>12.5</v>
      </c>
      <c r="E23" s="21">
        <v>0</v>
      </c>
      <c r="F23" s="19" t="s">
        <v>43</v>
      </c>
    </row>
    <row r="24" spans="1:7" x14ac:dyDescent="0.3">
      <c r="B24" s="19" t="s">
        <v>48</v>
      </c>
      <c r="C24" s="19" t="s">
        <v>49</v>
      </c>
      <c r="D24" s="21">
        <v>12.5</v>
      </c>
      <c r="E24" s="21">
        <v>5.8598899924444474</v>
      </c>
      <c r="F24" s="19" t="s">
        <v>43</v>
      </c>
    </row>
    <row r="25" spans="1:7" x14ac:dyDescent="0.3">
      <c r="B25" s="19" t="s">
        <v>50</v>
      </c>
      <c r="C25" s="19" t="s">
        <v>51</v>
      </c>
      <c r="D25" s="21">
        <v>12.5</v>
      </c>
      <c r="E25" s="21">
        <v>0</v>
      </c>
      <c r="F25" s="19" t="s">
        <v>43</v>
      </c>
    </row>
    <row r="26" spans="1:7" x14ac:dyDescent="0.3">
      <c r="B26" s="19" t="s">
        <v>52</v>
      </c>
      <c r="C26" s="19" t="s">
        <v>53</v>
      </c>
      <c r="D26" s="21">
        <v>12.5</v>
      </c>
      <c r="E26" s="21">
        <v>62.128276502356584</v>
      </c>
      <c r="F26" s="19" t="s">
        <v>43</v>
      </c>
    </row>
    <row r="27" spans="1:7" x14ac:dyDescent="0.3">
      <c r="B27" s="19" t="s">
        <v>54</v>
      </c>
      <c r="C27" s="19" t="s">
        <v>55</v>
      </c>
      <c r="D27" s="21">
        <v>12.5</v>
      </c>
      <c r="E27" s="21">
        <v>0</v>
      </c>
      <c r="F27" s="19" t="s">
        <v>43</v>
      </c>
    </row>
    <row r="28" spans="1:7" ht="15" thickBot="1" x14ac:dyDescent="0.35">
      <c r="B28" s="17" t="s">
        <v>56</v>
      </c>
      <c r="C28" s="17" t="s">
        <v>57</v>
      </c>
      <c r="D28" s="22">
        <v>12.5</v>
      </c>
      <c r="E28" s="22">
        <v>0</v>
      </c>
      <c r="F28" s="17" t="s">
        <v>43</v>
      </c>
    </row>
    <row r="31" spans="1:7" ht="15" thickBot="1" x14ac:dyDescent="0.35">
      <c r="A31" t="s">
        <v>34</v>
      </c>
    </row>
    <row r="32" spans="1:7" ht="15" thickBot="1" x14ac:dyDescent="0.35">
      <c r="B32" s="18" t="s">
        <v>28</v>
      </c>
      <c r="C32" s="18" t="s">
        <v>29</v>
      </c>
      <c r="D32" s="18" t="s">
        <v>35</v>
      </c>
      <c r="E32" s="18" t="s">
        <v>36</v>
      </c>
      <c r="F32" s="18" t="s">
        <v>37</v>
      </c>
      <c r="G32" s="18" t="s">
        <v>38</v>
      </c>
    </row>
    <row r="33" spans="2:7" x14ac:dyDescent="0.3">
      <c r="B33" s="19" t="s">
        <v>58</v>
      </c>
      <c r="C33" s="19" t="s">
        <v>19</v>
      </c>
      <c r="D33" s="23">
        <v>100</v>
      </c>
      <c r="E33" s="19" t="s">
        <v>59</v>
      </c>
      <c r="F33" s="19" t="s">
        <v>60</v>
      </c>
      <c r="G33" s="19">
        <v>0</v>
      </c>
    </row>
    <row r="34" spans="2:7" ht="15" thickBot="1" x14ac:dyDescent="0.35">
      <c r="B34" s="17" t="s">
        <v>61</v>
      </c>
      <c r="C34" s="17" t="s">
        <v>62</v>
      </c>
      <c r="D34" s="20">
        <v>15.00000327308884</v>
      </c>
      <c r="E34" s="17" t="s">
        <v>73</v>
      </c>
      <c r="F34" s="17" t="s">
        <v>60</v>
      </c>
      <c r="G34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Answer Report 1</vt:lpstr>
      <vt:lpstr>Sheet2</vt:lpstr>
      <vt:lpstr>Sheet3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2013-12-24T04:33:20Z</dcterms:created>
  <dcterms:modified xsi:type="dcterms:W3CDTF">2024-12-17T11:53:41Z</dcterms:modified>
</cp:coreProperties>
</file>