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Hebpu\Code_KAMK\K25\JAMK\BusinessAnalytics_Resprictive\exercises\lecture 7 - Shipment models\"/>
    </mc:Choice>
  </mc:AlternateContent>
  <xr:revisionPtr revIDLastSave="0" documentId="13_ncr:1_{8C34D35C-C842-4357-900F-BC31A2A4D874}" xr6:coauthVersionLast="47" xr6:coauthVersionMax="47" xr10:uidLastSave="{00000000-0000-0000-0000-000000000000}"/>
  <bookViews>
    <workbookView xWindow="-120" yWindow="-120" windowWidth="29040" windowHeight="15720" activeTab="3" xr2:uid="{9BECD98F-1291-437F-A9C9-20664D73F386}"/>
  </bookViews>
  <sheets>
    <sheet name="Answer Report 1" sheetId="2" r:id="rId1"/>
    <sheet name="Sensitivity Report 1" sheetId="3" r:id="rId2"/>
    <sheet name="Limits Report 1" sheetId="4" r:id="rId3"/>
    <sheet name="Sheet1" sheetId="1" r:id="rId4"/>
  </sheets>
  <definedNames>
    <definedName name="solver_adj" localSheetId="3" hidden="1">Sheet1!$J$24:$M$25,Sheet1!$J$29:$M$33</definedName>
    <definedName name="solver_cvg" localSheetId="3" hidden="1">0.0001</definedName>
    <definedName name="solver_drv" localSheetId="3" hidden="1">2</definedName>
    <definedName name="solver_eng" localSheetId="3" hidden="1">2</definedName>
    <definedName name="solver_est" localSheetId="3" hidden="1">1</definedName>
    <definedName name="solver_itr" localSheetId="3" hidden="1">2147483647</definedName>
    <definedName name="solver_lhs1" localSheetId="3" hidden="1">Sheet1!$J$26:$M$26</definedName>
    <definedName name="solver_lhs2" localSheetId="3" hidden="1">Sheet1!$N$24:$N$25</definedName>
    <definedName name="solver_lhs3" localSheetId="3" hidden="1">Sheet1!$N$29:$N$33</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3</definedName>
    <definedName name="solver_nwt" localSheetId="3" hidden="1">1</definedName>
    <definedName name="solver_opt" localSheetId="3" hidden="1">Sheet1!$I$38</definedName>
    <definedName name="solver_pre" localSheetId="3" hidden="1">0.000001</definedName>
    <definedName name="solver_rbv" localSheetId="3" hidden="1">2</definedName>
    <definedName name="solver_rel1" localSheetId="3" hidden="1">2</definedName>
    <definedName name="solver_rel2" localSheetId="3" hidden="1">1</definedName>
    <definedName name="solver_rel3" localSheetId="3" hidden="1">3</definedName>
    <definedName name="solver_rhs1" localSheetId="3" hidden="1">Sheet1!$J$34:$M$34</definedName>
    <definedName name="solver_rhs2" localSheetId="3" hidden="1">Sheet1!$G$24:$G$25</definedName>
    <definedName name="solver_rhs3" localSheetId="3" hidden="1">Sheet1!$G$29:$G$33</definedName>
    <definedName name="solver_rlx" localSheetId="3" hidden="1">2</definedName>
    <definedName name="solver_rsd" localSheetId="3" hidden="1">0</definedName>
    <definedName name="solver_scl" localSheetId="3" hidden="1">2</definedName>
    <definedName name="solver_sho" localSheetId="2" hidden="1">2</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2</definedName>
    <definedName name="solver_val" localSheetId="3" hidden="1">0</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1" l="1"/>
  <c r="G34" i="1"/>
  <c r="I38" i="1"/>
  <c r="N33" i="1"/>
  <c r="O33" i="1" s="1"/>
  <c r="N30" i="1"/>
  <c r="O30" i="1" s="1"/>
  <c r="N31" i="1"/>
  <c r="O31" i="1" s="1"/>
  <c r="N32" i="1"/>
  <c r="O32" i="1" s="1"/>
  <c r="N29" i="1"/>
  <c r="N25" i="1"/>
  <c r="O25" i="1" s="1"/>
  <c r="N24" i="1"/>
  <c r="O24" i="1" s="1"/>
  <c r="O29" i="1"/>
  <c r="K34" i="1"/>
  <c r="L34" i="1"/>
  <c r="M34" i="1"/>
  <c r="J34" i="1"/>
  <c r="K26" i="1"/>
  <c r="L26" i="1"/>
  <c r="M26" i="1"/>
  <c r="J26" i="1"/>
  <c r="H15" i="1"/>
  <c r="H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Janne Bragge</author>
  </authors>
  <commentList>
    <comment ref="L3" authorId="0" shapeId="0" xr:uid="{02E00864-6C82-44D0-B282-E10C19A05316}">
      <text>
        <r>
          <rPr>
            <b/>
            <sz val="9"/>
            <color indexed="81"/>
            <rFont val="Tahoma"/>
            <family val="2"/>
          </rPr>
          <t>Janne Bragge:</t>
        </r>
        <r>
          <rPr>
            <sz val="9"/>
            <color indexed="81"/>
            <rFont val="Tahoma"/>
            <family val="2"/>
          </rPr>
          <t xml:space="preserve">
A propane gas distributor has two sources of supply located in Chattanooga and Nashville. The distributor ships its propane tanks from four warehouse locations: Dalton, Nashville, Cleveland, and Omaha. Currently, the company is exploring several distribution centers to ship propane tanks closer to individual retailers. The distribution centers are located in San Diego, Houston, Atlanta, Newark, and Chicago. The distributor wants to find out how many propane tanks should be shipped from each source to each warehouse and then from each warehouse to each distribution center every week so the overall shipping cost is minimized.</t>
        </r>
      </text>
    </comment>
  </commentList>
</comments>
</file>

<file path=xl/sharedStrings.xml><?xml version="1.0" encoding="utf-8"?>
<sst xmlns="http://schemas.openxmlformats.org/spreadsheetml/2006/main" count="427" uniqueCount="166">
  <si>
    <t>from/to</t>
  </si>
  <si>
    <t>Dalton</t>
  </si>
  <si>
    <t>Nashville</t>
  </si>
  <si>
    <t>Cleveland</t>
  </si>
  <si>
    <t>Omaha</t>
  </si>
  <si>
    <t>Weekly Supply</t>
  </si>
  <si>
    <t>Chattanooga</t>
  </si>
  <si>
    <t>San Diego</t>
  </si>
  <si>
    <t>Houston</t>
  </si>
  <si>
    <t>Atlanta</t>
  </si>
  <si>
    <t>Newark</t>
  </si>
  <si>
    <t>Chicago</t>
  </si>
  <si>
    <t>Weekly Demand</t>
  </si>
  <si>
    <t>The costs to ship one tank from the sources to the warehouses and the supply levels are shown in the table above:</t>
  </si>
  <si>
    <t>The cost to ship one tank from the warehouse to hte distribution centers and the demand levels are shown in the table above:</t>
  </si>
  <si>
    <t>WS sum</t>
  </si>
  <si>
    <t>WD sum</t>
  </si>
  <si>
    <t>transposed:</t>
  </si>
  <si>
    <t>to/from</t>
  </si>
  <si>
    <t>from plants to warehouses</t>
  </si>
  <si>
    <t>from warehouses to distribution centers</t>
  </si>
  <si>
    <t>decision variables (Xik)</t>
  </si>
  <si>
    <t>decision variables (Ykj)</t>
  </si>
  <si>
    <t>Total</t>
  </si>
  <si>
    <t>objective function</t>
  </si>
  <si>
    <t>unused capasity</t>
  </si>
  <si>
    <t>unmet demand</t>
  </si>
  <si>
    <t>Microsoft Excel 16.0 Answer Report</t>
  </si>
  <si>
    <t>Worksheet: [assigm_ch7.xlsx]Sheet1</t>
  </si>
  <si>
    <t>Report Created: 3.1.2025 10.09.28</t>
  </si>
  <si>
    <t>Result: Solver found a solution.  All Constraints and optimality conditions are satisfied.</t>
  </si>
  <si>
    <t>Solver Engine</t>
  </si>
  <si>
    <t>Engine: Simplex LP</t>
  </si>
  <si>
    <t>Solution Time: 0,032 Seconds.</t>
  </si>
  <si>
    <t>Iterations: 17 Subproblems: 0</t>
  </si>
  <si>
    <t>Solver Options</t>
  </si>
  <si>
    <t>Max Time Unlimited,  Iterations Unlimited, Precision 0,000001</t>
  </si>
  <si>
    <t>Max Subproblems Unlimited, Max Integer Sols Unlimited, Integer Tolerance 1%, Assume NonNegative</t>
  </si>
  <si>
    <t>Objective Cell (Min)</t>
  </si>
  <si>
    <t>Cell</t>
  </si>
  <si>
    <t>Name</t>
  </si>
  <si>
    <t>Original Value</t>
  </si>
  <si>
    <t>Final Value</t>
  </si>
  <si>
    <t>Variable Cells</t>
  </si>
  <si>
    <t>Integer</t>
  </si>
  <si>
    <t>Constraints</t>
  </si>
  <si>
    <t>Cell Value</t>
  </si>
  <si>
    <t>Formula</t>
  </si>
  <si>
    <t>Status</t>
  </si>
  <si>
    <t>Slack</t>
  </si>
  <si>
    <t>$I$38</t>
  </si>
  <si>
    <t>$J$24</t>
  </si>
  <si>
    <t>Chattanooga Dalton</t>
  </si>
  <si>
    <t>Contin</t>
  </si>
  <si>
    <t>$K$24</t>
  </si>
  <si>
    <t>Chattanooga Nashville</t>
  </si>
  <si>
    <t>$L$24</t>
  </si>
  <si>
    <t>Chattanooga Cleveland</t>
  </si>
  <si>
    <t>$M$24</t>
  </si>
  <si>
    <t>Chattanooga Omaha</t>
  </si>
  <si>
    <t>$J$25</t>
  </si>
  <si>
    <t>Nashville Dalton</t>
  </si>
  <si>
    <t>$K$25</t>
  </si>
  <si>
    <t>Nashville Nashville</t>
  </si>
  <si>
    <t>$L$25</t>
  </si>
  <si>
    <t>Nashville Cleveland</t>
  </si>
  <si>
    <t>$M$25</t>
  </si>
  <si>
    <t>Nashville Omaha</t>
  </si>
  <si>
    <t>$J$29</t>
  </si>
  <si>
    <t>San Diego Dalton</t>
  </si>
  <si>
    <t>$K$29</t>
  </si>
  <si>
    <t>San Diego Nashville</t>
  </si>
  <si>
    <t>$L$29</t>
  </si>
  <si>
    <t>San Diego Cleveland</t>
  </si>
  <si>
    <t>$M$29</t>
  </si>
  <si>
    <t>San Diego Omaha</t>
  </si>
  <si>
    <t>$J$30</t>
  </si>
  <si>
    <t>Houston Dalton</t>
  </si>
  <si>
    <t>$K$30</t>
  </si>
  <si>
    <t>Houston Nashville</t>
  </si>
  <si>
    <t>$L$30</t>
  </si>
  <si>
    <t>Houston Cleveland</t>
  </si>
  <si>
    <t>$M$30</t>
  </si>
  <si>
    <t>Houston Omaha</t>
  </si>
  <si>
    <t>$J$31</t>
  </si>
  <si>
    <t>Atlanta Dalton</t>
  </si>
  <si>
    <t>$K$31</t>
  </si>
  <si>
    <t>Atlanta Nashville</t>
  </si>
  <si>
    <t>$L$31</t>
  </si>
  <si>
    <t>Atlanta Cleveland</t>
  </si>
  <si>
    <t>$M$31</t>
  </si>
  <si>
    <t>Atlanta Omaha</t>
  </si>
  <si>
    <t>$J$32</t>
  </si>
  <si>
    <t>Newark Dalton</t>
  </si>
  <si>
    <t>$K$32</t>
  </si>
  <si>
    <t>Newark Nashville</t>
  </si>
  <si>
    <t>$L$32</t>
  </si>
  <si>
    <t>Newark Cleveland</t>
  </si>
  <si>
    <t>$M$32</t>
  </si>
  <si>
    <t>Newark Omaha</t>
  </si>
  <si>
    <t>$J$33</t>
  </si>
  <si>
    <t>Chicago Dalton</t>
  </si>
  <si>
    <t>$K$33</t>
  </si>
  <si>
    <t>Chicago Nashville</t>
  </si>
  <si>
    <t>$L$33</t>
  </si>
  <si>
    <t>Chicago Cleveland</t>
  </si>
  <si>
    <t>$M$33</t>
  </si>
  <si>
    <t>Chicago Omaha</t>
  </si>
  <si>
    <t>$J$26</t>
  </si>
  <si>
    <t>Total Dalton</t>
  </si>
  <si>
    <t>$J$26=$J$34</t>
  </si>
  <si>
    <t>Binding</t>
  </si>
  <si>
    <t>$K$26</t>
  </si>
  <si>
    <t>Total Nashville</t>
  </si>
  <si>
    <t>$K$26=$K$34</t>
  </si>
  <si>
    <t>$L$26</t>
  </si>
  <si>
    <t>Total Cleveland</t>
  </si>
  <si>
    <t>$L$26=$L$34</t>
  </si>
  <si>
    <t>$M$26</t>
  </si>
  <si>
    <t>Total Omaha</t>
  </si>
  <si>
    <t>$M$26=$M$34</t>
  </si>
  <si>
    <t>$N$24</t>
  </si>
  <si>
    <t>Chattanooga Weekly Supply</t>
  </si>
  <si>
    <t>$N$24&lt;=$G$24</t>
  </si>
  <si>
    <t>Not Binding</t>
  </si>
  <si>
    <t>$N$25</t>
  </si>
  <si>
    <t>Nashville Weekly Supply</t>
  </si>
  <si>
    <t>$N$25&lt;=$G$25</t>
  </si>
  <si>
    <t>$N$29</t>
  </si>
  <si>
    <t>San Diego Weekly Demand</t>
  </si>
  <si>
    <t>$N$29&gt;=$G$29</t>
  </si>
  <si>
    <t>$N$30</t>
  </si>
  <si>
    <t>Houston Weekly Demand</t>
  </si>
  <si>
    <t>$N$30&gt;=$G$30</t>
  </si>
  <si>
    <t>$N$31</t>
  </si>
  <si>
    <t>Atlanta Weekly Demand</t>
  </si>
  <si>
    <t>$N$31&gt;=$G$31</t>
  </si>
  <si>
    <t>$N$32</t>
  </si>
  <si>
    <t>Newark Weekly Demand</t>
  </si>
  <si>
    <t>$N$32&gt;=$G$32</t>
  </si>
  <si>
    <t>$N$33</t>
  </si>
  <si>
    <t>Chicago Weekly Demand</t>
  </si>
  <si>
    <t>$N$33&gt;=$G$33</t>
  </si>
  <si>
    <t>Microsoft Excel 16.0 Sensitivity Report</t>
  </si>
  <si>
    <t>Final</t>
  </si>
  <si>
    <t>Value</t>
  </si>
  <si>
    <t>Reduced</t>
  </si>
  <si>
    <t>Cost</t>
  </si>
  <si>
    <t>Objective</t>
  </si>
  <si>
    <t>Coefficient</t>
  </si>
  <si>
    <t>Allowable</t>
  </si>
  <si>
    <t>Increase</t>
  </si>
  <si>
    <t>Decrease</t>
  </si>
  <si>
    <t>Shadow</t>
  </si>
  <si>
    <t>Price</t>
  </si>
  <si>
    <t>Constraint</t>
  </si>
  <si>
    <t>R.H. Side</t>
  </si>
  <si>
    <t>Microsoft Excel 16.0 Limits Report</t>
  </si>
  <si>
    <t>Report Created: 3.1.2025 10.09.29</t>
  </si>
  <si>
    <t>Variable</t>
  </si>
  <si>
    <t>Lower</t>
  </si>
  <si>
    <t>Limit</t>
  </si>
  <si>
    <t>Result</t>
  </si>
  <si>
    <t>Upper</t>
  </si>
  <si>
    <t>demand:</t>
  </si>
  <si>
    <t>supply: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</si>
</sst>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i/>
      <sz val="11"/>
      <color theme="1"/>
      <name val="Aptos Narrow"/>
      <family val="2"/>
      <scheme val="minor"/>
    </font>
    <font>
      <sz val="9"/>
      <color indexed="81"/>
      <name val="Tahoma"/>
      <family val="2"/>
    </font>
    <font>
      <b/>
      <sz val="9"/>
      <color indexed="81"/>
      <name val="Tahoma"/>
      <family val="2"/>
    </font>
    <font>
      <b/>
      <sz val="11"/>
      <color indexed="18"/>
      <name val="Aptos Narrow"/>
      <family val="2"/>
      <scheme val="minor"/>
    </font>
  </fonts>
  <fills count="6">
    <fill>
      <patternFill patternType="none"/>
    </fill>
    <fill>
      <patternFill patternType="gray125"/>
    </fill>
    <fill>
      <patternFill patternType="solid">
        <fgColor theme="2"/>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5"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1">
    <xf numFmtId="0" fontId="0" fillId="0" borderId="0"/>
  </cellStyleXfs>
  <cellXfs count="27">
    <xf numFmtId="0" fontId="0" fillId="0" borderId="0" xfId="0"/>
    <xf numFmtId="0" fontId="0" fillId="0" borderId="0" xfId="0" applyAlignment="1">
      <alignment wrapText="1"/>
    </xf>
    <xf numFmtId="0" fontId="0" fillId="0" borderId="1" xfId="0" applyBorder="1"/>
    <xf numFmtId="0" fontId="0" fillId="2" borderId="1" xfId="0" applyFill="1" applyBorder="1" applyAlignment="1">
      <alignment wrapText="1"/>
    </xf>
    <xf numFmtId="0" fontId="0" fillId="2" borderId="1" xfId="0" applyFill="1" applyBorder="1"/>
    <xf numFmtId="0" fontId="1" fillId="2" borderId="1" xfId="0" applyFont="1" applyFill="1" applyBorder="1" applyAlignment="1">
      <alignment wrapText="1"/>
    </xf>
    <xf numFmtId="0" fontId="1" fillId="0" borderId="0" xfId="0" applyFont="1"/>
    <xf numFmtId="0" fontId="1" fillId="2" borderId="1" xfId="0" applyFont="1" applyFill="1" applyBorder="1"/>
    <xf numFmtId="0" fontId="1" fillId="0" borderId="1" xfId="0" applyFont="1" applyBorder="1"/>
    <xf numFmtId="0" fontId="2" fillId="2" borderId="1" xfId="0" applyFont="1" applyFill="1" applyBorder="1" applyAlignment="1">
      <alignment wrapText="1"/>
    </xf>
    <xf numFmtId="0" fontId="0" fillId="3" borderId="0" xfId="0" applyFill="1"/>
    <xf numFmtId="0" fontId="1" fillId="0" borderId="0" xfId="0" applyFont="1" applyAlignment="1">
      <alignment horizontal="center" vertical="center"/>
    </xf>
    <xf numFmtId="0" fontId="0" fillId="2" borderId="2" xfId="0" applyFill="1" applyBorder="1" applyAlignment="1">
      <alignment wrapText="1"/>
    </xf>
    <xf numFmtId="0" fontId="1" fillId="0" borderId="0" xfId="0" applyFont="1" applyAlignment="1">
      <alignment horizontal="center"/>
    </xf>
    <xf numFmtId="0" fontId="0" fillId="0" borderId="2" xfId="0" applyFill="1" applyBorder="1" applyAlignment="1">
      <alignment wrapText="1"/>
    </xf>
    <xf numFmtId="0" fontId="0" fillId="0" borderId="0" xfId="0" applyFill="1"/>
    <xf numFmtId="0" fontId="0" fillId="4" borderId="0" xfId="0" applyFill="1"/>
    <xf numFmtId="0" fontId="0" fillId="2" borderId="2" xfId="0" applyFill="1" applyBorder="1"/>
    <xf numFmtId="0" fontId="0" fillId="5" borderId="1" xfId="0" applyFill="1" applyBorder="1"/>
    <xf numFmtId="0" fontId="0" fillId="0" borderId="6" xfId="0" applyFill="1" applyBorder="1" applyAlignment="1"/>
    <xf numFmtId="0" fontId="5" fillId="0" borderId="5" xfId="0" applyFont="1" applyFill="1" applyBorder="1" applyAlignment="1">
      <alignment horizontal="center"/>
    </xf>
    <xf numFmtId="0" fontId="0" fillId="0" borderId="7" xfId="0" applyFill="1" applyBorder="1" applyAlignment="1"/>
    <xf numFmtId="0" fontId="0" fillId="0" borderId="6" xfId="0" applyNumberFormat="1" applyFill="1" applyBorder="1" applyAlignment="1"/>
    <xf numFmtId="0" fontId="0" fillId="0" borderId="7" xfId="0" applyNumberFormat="1" applyFill="1" applyBorder="1" applyAlignment="1"/>
    <xf numFmtId="0" fontId="5" fillId="0" borderId="3" xfId="0" applyFont="1" applyFill="1" applyBorder="1" applyAlignment="1">
      <alignment horizontal="center"/>
    </xf>
    <xf numFmtId="0" fontId="5" fillId="0" borderId="4" xfId="0" applyFont="1" applyFill="1" applyBorder="1" applyAlignment="1">
      <alignment horizontal="center"/>
    </xf>
    <xf numFmtId="0" fontId="1"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8EA80-8E8E-4828-870A-57B71B2FDF0A}">
  <dimension ref="A1:G63"/>
  <sheetViews>
    <sheetView showGridLines="0" topLeftCell="A15" workbookViewId="0"/>
  </sheetViews>
  <sheetFormatPr defaultRowHeight="15" x14ac:dyDescent="0.25"/>
  <cols>
    <col min="1" max="1" width="2.28515625" customWidth="1"/>
    <col min="2" max="2" width="6.5703125" bestFit="1" customWidth="1"/>
    <col min="3" max="3" width="25.7109375" bestFit="1" customWidth="1"/>
    <col min="4" max="4" width="13.5703125" bestFit="1" customWidth="1"/>
    <col min="5" max="5" width="13.85546875" bestFit="1" customWidth="1"/>
    <col min="6" max="6" width="11.28515625" bestFit="1" customWidth="1"/>
    <col min="7" max="7" width="5.7109375" bestFit="1" customWidth="1"/>
  </cols>
  <sheetData>
    <row r="1" spans="1:5" x14ac:dyDescent="0.25">
      <c r="A1" s="6" t="s">
        <v>27</v>
      </c>
    </row>
    <row r="2" spans="1:5" x14ac:dyDescent="0.25">
      <c r="A2" s="6" t="s">
        <v>28</v>
      </c>
    </row>
    <row r="3" spans="1:5" x14ac:dyDescent="0.25">
      <c r="A3" s="6" t="s">
        <v>29</v>
      </c>
    </row>
    <row r="4" spans="1:5" x14ac:dyDescent="0.25">
      <c r="A4" s="6" t="s">
        <v>30</v>
      </c>
    </row>
    <row r="5" spans="1:5" x14ac:dyDescent="0.25">
      <c r="A5" s="6" t="s">
        <v>31</v>
      </c>
    </row>
    <row r="6" spans="1:5" x14ac:dyDescent="0.25">
      <c r="A6" s="6"/>
      <c r="B6" t="s">
        <v>32</v>
      </c>
    </row>
    <row r="7" spans="1:5" x14ac:dyDescent="0.25">
      <c r="A7" s="6"/>
      <c r="B7" t="s">
        <v>33</v>
      </c>
    </row>
    <row r="8" spans="1:5" x14ac:dyDescent="0.25">
      <c r="A8" s="6"/>
      <c r="B8" t="s">
        <v>34</v>
      </c>
    </row>
    <row r="9" spans="1:5" x14ac:dyDescent="0.25">
      <c r="A9" s="6" t="s">
        <v>35</v>
      </c>
    </row>
    <row r="10" spans="1:5" x14ac:dyDescent="0.25">
      <c r="B10" t="s">
        <v>36</v>
      </c>
    </row>
    <row r="11" spans="1:5" x14ac:dyDescent="0.25">
      <c r="B11" t="s">
        <v>37</v>
      </c>
    </row>
    <row r="14" spans="1:5" ht="15.75" thickBot="1" x14ac:dyDescent="0.3">
      <c r="A14" t="s">
        <v>38</v>
      </c>
    </row>
    <row r="15" spans="1:5" ht="15.75" thickBot="1" x14ac:dyDescent="0.3">
      <c r="B15" s="20" t="s">
        <v>39</v>
      </c>
      <c r="C15" s="20" t="s">
        <v>40</v>
      </c>
      <c r="D15" s="20" t="s">
        <v>41</v>
      </c>
      <c r="E15" s="20" t="s">
        <v>42</v>
      </c>
    </row>
    <row r="16" spans="1:5" ht="15.75" thickBot="1" x14ac:dyDescent="0.3">
      <c r="B16" s="19" t="s">
        <v>50</v>
      </c>
      <c r="C16" s="19" t="s">
        <v>24</v>
      </c>
      <c r="D16" s="22">
        <v>0</v>
      </c>
      <c r="E16" s="22">
        <v>6235</v>
      </c>
    </row>
    <row r="19" spans="1:6" ht="15.75" thickBot="1" x14ac:dyDescent="0.3">
      <c r="A19" t="s">
        <v>43</v>
      </c>
    </row>
    <row r="20" spans="1:6" ht="15.75" thickBot="1" x14ac:dyDescent="0.3">
      <c r="B20" s="20" t="s">
        <v>39</v>
      </c>
      <c r="C20" s="20" t="s">
        <v>40</v>
      </c>
      <c r="D20" s="20" t="s">
        <v>41</v>
      </c>
      <c r="E20" s="20" t="s">
        <v>42</v>
      </c>
      <c r="F20" s="20" t="s">
        <v>44</v>
      </c>
    </row>
    <row r="21" spans="1:6" x14ac:dyDescent="0.25">
      <c r="B21" s="21" t="s">
        <v>51</v>
      </c>
      <c r="C21" s="21" t="s">
        <v>52</v>
      </c>
      <c r="D21" s="23">
        <v>0</v>
      </c>
      <c r="E21" s="23">
        <v>300</v>
      </c>
      <c r="F21" s="21" t="s">
        <v>53</v>
      </c>
    </row>
    <row r="22" spans="1:6" x14ac:dyDescent="0.25">
      <c r="B22" s="21" t="s">
        <v>54</v>
      </c>
      <c r="C22" s="21" t="s">
        <v>55</v>
      </c>
      <c r="D22" s="23">
        <v>0</v>
      </c>
      <c r="E22" s="23">
        <v>0</v>
      </c>
      <c r="F22" s="21" t="s">
        <v>53</v>
      </c>
    </row>
    <row r="23" spans="1:6" x14ac:dyDescent="0.25">
      <c r="B23" s="21" t="s">
        <v>56</v>
      </c>
      <c r="C23" s="21" t="s">
        <v>57</v>
      </c>
      <c r="D23" s="23">
        <v>0</v>
      </c>
      <c r="E23" s="23">
        <v>0</v>
      </c>
      <c r="F23" s="21" t="s">
        <v>53</v>
      </c>
    </row>
    <row r="24" spans="1:6" x14ac:dyDescent="0.25">
      <c r="B24" s="21" t="s">
        <v>58</v>
      </c>
      <c r="C24" s="21" t="s">
        <v>59</v>
      </c>
      <c r="D24" s="23">
        <v>0</v>
      </c>
      <c r="E24" s="23">
        <v>0</v>
      </c>
      <c r="F24" s="21" t="s">
        <v>53</v>
      </c>
    </row>
    <row r="25" spans="1:6" x14ac:dyDescent="0.25">
      <c r="B25" s="21" t="s">
        <v>60</v>
      </c>
      <c r="C25" s="21" t="s">
        <v>61</v>
      </c>
      <c r="D25" s="23">
        <v>0</v>
      </c>
      <c r="E25" s="23">
        <v>0</v>
      </c>
      <c r="F25" s="21" t="s">
        <v>53</v>
      </c>
    </row>
    <row r="26" spans="1:6" x14ac:dyDescent="0.25">
      <c r="B26" s="21" t="s">
        <v>62</v>
      </c>
      <c r="C26" s="21" t="s">
        <v>63</v>
      </c>
      <c r="D26" s="23">
        <v>0</v>
      </c>
      <c r="E26" s="23">
        <v>450</v>
      </c>
      <c r="F26" s="21" t="s">
        <v>53</v>
      </c>
    </row>
    <row r="27" spans="1:6" x14ac:dyDescent="0.25">
      <c r="B27" s="21" t="s">
        <v>64</v>
      </c>
      <c r="C27" s="21" t="s">
        <v>65</v>
      </c>
      <c r="D27" s="23">
        <v>0</v>
      </c>
      <c r="E27" s="23">
        <v>0</v>
      </c>
      <c r="F27" s="21" t="s">
        <v>53</v>
      </c>
    </row>
    <row r="28" spans="1:6" x14ac:dyDescent="0.25">
      <c r="B28" s="21" t="s">
        <v>66</v>
      </c>
      <c r="C28" s="21" t="s">
        <v>67</v>
      </c>
      <c r="D28" s="23">
        <v>0</v>
      </c>
      <c r="E28" s="23">
        <v>0</v>
      </c>
      <c r="F28" s="21" t="s">
        <v>53</v>
      </c>
    </row>
    <row r="29" spans="1:6" x14ac:dyDescent="0.25">
      <c r="B29" s="21" t="s">
        <v>68</v>
      </c>
      <c r="C29" s="21" t="s">
        <v>69</v>
      </c>
      <c r="D29" s="23">
        <v>0</v>
      </c>
      <c r="E29" s="23">
        <v>0</v>
      </c>
      <c r="F29" s="21" t="s">
        <v>53</v>
      </c>
    </row>
    <row r="30" spans="1:6" x14ac:dyDescent="0.25">
      <c r="B30" s="21" t="s">
        <v>70</v>
      </c>
      <c r="C30" s="21" t="s">
        <v>71</v>
      </c>
      <c r="D30" s="23">
        <v>0</v>
      </c>
      <c r="E30" s="23">
        <v>100</v>
      </c>
      <c r="F30" s="21" t="s">
        <v>53</v>
      </c>
    </row>
    <row r="31" spans="1:6" x14ac:dyDescent="0.25">
      <c r="B31" s="21" t="s">
        <v>72</v>
      </c>
      <c r="C31" s="21" t="s">
        <v>73</v>
      </c>
      <c r="D31" s="23">
        <v>0</v>
      </c>
      <c r="E31" s="23">
        <v>0</v>
      </c>
      <c r="F31" s="21" t="s">
        <v>53</v>
      </c>
    </row>
    <row r="32" spans="1:6" x14ac:dyDescent="0.25">
      <c r="B32" s="21" t="s">
        <v>74</v>
      </c>
      <c r="C32" s="21" t="s">
        <v>75</v>
      </c>
      <c r="D32" s="23">
        <v>0</v>
      </c>
      <c r="E32" s="23">
        <v>0</v>
      </c>
      <c r="F32" s="21" t="s">
        <v>53</v>
      </c>
    </row>
    <row r="33" spans="2:6" x14ac:dyDescent="0.25">
      <c r="B33" s="21" t="s">
        <v>76</v>
      </c>
      <c r="C33" s="21" t="s">
        <v>77</v>
      </c>
      <c r="D33" s="23">
        <v>0</v>
      </c>
      <c r="E33" s="23">
        <v>0</v>
      </c>
      <c r="F33" s="21" t="s">
        <v>53</v>
      </c>
    </row>
    <row r="34" spans="2:6" x14ac:dyDescent="0.25">
      <c r="B34" s="21" t="s">
        <v>78</v>
      </c>
      <c r="C34" s="21" t="s">
        <v>79</v>
      </c>
      <c r="D34" s="23">
        <v>0</v>
      </c>
      <c r="E34" s="23">
        <v>100</v>
      </c>
      <c r="F34" s="21" t="s">
        <v>53</v>
      </c>
    </row>
    <row r="35" spans="2:6" x14ac:dyDescent="0.25">
      <c r="B35" s="21" t="s">
        <v>80</v>
      </c>
      <c r="C35" s="21" t="s">
        <v>81</v>
      </c>
      <c r="D35" s="23">
        <v>0</v>
      </c>
      <c r="E35" s="23">
        <v>0</v>
      </c>
      <c r="F35" s="21" t="s">
        <v>53</v>
      </c>
    </row>
    <row r="36" spans="2:6" x14ac:dyDescent="0.25">
      <c r="B36" s="21" t="s">
        <v>82</v>
      </c>
      <c r="C36" s="21" t="s">
        <v>83</v>
      </c>
      <c r="D36" s="23">
        <v>0</v>
      </c>
      <c r="E36" s="23">
        <v>0</v>
      </c>
      <c r="F36" s="21" t="s">
        <v>53</v>
      </c>
    </row>
    <row r="37" spans="2:6" x14ac:dyDescent="0.25">
      <c r="B37" s="21" t="s">
        <v>84</v>
      </c>
      <c r="C37" s="21" t="s">
        <v>85</v>
      </c>
      <c r="D37" s="23">
        <v>0</v>
      </c>
      <c r="E37" s="23">
        <v>0</v>
      </c>
      <c r="F37" s="21" t="s">
        <v>53</v>
      </c>
    </row>
    <row r="38" spans="2:6" x14ac:dyDescent="0.25">
      <c r="B38" s="21" t="s">
        <v>86</v>
      </c>
      <c r="C38" s="21" t="s">
        <v>87</v>
      </c>
      <c r="D38" s="23">
        <v>0</v>
      </c>
      <c r="E38" s="23">
        <v>200</v>
      </c>
      <c r="F38" s="21" t="s">
        <v>53</v>
      </c>
    </row>
    <row r="39" spans="2:6" x14ac:dyDescent="0.25">
      <c r="B39" s="21" t="s">
        <v>88</v>
      </c>
      <c r="C39" s="21" t="s">
        <v>89</v>
      </c>
      <c r="D39" s="23">
        <v>0</v>
      </c>
      <c r="E39" s="23">
        <v>0</v>
      </c>
      <c r="F39" s="21" t="s">
        <v>53</v>
      </c>
    </row>
    <row r="40" spans="2:6" x14ac:dyDescent="0.25">
      <c r="B40" s="21" t="s">
        <v>90</v>
      </c>
      <c r="C40" s="21" t="s">
        <v>91</v>
      </c>
      <c r="D40" s="23">
        <v>0</v>
      </c>
      <c r="E40" s="23">
        <v>0</v>
      </c>
      <c r="F40" s="21" t="s">
        <v>53</v>
      </c>
    </row>
    <row r="41" spans="2:6" x14ac:dyDescent="0.25">
      <c r="B41" s="21" t="s">
        <v>92</v>
      </c>
      <c r="C41" s="21" t="s">
        <v>93</v>
      </c>
      <c r="D41" s="23">
        <v>0</v>
      </c>
      <c r="E41" s="23">
        <v>200</v>
      </c>
      <c r="F41" s="21" t="s">
        <v>53</v>
      </c>
    </row>
    <row r="42" spans="2:6" x14ac:dyDescent="0.25">
      <c r="B42" s="21" t="s">
        <v>94</v>
      </c>
      <c r="C42" s="21" t="s">
        <v>95</v>
      </c>
      <c r="D42" s="23">
        <v>0</v>
      </c>
      <c r="E42" s="23">
        <v>0</v>
      </c>
      <c r="F42" s="21" t="s">
        <v>53</v>
      </c>
    </row>
    <row r="43" spans="2:6" x14ac:dyDescent="0.25">
      <c r="B43" s="21" t="s">
        <v>96</v>
      </c>
      <c r="C43" s="21" t="s">
        <v>97</v>
      </c>
      <c r="D43" s="23">
        <v>0</v>
      </c>
      <c r="E43" s="23">
        <v>0</v>
      </c>
      <c r="F43" s="21" t="s">
        <v>53</v>
      </c>
    </row>
    <row r="44" spans="2:6" x14ac:dyDescent="0.25">
      <c r="B44" s="21" t="s">
        <v>98</v>
      </c>
      <c r="C44" s="21" t="s">
        <v>99</v>
      </c>
      <c r="D44" s="23">
        <v>0</v>
      </c>
      <c r="E44" s="23">
        <v>0</v>
      </c>
      <c r="F44" s="21" t="s">
        <v>53</v>
      </c>
    </row>
    <row r="45" spans="2:6" x14ac:dyDescent="0.25">
      <c r="B45" s="21" t="s">
        <v>100</v>
      </c>
      <c r="C45" s="21" t="s">
        <v>101</v>
      </c>
      <c r="D45" s="23">
        <v>0</v>
      </c>
      <c r="E45" s="23">
        <v>100</v>
      </c>
      <c r="F45" s="21" t="s">
        <v>53</v>
      </c>
    </row>
    <row r="46" spans="2:6" x14ac:dyDescent="0.25">
      <c r="B46" s="21" t="s">
        <v>102</v>
      </c>
      <c r="C46" s="21" t="s">
        <v>103</v>
      </c>
      <c r="D46" s="23">
        <v>0</v>
      </c>
      <c r="E46" s="23">
        <v>50</v>
      </c>
      <c r="F46" s="21" t="s">
        <v>53</v>
      </c>
    </row>
    <row r="47" spans="2:6" x14ac:dyDescent="0.25">
      <c r="B47" s="21" t="s">
        <v>104</v>
      </c>
      <c r="C47" s="21" t="s">
        <v>105</v>
      </c>
      <c r="D47" s="23">
        <v>0</v>
      </c>
      <c r="E47" s="23">
        <v>0</v>
      </c>
      <c r="F47" s="21" t="s">
        <v>53</v>
      </c>
    </row>
    <row r="48" spans="2:6" ht="15.75" thickBot="1" x14ac:dyDescent="0.3">
      <c r="B48" s="19" t="s">
        <v>106</v>
      </c>
      <c r="C48" s="19" t="s">
        <v>107</v>
      </c>
      <c r="D48" s="22">
        <v>0</v>
      </c>
      <c r="E48" s="22">
        <v>0</v>
      </c>
      <c r="F48" s="19" t="s">
        <v>53</v>
      </c>
    </row>
    <row r="51" spans="1:7" ht="15.75" thickBot="1" x14ac:dyDescent="0.3">
      <c r="A51" t="s">
        <v>45</v>
      </c>
    </row>
    <row r="52" spans="1:7" ht="15.75" thickBot="1" x14ac:dyDescent="0.3">
      <c r="B52" s="20" t="s">
        <v>39</v>
      </c>
      <c r="C52" s="20" t="s">
        <v>40</v>
      </c>
      <c r="D52" s="20" t="s">
        <v>46</v>
      </c>
      <c r="E52" s="20" t="s">
        <v>47</v>
      </c>
      <c r="F52" s="20" t="s">
        <v>48</v>
      </c>
      <c r="G52" s="20" t="s">
        <v>49</v>
      </c>
    </row>
    <row r="53" spans="1:7" x14ac:dyDescent="0.25">
      <c r="B53" s="21" t="s">
        <v>108</v>
      </c>
      <c r="C53" s="21" t="s">
        <v>109</v>
      </c>
      <c r="D53" s="23">
        <v>300</v>
      </c>
      <c r="E53" s="21" t="s">
        <v>110</v>
      </c>
      <c r="F53" s="21" t="s">
        <v>111</v>
      </c>
      <c r="G53" s="21">
        <v>0</v>
      </c>
    </row>
    <row r="54" spans="1:7" x14ac:dyDescent="0.25">
      <c r="B54" s="21" t="s">
        <v>112</v>
      </c>
      <c r="C54" s="21" t="s">
        <v>113</v>
      </c>
      <c r="D54" s="23">
        <v>450</v>
      </c>
      <c r="E54" s="21" t="s">
        <v>114</v>
      </c>
      <c r="F54" s="21" t="s">
        <v>111</v>
      </c>
      <c r="G54" s="21">
        <v>0</v>
      </c>
    </row>
    <row r="55" spans="1:7" x14ac:dyDescent="0.25">
      <c r="B55" s="21" t="s">
        <v>115</v>
      </c>
      <c r="C55" s="21" t="s">
        <v>116</v>
      </c>
      <c r="D55" s="23">
        <v>0</v>
      </c>
      <c r="E55" s="21" t="s">
        <v>117</v>
      </c>
      <c r="F55" s="21" t="s">
        <v>111</v>
      </c>
      <c r="G55" s="21">
        <v>0</v>
      </c>
    </row>
    <row r="56" spans="1:7" x14ac:dyDescent="0.25">
      <c r="B56" s="21" t="s">
        <v>118</v>
      </c>
      <c r="C56" s="21" t="s">
        <v>119</v>
      </c>
      <c r="D56" s="23">
        <v>0</v>
      </c>
      <c r="E56" s="21" t="s">
        <v>120</v>
      </c>
      <c r="F56" s="21" t="s">
        <v>111</v>
      </c>
      <c r="G56" s="21">
        <v>0</v>
      </c>
    </row>
    <row r="57" spans="1:7" x14ac:dyDescent="0.25">
      <c r="B57" s="21" t="s">
        <v>121</v>
      </c>
      <c r="C57" s="21" t="s">
        <v>122</v>
      </c>
      <c r="D57" s="23">
        <v>300</v>
      </c>
      <c r="E57" s="21" t="s">
        <v>123</v>
      </c>
      <c r="F57" s="21" t="s">
        <v>124</v>
      </c>
      <c r="G57" s="21">
        <v>50</v>
      </c>
    </row>
    <row r="58" spans="1:7" x14ac:dyDescent="0.25">
      <c r="B58" s="21" t="s">
        <v>125</v>
      </c>
      <c r="C58" s="21" t="s">
        <v>126</v>
      </c>
      <c r="D58" s="23">
        <v>450</v>
      </c>
      <c r="E58" s="21" t="s">
        <v>127</v>
      </c>
      <c r="F58" s="21" t="s">
        <v>111</v>
      </c>
      <c r="G58" s="21">
        <v>0</v>
      </c>
    </row>
    <row r="59" spans="1:7" x14ac:dyDescent="0.25">
      <c r="B59" s="21" t="s">
        <v>128</v>
      </c>
      <c r="C59" s="21" t="s">
        <v>129</v>
      </c>
      <c r="D59" s="23">
        <v>100</v>
      </c>
      <c r="E59" s="21" t="s">
        <v>130</v>
      </c>
      <c r="F59" s="21" t="s">
        <v>111</v>
      </c>
      <c r="G59" s="23">
        <v>0</v>
      </c>
    </row>
    <row r="60" spans="1:7" x14ac:dyDescent="0.25">
      <c r="B60" s="21" t="s">
        <v>131</v>
      </c>
      <c r="C60" s="21" t="s">
        <v>132</v>
      </c>
      <c r="D60" s="23">
        <v>100</v>
      </c>
      <c r="E60" s="21" t="s">
        <v>133</v>
      </c>
      <c r="F60" s="21" t="s">
        <v>111</v>
      </c>
      <c r="G60" s="23">
        <v>0</v>
      </c>
    </row>
    <row r="61" spans="1:7" x14ac:dyDescent="0.25">
      <c r="B61" s="21" t="s">
        <v>134</v>
      </c>
      <c r="C61" s="21" t="s">
        <v>135</v>
      </c>
      <c r="D61" s="23">
        <v>200</v>
      </c>
      <c r="E61" s="21" t="s">
        <v>136</v>
      </c>
      <c r="F61" s="21" t="s">
        <v>111</v>
      </c>
      <c r="G61" s="23">
        <v>0</v>
      </c>
    </row>
    <row r="62" spans="1:7" x14ac:dyDescent="0.25">
      <c r="B62" s="21" t="s">
        <v>137</v>
      </c>
      <c r="C62" s="21" t="s">
        <v>138</v>
      </c>
      <c r="D62" s="23">
        <v>200</v>
      </c>
      <c r="E62" s="21" t="s">
        <v>139</v>
      </c>
      <c r="F62" s="21" t="s">
        <v>111</v>
      </c>
      <c r="G62" s="23">
        <v>0</v>
      </c>
    </row>
    <row r="63" spans="1:7" ht="15.75" thickBot="1" x14ac:dyDescent="0.3">
      <c r="B63" s="19" t="s">
        <v>140</v>
      </c>
      <c r="C63" s="19" t="s">
        <v>141</v>
      </c>
      <c r="D63" s="22">
        <v>150</v>
      </c>
      <c r="E63" s="19" t="s">
        <v>142</v>
      </c>
      <c r="F63" s="19" t="s">
        <v>111</v>
      </c>
      <c r="G63" s="2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93FCC-CC8B-41A5-A9D9-664B11040D48}">
  <dimension ref="A1:H51"/>
  <sheetViews>
    <sheetView showGridLines="0" workbookViewId="0"/>
  </sheetViews>
  <sheetFormatPr defaultRowHeight="15" x14ac:dyDescent="0.25"/>
  <cols>
    <col min="1" max="1" width="2.28515625" customWidth="1"/>
    <col min="2" max="2" width="6.5703125" bestFit="1" customWidth="1"/>
    <col min="3" max="3" width="25.7109375" bestFit="1" customWidth="1"/>
    <col min="4" max="4" width="6" bestFit="1" customWidth="1"/>
    <col min="5" max="5" width="9" bestFit="1" customWidth="1"/>
    <col min="6" max="6" width="11.28515625" bestFit="1" customWidth="1"/>
    <col min="7" max="8" width="9.7109375" bestFit="1" customWidth="1"/>
  </cols>
  <sheetData>
    <row r="1" spans="1:8" x14ac:dyDescent="0.25">
      <c r="A1" s="6" t="s">
        <v>143</v>
      </c>
    </row>
    <row r="2" spans="1:8" x14ac:dyDescent="0.25">
      <c r="A2" s="6" t="s">
        <v>28</v>
      </c>
    </row>
    <row r="3" spans="1:8" x14ac:dyDescent="0.25">
      <c r="A3" s="6" t="s">
        <v>29</v>
      </c>
    </row>
    <row r="6" spans="1:8" ht="15.75" thickBot="1" x14ac:dyDescent="0.3">
      <c r="A6" t="s">
        <v>43</v>
      </c>
    </row>
    <row r="7" spans="1:8" x14ac:dyDescent="0.25">
      <c r="B7" s="24"/>
      <c r="C7" s="24"/>
      <c r="D7" s="24" t="s">
        <v>144</v>
      </c>
      <c r="E7" s="24" t="s">
        <v>146</v>
      </c>
      <c r="F7" s="24" t="s">
        <v>148</v>
      </c>
      <c r="G7" s="24" t="s">
        <v>150</v>
      </c>
      <c r="H7" s="24" t="s">
        <v>150</v>
      </c>
    </row>
    <row r="8" spans="1:8" ht="15.75" thickBot="1" x14ac:dyDescent="0.3">
      <c r="B8" s="25" t="s">
        <v>39</v>
      </c>
      <c r="C8" s="25" t="s">
        <v>40</v>
      </c>
      <c r="D8" s="25" t="s">
        <v>145</v>
      </c>
      <c r="E8" s="25" t="s">
        <v>147</v>
      </c>
      <c r="F8" s="25" t="s">
        <v>149</v>
      </c>
      <c r="G8" s="25" t="s">
        <v>151</v>
      </c>
      <c r="H8" s="25" t="s">
        <v>152</v>
      </c>
    </row>
    <row r="9" spans="1:8" x14ac:dyDescent="0.25">
      <c r="B9" s="21" t="s">
        <v>51</v>
      </c>
      <c r="C9" s="21" t="s">
        <v>52</v>
      </c>
      <c r="D9" s="21">
        <v>300</v>
      </c>
      <c r="E9" s="21">
        <v>0</v>
      </c>
      <c r="F9" s="21">
        <v>5.2</v>
      </c>
      <c r="G9" s="21">
        <v>0.29999999999997229</v>
      </c>
      <c r="H9" s="21">
        <v>3.4000000000000163</v>
      </c>
    </row>
    <row r="10" spans="1:8" x14ac:dyDescent="0.25">
      <c r="B10" s="21" t="s">
        <v>54</v>
      </c>
      <c r="C10" s="21" t="s">
        <v>55</v>
      </c>
      <c r="D10" s="21">
        <v>0</v>
      </c>
      <c r="E10" s="21">
        <v>3.6999999999999851</v>
      </c>
      <c r="F10" s="21">
        <v>7.1000000000000005</v>
      </c>
      <c r="G10" s="21">
        <v>1E+30</v>
      </c>
      <c r="H10" s="21">
        <v>3.6999999999999851</v>
      </c>
    </row>
    <row r="11" spans="1:8" x14ac:dyDescent="0.25">
      <c r="B11" s="21" t="s">
        <v>56</v>
      </c>
      <c r="C11" s="21" t="s">
        <v>57</v>
      </c>
      <c r="D11" s="21">
        <v>0</v>
      </c>
      <c r="E11" s="21">
        <v>0</v>
      </c>
      <c r="F11" s="21">
        <v>9.5</v>
      </c>
      <c r="G11" s="21">
        <v>4.4000000000000163</v>
      </c>
      <c r="H11" s="21">
        <v>0.29999999999997229</v>
      </c>
    </row>
    <row r="12" spans="1:8" x14ac:dyDescent="0.25">
      <c r="B12" s="21" t="s">
        <v>58</v>
      </c>
      <c r="C12" s="21" t="s">
        <v>59</v>
      </c>
      <c r="D12" s="21">
        <v>0</v>
      </c>
      <c r="E12" s="21">
        <v>0</v>
      </c>
      <c r="F12" s="21">
        <v>8.9000000000000021</v>
      </c>
      <c r="G12" s="21">
        <v>6.6000000000000156</v>
      </c>
      <c r="H12" s="21">
        <v>1.5000000000000142</v>
      </c>
    </row>
    <row r="13" spans="1:8" x14ac:dyDescent="0.25">
      <c r="B13" s="21" t="s">
        <v>60</v>
      </c>
      <c r="C13" s="21" t="s">
        <v>61</v>
      </c>
      <c r="D13" s="21">
        <v>0</v>
      </c>
      <c r="E13" s="21">
        <v>4.4000000000000199</v>
      </c>
      <c r="F13" s="21">
        <v>6.2000000000000028</v>
      </c>
      <c r="G13" s="21">
        <v>1E+30</v>
      </c>
      <c r="H13" s="21">
        <v>4.4000000000000199</v>
      </c>
    </row>
    <row r="14" spans="1:8" x14ac:dyDescent="0.25">
      <c r="B14" s="21" t="s">
        <v>62</v>
      </c>
      <c r="C14" s="21" t="s">
        <v>63</v>
      </c>
      <c r="D14" s="21">
        <v>450</v>
      </c>
      <c r="E14" s="21">
        <v>0</v>
      </c>
      <c r="F14" s="21">
        <v>0</v>
      </c>
      <c r="G14" s="21">
        <v>3.4000000000000163</v>
      </c>
      <c r="H14" s="21">
        <v>1E+30</v>
      </c>
    </row>
    <row r="15" spans="1:8" x14ac:dyDescent="0.25">
      <c r="B15" s="21" t="s">
        <v>64</v>
      </c>
      <c r="C15" s="21" t="s">
        <v>65</v>
      </c>
      <c r="D15" s="21">
        <v>0</v>
      </c>
      <c r="E15" s="21">
        <v>4.4000000000000163</v>
      </c>
      <c r="F15" s="21">
        <v>10.5</v>
      </c>
      <c r="G15" s="21">
        <v>1E+30</v>
      </c>
      <c r="H15" s="21">
        <v>4.4000000000000163</v>
      </c>
    </row>
    <row r="16" spans="1:8" x14ac:dyDescent="0.25">
      <c r="B16" s="21" t="s">
        <v>66</v>
      </c>
      <c r="C16" s="21" t="s">
        <v>67</v>
      </c>
      <c r="D16" s="21">
        <v>0</v>
      </c>
      <c r="E16" s="21">
        <v>6.6000000000000156</v>
      </c>
      <c r="F16" s="21">
        <v>12.100000000000001</v>
      </c>
      <c r="G16" s="21">
        <v>1E+30</v>
      </c>
      <c r="H16" s="21">
        <v>6.6000000000000156</v>
      </c>
    </row>
    <row r="17" spans="2:8" x14ac:dyDescent="0.25">
      <c r="B17" s="21" t="s">
        <v>68</v>
      </c>
      <c r="C17" s="21" t="s">
        <v>69</v>
      </c>
      <c r="D17" s="21">
        <v>0</v>
      </c>
      <c r="E17" s="21">
        <v>1.3999999999999702</v>
      </c>
      <c r="F17" s="21">
        <v>9.4999999999999929</v>
      </c>
      <c r="G17" s="21">
        <v>1E+30</v>
      </c>
      <c r="H17" s="21">
        <v>1.3999999999999702</v>
      </c>
    </row>
    <row r="18" spans="2:8" x14ac:dyDescent="0.25">
      <c r="B18" s="21" t="s">
        <v>70</v>
      </c>
      <c r="C18" s="21" t="s">
        <v>71</v>
      </c>
      <c r="D18" s="21">
        <v>100</v>
      </c>
      <c r="E18" s="21">
        <v>0</v>
      </c>
      <c r="F18" s="21">
        <v>9.9000000000000057</v>
      </c>
      <c r="G18" s="21">
        <v>0.29999999999997229</v>
      </c>
      <c r="H18" s="21">
        <v>13.300000000000022</v>
      </c>
    </row>
    <row r="19" spans="2:8" x14ac:dyDescent="0.25">
      <c r="B19" s="21" t="s">
        <v>72</v>
      </c>
      <c r="C19" s="21" t="s">
        <v>73</v>
      </c>
      <c r="D19" s="21">
        <v>0</v>
      </c>
      <c r="E19" s="21">
        <v>0.29999999999997229</v>
      </c>
      <c r="F19" s="21">
        <v>4.0999999999999943</v>
      </c>
      <c r="G19" s="21">
        <v>1E+30</v>
      </c>
      <c r="H19" s="21">
        <v>0.29999999999997229</v>
      </c>
    </row>
    <row r="20" spans="2:8" x14ac:dyDescent="0.25">
      <c r="B20" s="21" t="s">
        <v>74</v>
      </c>
      <c r="C20" s="21" t="s">
        <v>75</v>
      </c>
      <c r="D20" s="21">
        <v>0</v>
      </c>
      <c r="E20" s="21">
        <v>8.0999999999999801</v>
      </c>
      <c r="F20" s="21">
        <v>12.5</v>
      </c>
      <c r="G20" s="21">
        <v>1E+30</v>
      </c>
      <c r="H20" s="21">
        <v>8.0999999999999801</v>
      </c>
    </row>
    <row r="21" spans="2:8" x14ac:dyDescent="0.25">
      <c r="B21" s="21" t="s">
        <v>76</v>
      </c>
      <c r="C21" s="21" t="s">
        <v>77</v>
      </c>
      <c r="D21" s="21">
        <v>0</v>
      </c>
      <c r="E21" s="21">
        <v>3.6999999999999744</v>
      </c>
      <c r="F21" s="21">
        <v>7.5</v>
      </c>
      <c r="G21" s="21">
        <v>1E+30</v>
      </c>
      <c r="H21" s="21">
        <v>3.6999999999999744</v>
      </c>
    </row>
    <row r="22" spans="2:8" x14ac:dyDescent="0.25">
      <c r="B22" s="21" t="s">
        <v>78</v>
      </c>
      <c r="C22" s="21" t="s">
        <v>79</v>
      </c>
      <c r="D22" s="21">
        <v>100</v>
      </c>
      <c r="E22" s="21">
        <v>0</v>
      </c>
      <c r="F22" s="21">
        <v>5.6000000000000085</v>
      </c>
      <c r="G22" s="21">
        <v>3.6999999999999744</v>
      </c>
      <c r="H22" s="21">
        <v>9.0000000000000249</v>
      </c>
    </row>
    <row r="23" spans="2:8" x14ac:dyDescent="0.25">
      <c r="B23" s="21" t="s">
        <v>80</v>
      </c>
      <c r="C23" s="21" t="s">
        <v>81</v>
      </c>
      <c r="D23" s="21">
        <v>0</v>
      </c>
      <c r="E23" s="21">
        <v>6.199999999999978</v>
      </c>
      <c r="F23" s="21">
        <v>5.7000000000000028</v>
      </c>
      <c r="G23" s="21">
        <v>1E+30</v>
      </c>
      <c r="H23" s="21">
        <v>6.199999999999978</v>
      </c>
    </row>
    <row r="24" spans="2:8" x14ac:dyDescent="0.25">
      <c r="B24" s="21" t="s">
        <v>82</v>
      </c>
      <c r="C24" s="21" t="s">
        <v>83</v>
      </c>
      <c r="D24" s="21">
        <v>0</v>
      </c>
      <c r="E24" s="21">
        <v>9.8999999999999773</v>
      </c>
      <c r="F24" s="21">
        <v>10</v>
      </c>
      <c r="G24" s="21">
        <v>1E+30</v>
      </c>
      <c r="H24" s="21">
        <v>9.8999999999999773</v>
      </c>
    </row>
    <row r="25" spans="2:8" x14ac:dyDescent="0.25">
      <c r="B25" s="21" t="s">
        <v>84</v>
      </c>
      <c r="C25" s="21" t="s">
        <v>85</v>
      </c>
      <c r="D25" s="21">
        <v>0</v>
      </c>
      <c r="E25" s="21">
        <v>0.99999999999997158</v>
      </c>
      <c r="F25" s="21">
        <v>3.5</v>
      </c>
      <c r="G25" s="21">
        <v>1E+30</v>
      </c>
      <c r="H25" s="21">
        <v>0.99999999999997158</v>
      </c>
    </row>
    <row r="26" spans="2:8" x14ac:dyDescent="0.25">
      <c r="B26" s="21" t="s">
        <v>86</v>
      </c>
      <c r="C26" s="21" t="s">
        <v>87</v>
      </c>
      <c r="D26" s="21">
        <v>200</v>
      </c>
      <c r="E26" s="21">
        <v>0</v>
      </c>
      <c r="F26" s="21">
        <v>4.3000000000000114</v>
      </c>
      <c r="G26" s="21">
        <v>0.99999999999997158</v>
      </c>
      <c r="H26" s="21">
        <v>7.7000000000000277</v>
      </c>
    </row>
    <row r="27" spans="2:8" x14ac:dyDescent="0.25">
      <c r="B27" s="21" t="s">
        <v>88</v>
      </c>
      <c r="C27" s="21" t="s">
        <v>89</v>
      </c>
      <c r="D27" s="21">
        <v>0</v>
      </c>
      <c r="E27" s="21">
        <v>11.099999999999955</v>
      </c>
      <c r="F27" s="21">
        <v>9.2999999999999829</v>
      </c>
      <c r="G27" s="21">
        <v>1E+30</v>
      </c>
      <c r="H27" s="21">
        <v>11.099999999999955</v>
      </c>
    </row>
    <row r="28" spans="2:8" x14ac:dyDescent="0.25">
      <c r="B28" s="21" t="s">
        <v>90</v>
      </c>
      <c r="C28" s="21" t="s">
        <v>91</v>
      </c>
      <c r="D28" s="21">
        <v>0</v>
      </c>
      <c r="E28" s="21">
        <v>10.899999999999991</v>
      </c>
      <c r="F28" s="21">
        <v>9.7000000000000171</v>
      </c>
      <c r="G28" s="21">
        <v>1E+30</v>
      </c>
      <c r="H28" s="21">
        <v>10.899999999999991</v>
      </c>
    </row>
    <row r="29" spans="2:8" x14ac:dyDescent="0.25">
      <c r="B29" s="21" t="s">
        <v>92</v>
      </c>
      <c r="C29" s="21" t="s">
        <v>93</v>
      </c>
      <c r="D29" s="21">
        <v>200</v>
      </c>
      <c r="E29" s="21">
        <v>0</v>
      </c>
      <c r="F29" s="21">
        <v>6</v>
      </c>
      <c r="G29" s="21">
        <v>0.70000000000001705</v>
      </c>
      <c r="H29" s="21">
        <v>11.2</v>
      </c>
    </row>
    <row r="30" spans="2:8" x14ac:dyDescent="0.25">
      <c r="B30" s="21" t="s">
        <v>94</v>
      </c>
      <c r="C30" s="21" t="s">
        <v>95</v>
      </c>
      <c r="D30" s="21">
        <v>0</v>
      </c>
      <c r="E30" s="21">
        <v>0.70000000000001705</v>
      </c>
      <c r="F30" s="21">
        <v>8.5</v>
      </c>
      <c r="G30" s="21">
        <v>1E+30</v>
      </c>
      <c r="H30" s="21">
        <v>0.70000000000001705</v>
      </c>
    </row>
    <row r="31" spans="2:8" x14ac:dyDescent="0.25">
      <c r="B31" s="21" t="s">
        <v>96</v>
      </c>
      <c r="C31" s="21" t="s">
        <v>97</v>
      </c>
      <c r="D31" s="21">
        <v>0</v>
      </c>
      <c r="E31" s="21">
        <v>8.4999999999999893</v>
      </c>
      <c r="F31" s="21">
        <v>10.199999999999989</v>
      </c>
      <c r="G31" s="21">
        <v>1E+30</v>
      </c>
      <c r="H31" s="21">
        <v>8.4999999999999893</v>
      </c>
    </row>
    <row r="32" spans="2:8" x14ac:dyDescent="0.25">
      <c r="B32" s="21" t="s">
        <v>98</v>
      </c>
      <c r="C32" s="21" t="s">
        <v>99</v>
      </c>
      <c r="D32" s="21">
        <v>0</v>
      </c>
      <c r="E32" s="21">
        <v>1.5000000000000142</v>
      </c>
      <c r="F32" s="21">
        <v>3.8000000000000114</v>
      </c>
      <c r="G32" s="21">
        <v>1E+30</v>
      </c>
      <c r="H32" s="21">
        <v>1.5000000000000142</v>
      </c>
    </row>
    <row r="33" spans="1:8" x14ac:dyDescent="0.25">
      <c r="B33" s="21" t="s">
        <v>100</v>
      </c>
      <c r="C33" s="21" t="s">
        <v>101</v>
      </c>
      <c r="D33" s="21">
        <v>100</v>
      </c>
      <c r="E33" s="21">
        <v>0</v>
      </c>
      <c r="F33" s="21">
        <v>6.5</v>
      </c>
      <c r="G33" s="21">
        <v>0.29999999999997229</v>
      </c>
      <c r="H33" s="21">
        <v>0.70000000000001705</v>
      </c>
    </row>
    <row r="34" spans="1:8" x14ac:dyDescent="0.25">
      <c r="B34" s="21" t="s">
        <v>102</v>
      </c>
      <c r="C34" s="21" t="s">
        <v>103</v>
      </c>
      <c r="D34" s="21">
        <v>50</v>
      </c>
      <c r="E34" s="21">
        <v>0</v>
      </c>
      <c r="F34" s="21">
        <v>8.2999999999999829</v>
      </c>
      <c r="G34" s="21">
        <v>0.70000000000001705</v>
      </c>
      <c r="H34" s="21">
        <v>0.29999999999997229</v>
      </c>
    </row>
    <row r="35" spans="1:8" x14ac:dyDescent="0.25">
      <c r="B35" s="21" t="s">
        <v>104</v>
      </c>
      <c r="C35" s="21" t="s">
        <v>105</v>
      </c>
      <c r="D35" s="21">
        <v>0</v>
      </c>
      <c r="E35" s="21">
        <v>6.3000000000000007</v>
      </c>
      <c r="F35" s="21">
        <v>8.5</v>
      </c>
      <c r="G35" s="21">
        <v>1E+30</v>
      </c>
      <c r="H35" s="21">
        <v>6.3000000000000007</v>
      </c>
    </row>
    <row r="36" spans="1:8" ht="15.75" thickBot="1" x14ac:dyDescent="0.3">
      <c r="B36" s="19" t="s">
        <v>106</v>
      </c>
      <c r="C36" s="19" t="s">
        <v>107</v>
      </c>
      <c r="D36" s="19">
        <v>0</v>
      </c>
      <c r="E36" s="19">
        <v>1.7000000000000028</v>
      </c>
      <c r="F36" s="19">
        <v>4.5</v>
      </c>
      <c r="G36" s="19">
        <v>1E+30</v>
      </c>
      <c r="H36" s="19">
        <v>1.7000000000000028</v>
      </c>
    </row>
    <row r="38" spans="1:8" ht="15.75" thickBot="1" x14ac:dyDescent="0.3">
      <c r="A38" t="s">
        <v>45</v>
      </c>
    </row>
    <row r="39" spans="1:8" x14ac:dyDescent="0.25">
      <c r="B39" s="24"/>
      <c r="C39" s="24"/>
      <c r="D39" s="24" t="s">
        <v>144</v>
      </c>
      <c r="E39" s="24" t="s">
        <v>153</v>
      </c>
      <c r="F39" s="24" t="s">
        <v>155</v>
      </c>
      <c r="G39" s="24" t="s">
        <v>150</v>
      </c>
      <c r="H39" s="24" t="s">
        <v>150</v>
      </c>
    </row>
    <row r="40" spans="1:8" ht="15.75" thickBot="1" x14ac:dyDescent="0.3">
      <c r="B40" s="25" t="s">
        <v>39</v>
      </c>
      <c r="C40" s="25" t="s">
        <v>40</v>
      </c>
      <c r="D40" s="25" t="s">
        <v>145</v>
      </c>
      <c r="E40" s="25" t="s">
        <v>154</v>
      </c>
      <c r="F40" s="25" t="s">
        <v>156</v>
      </c>
      <c r="G40" s="25" t="s">
        <v>151</v>
      </c>
      <c r="H40" s="25" t="s">
        <v>152</v>
      </c>
    </row>
    <row r="41" spans="1:8" x14ac:dyDescent="0.25">
      <c r="B41" s="21" t="s">
        <v>108</v>
      </c>
      <c r="C41" s="21" t="s">
        <v>109</v>
      </c>
      <c r="D41" s="21">
        <v>300</v>
      </c>
      <c r="E41" s="21">
        <v>5.2</v>
      </c>
      <c r="F41" s="21">
        <v>0</v>
      </c>
      <c r="G41" s="21">
        <v>50</v>
      </c>
      <c r="H41" s="21">
        <v>300</v>
      </c>
    </row>
    <row r="42" spans="1:8" x14ac:dyDescent="0.25">
      <c r="B42" s="21" t="s">
        <v>112</v>
      </c>
      <c r="C42" s="21" t="s">
        <v>113</v>
      </c>
      <c r="D42" s="21">
        <v>450</v>
      </c>
      <c r="E42" s="21">
        <v>3.4000000000000163</v>
      </c>
      <c r="F42" s="21">
        <v>0</v>
      </c>
      <c r="G42" s="21">
        <v>50</v>
      </c>
      <c r="H42" s="21">
        <v>100</v>
      </c>
    </row>
    <row r="43" spans="1:8" x14ac:dyDescent="0.25">
      <c r="B43" s="21" t="s">
        <v>115</v>
      </c>
      <c r="C43" s="21" t="s">
        <v>116</v>
      </c>
      <c r="D43" s="21">
        <v>0</v>
      </c>
      <c r="E43" s="21">
        <v>9.5</v>
      </c>
      <c r="F43" s="21">
        <v>0</v>
      </c>
      <c r="G43" s="21">
        <v>50</v>
      </c>
      <c r="H43" s="21">
        <v>0</v>
      </c>
    </row>
    <row r="44" spans="1:8" x14ac:dyDescent="0.25">
      <c r="B44" s="21" t="s">
        <v>118</v>
      </c>
      <c r="C44" s="21" t="s">
        <v>119</v>
      </c>
      <c r="D44" s="21">
        <v>0</v>
      </c>
      <c r="E44" s="21">
        <v>8.9000000000000021</v>
      </c>
      <c r="F44" s="21">
        <v>0</v>
      </c>
      <c r="G44" s="21">
        <v>50</v>
      </c>
      <c r="H44" s="21">
        <v>0</v>
      </c>
    </row>
    <row r="45" spans="1:8" x14ac:dyDescent="0.25">
      <c r="B45" s="21" t="s">
        <v>121</v>
      </c>
      <c r="C45" s="21" t="s">
        <v>122</v>
      </c>
      <c r="D45" s="21">
        <v>300</v>
      </c>
      <c r="E45" s="21">
        <v>0</v>
      </c>
      <c r="F45" s="21">
        <v>350</v>
      </c>
      <c r="G45" s="21">
        <v>1E+30</v>
      </c>
      <c r="H45" s="21">
        <v>50</v>
      </c>
    </row>
    <row r="46" spans="1:8" x14ac:dyDescent="0.25">
      <c r="B46" s="21" t="s">
        <v>125</v>
      </c>
      <c r="C46" s="21" t="s">
        <v>126</v>
      </c>
      <c r="D46" s="21">
        <v>450</v>
      </c>
      <c r="E46" s="21">
        <v>-3.4000000000000163</v>
      </c>
      <c r="F46" s="21">
        <v>450</v>
      </c>
      <c r="G46" s="21">
        <v>100</v>
      </c>
      <c r="H46" s="21">
        <v>50</v>
      </c>
    </row>
    <row r="47" spans="1:8" x14ac:dyDescent="0.25">
      <c r="B47" s="21" t="s">
        <v>128</v>
      </c>
      <c r="C47" s="21" t="s">
        <v>129</v>
      </c>
      <c r="D47" s="21">
        <v>100</v>
      </c>
      <c r="E47" s="21">
        <v>13.300000000000022</v>
      </c>
      <c r="F47" s="21">
        <v>100</v>
      </c>
      <c r="G47" s="21">
        <v>50</v>
      </c>
      <c r="H47" s="21">
        <v>100</v>
      </c>
    </row>
    <row r="48" spans="1:8" x14ac:dyDescent="0.25">
      <c r="B48" s="21" t="s">
        <v>131</v>
      </c>
      <c r="C48" s="21" t="s">
        <v>132</v>
      </c>
      <c r="D48" s="21">
        <v>100</v>
      </c>
      <c r="E48" s="21">
        <v>9.0000000000000249</v>
      </c>
      <c r="F48" s="21">
        <v>100</v>
      </c>
      <c r="G48" s="21">
        <v>50</v>
      </c>
      <c r="H48" s="21">
        <v>100</v>
      </c>
    </row>
    <row r="49" spans="2:8" x14ac:dyDescent="0.25">
      <c r="B49" s="21" t="s">
        <v>134</v>
      </c>
      <c r="C49" s="21" t="s">
        <v>135</v>
      </c>
      <c r="D49" s="21">
        <v>200</v>
      </c>
      <c r="E49" s="21">
        <v>7.7000000000000277</v>
      </c>
      <c r="F49" s="21">
        <v>200</v>
      </c>
      <c r="G49" s="21">
        <v>50</v>
      </c>
      <c r="H49" s="21">
        <v>100</v>
      </c>
    </row>
    <row r="50" spans="2:8" x14ac:dyDescent="0.25">
      <c r="B50" s="21" t="s">
        <v>137</v>
      </c>
      <c r="C50" s="21" t="s">
        <v>138</v>
      </c>
      <c r="D50" s="21">
        <v>200</v>
      </c>
      <c r="E50" s="21">
        <v>11.2</v>
      </c>
      <c r="F50" s="21">
        <v>200</v>
      </c>
      <c r="G50" s="21">
        <v>50</v>
      </c>
      <c r="H50" s="21">
        <v>200</v>
      </c>
    </row>
    <row r="51" spans="2:8" ht="15.75" thickBot="1" x14ac:dyDescent="0.3">
      <c r="B51" s="19" t="s">
        <v>140</v>
      </c>
      <c r="C51" s="19" t="s">
        <v>141</v>
      </c>
      <c r="D51" s="19">
        <v>150</v>
      </c>
      <c r="E51" s="19">
        <v>11.7</v>
      </c>
      <c r="F51" s="19">
        <v>150</v>
      </c>
      <c r="G51" s="19">
        <v>50</v>
      </c>
      <c r="H51" s="19">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6D27-E4A0-4A21-8C27-71513C449BE7}">
  <dimension ref="A1:J40"/>
  <sheetViews>
    <sheetView showGridLines="0" workbookViewId="0"/>
  </sheetViews>
  <sheetFormatPr defaultRowHeight="15" x14ac:dyDescent="0.25"/>
  <cols>
    <col min="1" max="1" width="2.28515625" customWidth="1"/>
    <col min="2" max="2" width="6.5703125" bestFit="1" customWidth="1"/>
    <col min="3" max="3" width="21.7109375" bestFit="1" customWidth="1"/>
    <col min="4" max="4" width="6" bestFit="1" customWidth="1"/>
    <col min="5" max="5" width="2.28515625" customWidth="1"/>
    <col min="6" max="6" width="6.42578125" bestFit="1" customWidth="1"/>
    <col min="7" max="7" width="9.7109375" bestFit="1" customWidth="1"/>
    <col min="8" max="8" width="2.28515625" customWidth="1"/>
    <col min="9" max="9" width="6.42578125" bestFit="1" customWidth="1"/>
    <col min="10" max="10" width="9.7109375" bestFit="1" customWidth="1"/>
  </cols>
  <sheetData>
    <row r="1" spans="1:10" x14ac:dyDescent="0.25">
      <c r="A1" s="6" t="s">
        <v>157</v>
      </c>
    </row>
    <row r="2" spans="1:10" x14ac:dyDescent="0.25">
      <c r="A2" s="6" t="s">
        <v>28</v>
      </c>
    </row>
    <row r="3" spans="1:10" x14ac:dyDescent="0.25">
      <c r="A3" s="6" t="s">
        <v>158</v>
      </c>
    </row>
    <row r="5" spans="1:10" ht="15.75" thickBot="1" x14ac:dyDescent="0.3"/>
    <row r="6" spans="1:10" x14ac:dyDescent="0.25">
      <c r="B6" s="24"/>
      <c r="C6" s="24" t="s">
        <v>148</v>
      </c>
      <c r="D6" s="24"/>
    </row>
    <row r="7" spans="1:10" ht="15.75" thickBot="1" x14ac:dyDescent="0.3">
      <c r="B7" s="25" t="s">
        <v>39</v>
      </c>
      <c r="C7" s="25" t="s">
        <v>40</v>
      </c>
      <c r="D7" s="25" t="s">
        <v>145</v>
      </c>
    </row>
    <row r="8" spans="1:10" ht="15.75" thickBot="1" x14ac:dyDescent="0.3">
      <c r="B8" s="19" t="s">
        <v>50</v>
      </c>
      <c r="C8" s="19" t="s">
        <v>24</v>
      </c>
      <c r="D8" s="22">
        <v>6235</v>
      </c>
    </row>
    <row r="10" spans="1:10" ht="15.75" thickBot="1" x14ac:dyDescent="0.3"/>
    <row r="11" spans="1:10" x14ac:dyDescent="0.25">
      <c r="B11" s="24"/>
      <c r="C11" s="24" t="s">
        <v>159</v>
      </c>
      <c r="D11" s="24"/>
      <c r="F11" s="24" t="s">
        <v>160</v>
      </c>
      <c r="G11" s="24" t="s">
        <v>148</v>
      </c>
      <c r="I11" s="24" t="s">
        <v>163</v>
      </c>
      <c r="J11" s="24" t="s">
        <v>148</v>
      </c>
    </row>
    <row r="12" spans="1:10" ht="15.75" thickBot="1" x14ac:dyDescent="0.3">
      <c r="B12" s="25" t="s">
        <v>39</v>
      </c>
      <c r="C12" s="25" t="s">
        <v>40</v>
      </c>
      <c r="D12" s="25" t="s">
        <v>145</v>
      </c>
      <c r="F12" s="25" t="s">
        <v>161</v>
      </c>
      <c r="G12" s="25" t="s">
        <v>162</v>
      </c>
      <c r="I12" s="25" t="s">
        <v>161</v>
      </c>
      <c r="J12" s="25" t="s">
        <v>162</v>
      </c>
    </row>
    <row r="13" spans="1:10" x14ac:dyDescent="0.25">
      <c r="B13" s="21" t="s">
        <v>51</v>
      </c>
      <c r="C13" s="21" t="s">
        <v>52</v>
      </c>
      <c r="D13" s="23">
        <v>300</v>
      </c>
      <c r="F13" s="23">
        <v>300</v>
      </c>
      <c r="G13" s="23">
        <v>6235</v>
      </c>
      <c r="I13" s="23">
        <v>300</v>
      </c>
      <c r="J13" s="23">
        <v>6235</v>
      </c>
    </row>
    <row r="14" spans="1:10" x14ac:dyDescent="0.25">
      <c r="B14" s="21" t="s">
        <v>54</v>
      </c>
      <c r="C14" s="21" t="s">
        <v>55</v>
      </c>
      <c r="D14" s="23">
        <v>0</v>
      </c>
      <c r="F14" s="23">
        <v>0</v>
      </c>
      <c r="G14" s="23">
        <v>6235</v>
      </c>
      <c r="I14" s="23">
        <v>0</v>
      </c>
      <c r="J14" s="23">
        <v>6235</v>
      </c>
    </row>
    <row r="15" spans="1:10" x14ac:dyDescent="0.25">
      <c r="B15" s="21" t="s">
        <v>56</v>
      </c>
      <c r="C15" s="21" t="s">
        <v>57</v>
      </c>
      <c r="D15" s="23">
        <v>0</v>
      </c>
      <c r="F15" s="23">
        <v>0</v>
      </c>
      <c r="G15" s="23">
        <v>6235</v>
      </c>
      <c r="I15" s="23">
        <v>0</v>
      </c>
      <c r="J15" s="23">
        <v>6235</v>
      </c>
    </row>
    <row r="16" spans="1:10" x14ac:dyDescent="0.25">
      <c r="B16" s="21" t="s">
        <v>58</v>
      </c>
      <c r="C16" s="21" t="s">
        <v>59</v>
      </c>
      <c r="D16" s="23">
        <v>0</v>
      </c>
      <c r="F16" s="23">
        <v>0</v>
      </c>
      <c r="G16" s="23">
        <v>6235</v>
      </c>
      <c r="I16" s="23">
        <v>0</v>
      </c>
      <c r="J16" s="23">
        <v>6235</v>
      </c>
    </row>
    <row r="17" spans="2:10" x14ac:dyDescent="0.25">
      <c r="B17" s="21" t="s">
        <v>60</v>
      </c>
      <c r="C17" s="21" t="s">
        <v>61</v>
      </c>
      <c r="D17" s="23">
        <v>0</v>
      </c>
      <c r="F17" s="23">
        <v>0</v>
      </c>
      <c r="G17" s="23">
        <v>6235</v>
      </c>
      <c r="I17" s="23">
        <v>0</v>
      </c>
      <c r="J17" s="23">
        <v>6235</v>
      </c>
    </row>
    <row r="18" spans="2:10" x14ac:dyDescent="0.25">
      <c r="B18" s="21" t="s">
        <v>62</v>
      </c>
      <c r="C18" s="21" t="s">
        <v>63</v>
      </c>
      <c r="D18" s="23">
        <v>450</v>
      </c>
      <c r="F18" s="23">
        <v>450</v>
      </c>
      <c r="G18" s="23">
        <v>6235</v>
      </c>
      <c r="I18" s="23">
        <v>450</v>
      </c>
      <c r="J18" s="23">
        <v>6235</v>
      </c>
    </row>
    <row r="19" spans="2:10" x14ac:dyDescent="0.25">
      <c r="B19" s="21" t="s">
        <v>64</v>
      </c>
      <c r="C19" s="21" t="s">
        <v>65</v>
      </c>
      <c r="D19" s="23">
        <v>0</v>
      </c>
      <c r="F19" s="23">
        <v>0</v>
      </c>
      <c r="G19" s="23">
        <v>6235</v>
      </c>
      <c r="I19" s="23">
        <v>0</v>
      </c>
      <c r="J19" s="23">
        <v>6235</v>
      </c>
    </row>
    <row r="20" spans="2:10" x14ac:dyDescent="0.25">
      <c r="B20" s="21" t="s">
        <v>66</v>
      </c>
      <c r="C20" s="21" t="s">
        <v>67</v>
      </c>
      <c r="D20" s="23">
        <v>0</v>
      </c>
      <c r="F20" s="23">
        <v>0</v>
      </c>
      <c r="G20" s="23">
        <v>6235</v>
      </c>
      <c r="I20" s="23">
        <v>0</v>
      </c>
      <c r="J20" s="23">
        <v>6235</v>
      </c>
    </row>
    <row r="21" spans="2:10" x14ac:dyDescent="0.25">
      <c r="B21" s="21" t="s">
        <v>68</v>
      </c>
      <c r="C21" s="21" t="s">
        <v>69</v>
      </c>
      <c r="D21" s="23">
        <v>0</v>
      </c>
      <c r="F21" s="23">
        <v>0</v>
      </c>
      <c r="G21" s="23">
        <v>6235</v>
      </c>
      <c r="I21" s="23">
        <v>0</v>
      </c>
      <c r="J21" s="23">
        <v>6235</v>
      </c>
    </row>
    <row r="22" spans="2:10" x14ac:dyDescent="0.25">
      <c r="B22" s="21" t="s">
        <v>70</v>
      </c>
      <c r="C22" s="21" t="s">
        <v>71</v>
      </c>
      <c r="D22" s="23">
        <v>100</v>
      </c>
      <c r="F22" s="23">
        <v>100</v>
      </c>
      <c r="G22" s="23">
        <v>6235</v>
      </c>
      <c r="I22" s="23">
        <v>100</v>
      </c>
      <c r="J22" s="23">
        <v>6235</v>
      </c>
    </row>
    <row r="23" spans="2:10" x14ac:dyDescent="0.25">
      <c r="B23" s="21" t="s">
        <v>72</v>
      </c>
      <c r="C23" s="21" t="s">
        <v>73</v>
      </c>
      <c r="D23" s="23">
        <v>0</v>
      </c>
      <c r="F23" s="23">
        <v>0</v>
      </c>
      <c r="G23" s="23">
        <v>6235</v>
      </c>
      <c r="I23" s="23">
        <v>0</v>
      </c>
      <c r="J23" s="23">
        <v>6235</v>
      </c>
    </row>
    <row r="24" spans="2:10" x14ac:dyDescent="0.25">
      <c r="B24" s="21" t="s">
        <v>74</v>
      </c>
      <c r="C24" s="21" t="s">
        <v>75</v>
      </c>
      <c r="D24" s="23">
        <v>0</v>
      </c>
      <c r="F24" s="23">
        <v>0</v>
      </c>
      <c r="G24" s="23">
        <v>6235</v>
      </c>
      <c r="I24" s="23">
        <v>0</v>
      </c>
      <c r="J24" s="23">
        <v>6235</v>
      </c>
    </row>
    <row r="25" spans="2:10" x14ac:dyDescent="0.25">
      <c r="B25" s="21" t="s">
        <v>76</v>
      </c>
      <c r="C25" s="21" t="s">
        <v>77</v>
      </c>
      <c r="D25" s="23">
        <v>0</v>
      </c>
      <c r="F25" s="23">
        <v>0</v>
      </c>
      <c r="G25" s="23">
        <v>6235</v>
      </c>
      <c r="I25" s="23">
        <v>0</v>
      </c>
      <c r="J25" s="23">
        <v>6235</v>
      </c>
    </row>
    <row r="26" spans="2:10" x14ac:dyDescent="0.25">
      <c r="B26" s="21" t="s">
        <v>78</v>
      </c>
      <c r="C26" s="21" t="s">
        <v>79</v>
      </c>
      <c r="D26" s="23">
        <v>100</v>
      </c>
      <c r="F26" s="23">
        <v>100</v>
      </c>
      <c r="G26" s="23">
        <v>6235</v>
      </c>
      <c r="I26" s="23">
        <v>100</v>
      </c>
      <c r="J26" s="23">
        <v>6235</v>
      </c>
    </row>
    <row r="27" spans="2:10" x14ac:dyDescent="0.25">
      <c r="B27" s="21" t="s">
        <v>80</v>
      </c>
      <c r="C27" s="21" t="s">
        <v>81</v>
      </c>
      <c r="D27" s="23">
        <v>0</v>
      </c>
      <c r="F27" s="23">
        <v>0</v>
      </c>
      <c r="G27" s="23">
        <v>6235</v>
      </c>
      <c r="I27" s="23">
        <v>0</v>
      </c>
      <c r="J27" s="23">
        <v>6235</v>
      </c>
    </row>
    <row r="28" spans="2:10" x14ac:dyDescent="0.25">
      <c r="B28" s="21" t="s">
        <v>82</v>
      </c>
      <c r="C28" s="21" t="s">
        <v>83</v>
      </c>
      <c r="D28" s="23">
        <v>0</v>
      </c>
      <c r="F28" s="23">
        <v>0</v>
      </c>
      <c r="G28" s="23">
        <v>6235</v>
      </c>
      <c r="I28" s="23">
        <v>0</v>
      </c>
      <c r="J28" s="23">
        <v>6235</v>
      </c>
    </row>
    <row r="29" spans="2:10" x14ac:dyDescent="0.25">
      <c r="B29" s="21" t="s">
        <v>84</v>
      </c>
      <c r="C29" s="21" t="s">
        <v>85</v>
      </c>
      <c r="D29" s="23">
        <v>0</v>
      </c>
      <c r="F29" s="23">
        <v>0</v>
      </c>
      <c r="G29" s="23">
        <v>6235</v>
      </c>
      <c r="I29" s="23">
        <v>0</v>
      </c>
      <c r="J29" s="23">
        <v>6235</v>
      </c>
    </row>
    <row r="30" spans="2:10" x14ac:dyDescent="0.25">
      <c r="B30" s="21" t="s">
        <v>86</v>
      </c>
      <c r="C30" s="21" t="s">
        <v>87</v>
      </c>
      <c r="D30" s="23">
        <v>200</v>
      </c>
      <c r="F30" s="23">
        <v>200</v>
      </c>
      <c r="G30" s="23">
        <v>6235</v>
      </c>
      <c r="I30" s="23">
        <v>200</v>
      </c>
      <c r="J30" s="23">
        <v>6235</v>
      </c>
    </row>
    <row r="31" spans="2:10" x14ac:dyDescent="0.25">
      <c r="B31" s="21" t="s">
        <v>88</v>
      </c>
      <c r="C31" s="21" t="s">
        <v>89</v>
      </c>
      <c r="D31" s="23">
        <v>0</v>
      </c>
      <c r="F31" s="23">
        <v>0</v>
      </c>
      <c r="G31" s="23">
        <v>6235</v>
      </c>
      <c r="I31" s="23">
        <v>0</v>
      </c>
      <c r="J31" s="23">
        <v>6235</v>
      </c>
    </row>
    <row r="32" spans="2:10" x14ac:dyDescent="0.25">
      <c r="B32" s="21" t="s">
        <v>90</v>
      </c>
      <c r="C32" s="21" t="s">
        <v>91</v>
      </c>
      <c r="D32" s="23">
        <v>0</v>
      </c>
      <c r="F32" s="23">
        <v>0</v>
      </c>
      <c r="G32" s="23">
        <v>6235</v>
      </c>
      <c r="I32" s="23">
        <v>0</v>
      </c>
      <c r="J32" s="23">
        <v>6235</v>
      </c>
    </row>
    <row r="33" spans="2:10" x14ac:dyDescent="0.25">
      <c r="B33" s="21" t="s">
        <v>92</v>
      </c>
      <c r="C33" s="21" t="s">
        <v>93</v>
      </c>
      <c r="D33" s="23">
        <v>200</v>
      </c>
      <c r="F33" s="23">
        <v>200</v>
      </c>
      <c r="G33" s="23">
        <v>6235</v>
      </c>
      <c r="I33" s="23">
        <v>200</v>
      </c>
      <c r="J33" s="23">
        <v>6235</v>
      </c>
    </row>
    <row r="34" spans="2:10" x14ac:dyDescent="0.25">
      <c r="B34" s="21" t="s">
        <v>94</v>
      </c>
      <c r="C34" s="21" t="s">
        <v>95</v>
      </c>
      <c r="D34" s="23">
        <v>0</v>
      </c>
      <c r="F34" s="23">
        <v>0</v>
      </c>
      <c r="G34" s="23">
        <v>6235</v>
      </c>
      <c r="I34" s="23">
        <v>0</v>
      </c>
      <c r="J34" s="23">
        <v>6235</v>
      </c>
    </row>
    <row r="35" spans="2:10" x14ac:dyDescent="0.25">
      <c r="B35" s="21" t="s">
        <v>96</v>
      </c>
      <c r="C35" s="21" t="s">
        <v>97</v>
      </c>
      <c r="D35" s="23">
        <v>0</v>
      </c>
      <c r="F35" s="23">
        <v>0</v>
      </c>
      <c r="G35" s="23">
        <v>6235</v>
      </c>
      <c r="I35" s="23">
        <v>0</v>
      </c>
      <c r="J35" s="23">
        <v>6235</v>
      </c>
    </row>
    <row r="36" spans="2:10" x14ac:dyDescent="0.25">
      <c r="B36" s="21" t="s">
        <v>98</v>
      </c>
      <c r="C36" s="21" t="s">
        <v>99</v>
      </c>
      <c r="D36" s="23">
        <v>0</v>
      </c>
      <c r="F36" s="23">
        <v>0</v>
      </c>
      <c r="G36" s="23">
        <v>6235</v>
      </c>
      <c r="I36" s="23">
        <v>0</v>
      </c>
      <c r="J36" s="23">
        <v>6235</v>
      </c>
    </row>
    <row r="37" spans="2:10" x14ac:dyDescent="0.25">
      <c r="B37" s="21" t="s">
        <v>100</v>
      </c>
      <c r="C37" s="21" t="s">
        <v>101</v>
      </c>
      <c r="D37" s="23">
        <v>100</v>
      </c>
      <c r="F37" s="23">
        <v>100</v>
      </c>
      <c r="G37" s="23">
        <v>6235</v>
      </c>
      <c r="I37" s="23">
        <v>100</v>
      </c>
      <c r="J37" s="23">
        <v>6235</v>
      </c>
    </row>
    <row r="38" spans="2:10" x14ac:dyDescent="0.25">
      <c r="B38" s="21" t="s">
        <v>102</v>
      </c>
      <c r="C38" s="21" t="s">
        <v>103</v>
      </c>
      <c r="D38" s="23">
        <v>50</v>
      </c>
      <c r="F38" s="23">
        <v>50</v>
      </c>
      <c r="G38" s="23">
        <v>6235</v>
      </c>
      <c r="I38" s="23">
        <v>50</v>
      </c>
      <c r="J38" s="23">
        <v>6235</v>
      </c>
    </row>
    <row r="39" spans="2:10" x14ac:dyDescent="0.25">
      <c r="B39" s="21" t="s">
        <v>104</v>
      </c>
      <c r="C39" s="21" t="s">
        <v>105</v>
      </c>
      <c r="D39" s="23">
        <v>0</v>
      </c>
      <c r="F39" s="23">
        <v>0</v>
      </c>
      <c r="G39" s="23">
        <v>6235</v>
      </c>
      <c r="I39" s="23">
        <v>0</v>
      </c>
      <c r="J39" s="23">
        <v>6235</v>
      </c>
    </row>
    <row r="40" spans="2:10" ht="15.75" thickBot="1" x14ac:dyDescent="0.3">
      <c r="B40" s="19" t="s">
        <v>106</v>
      </c>
      <c r="C40" s="19" t="s">
        <v>107</v>
      </c>
      <c r="D40" s="22">
        <v>0</v>
      </c>
      <c r="F40" s="22">
        <v>0</v>
      </c>
      <c r="G40" s="22">
        <v>6235</v>
      </c>
      <c r="I40" s="22">
        <v>0</v>
      </c>
      <c r="J40" s="22">
        <v>6235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CE3EB-C6A6-4180-8224-AE1A2505F77A}">
  <dimension ref="B2:Q39"/>
  <sheetViews>
    <sheetView tabSelected="1" topLeftCell="A8" workbookViewId="0">
      <selection activeCell="I8" sqref="I8"/>
    </sheetView>
  </sheetViews>
  <sheetFormatPr defaultRowHeight="15" x14ac:dyDescent="0.25"/>
  <cols>
    <col min="2" max="2" width="19.5703125" customWidth="1"/>
    <col min="3" max="6" width="13.7109375" customWidth="1"/>
    <col min="7" max="7" width="23.5703125" customWidth="1"/>
    <col min="9" max="9" width="21.28515625" customWidth="1"/>
    <col min="12" max="17" width="18" customWidth="1"/>
  </cols>
  <sheetData>
    <row r="2" spans="2:17" ht="30" x14ac:dyDescent="0.25">
      <c r="B2" s="9" t="s">
        <v>0</v>
      </c>
      <c r="C2" s="3" t="s">
        <v>1</v>
      </c>
      <c r="D2" s="3" t="s">
        <v>2</v>
      </c>
      <c r="E2" s="3" t="s">
        <v>3</v>
      </c>
      <c r="F2" s="3" t="s">
        <v>4</v>
      </c>
      <c r="G2" s="5" t="s">
        <v>5</v>
      </c>
      <c r="H2" s="1"/>
    </row>
    <row r="3" spans="2:17" x14ac:dyDescent="0.25">
      <c r="B3" s="4" t="s">
        <v>6</v>
      </c>
      <c r="C3" s="2">
        <v>5.2</v>
      </c>
      <c r="D3" s="2">
        <v>7.1</v>
      </c>
      <c r="E3" s="2">
        <v>9.5</v>
      </c>
      <c r="F3" s="2">
        <v>8.9</v>
      </c>
      <c r="G3" s="8">
        <v>350</v>
      </c>
      <c r="H3" t="s">
        <v>15</v>
      </c>
    </row>
    <row r="4" spans="2:17" x14ac:dyDescent="0.25">
      <c r="B4" s="4" t="s">
        <v>2</v>
      </c>
      <c r="C4" s="2">
        <v>6.2</v>
      </c>
      <c r="D4" s="2">
        <v>0</v>
      </c>
      <c r="E4" s="2">
        <v>10.5</v>
      </c>
      <c r="F4" s="2">
        <v>12.1</v>
      </c>
      <c r="G4" s="8">
        <v>450</v>
      </c>
      <c r="H4">
        <f>SUM(G3:G4)</f>
        <v>800</v>
      </c>
    </row>
    <row r="6" spans="2:17" x14ac:dyDescent="0.25">
      <c r="B6" t="s">
        <v>13</v>
      </c>
    </row>
    <row r="10" spans="2:17" x14ac:dyDescent="0.25">
      <c r="B10" s="9" t="s">
        <v>0</v>
      </c>
      <c r="C10" s="3" t="s">
        <v>7</v>
      </c>
      <c r="D10" s="3" t="s">
        <v>8</v>
      </c>
      <c r="E10" s="3" t="s">
        <v>9</v>
      </c>
      <c r="F10" s="3" t="s">
        <v>10</v>
      </c>
      <c r="G10" s="3" t="s">
        <v>11</v>
      </c>
      <c r="L10" t="s">
        <v>17</v>
      </c>
    </row>
    <row r="11" spans="2:17" x14ac:dyDescent="0.25">
      <c r="B11" s="4" t="s">
        <v>1</v>
      </c>
      <c r="C11" s="2">
        <v>9.5</v>
      </c>
      <c r="D11" s="2">
        <v>7.5</v>
      </c>
      <c r="E11" s="2">
        <v>3.5</v>
      </c>
      <c r="F11" s="2">
        <v>6</v>
      </c>
      <c r="G11" s="2">
        <v>6.5</v>
      </c>
      <c r="L11" s="9" t="s">
        <v>18</v>
      </c>
      <c r="M11" s="4" t="s">
        <v>1</v>
      </c>
      <c r="N11" s="4" t="s">
        <v>2</v>
      </c>
      <c r="O11" s="3" t="s">
        <v>3</v>
      </c>
      <c r="P11" s="4" t="s">
        <v>4</v>
      </c>
      <c r="Q11" s="7" t="s">
        <v>12</v>
      </c>
    </row>
    <row r="12" spans="2:17" ht="30" x14ac:dyDescent="0.25">
      <c r="B12" s="4" t="s">
        <v>2</v>
      </c>
      <c r="C12" s="2">
        <v>9.9</v>
      </c>
      <c r="D12" s="2">
        <v>5.6</v>
      </c>
      <c r="E12" s="2">
        <v>4.3</v>
      </c>
      <c r="F12" s="2">
        <v>8.5</v>
      </c>
      <c r="G12" s="2">
        <v>8.3000000000000007</v>
      </c>
      <c r="L12" s="3" t="s">
        <v>7</v>
      </c>
      <c r="M12" s="2">
        <v>9.5</v>
      </c>
      <c r="N12" s="2">
        <v>9.9</v>
      </c>
      <c r="O12" s="2">
        <v>4.0999999999999996</v>
      </c>
      <c r="P12" s="2">
        <v>12.5</v>
      </c>
      <c r="Q12" s="8">
        <v>100</v>
      </c>
    </row>
    <row r="13" spans="2:17" x14ac:dyDescent="0.25">
      <c r="B13" s="3" t="s">
        <v>3</v>
      </c>
      <c r="C13" s="2">
        <v>4.0999999999999996</v>
      </c>
      <c r="D13" s="2">
        <v>5.7</v>
      </c>
      <c r="E13" s="2">
        <v>9.3000000000000007</v>
      </c>
      <c r="F13" s="2">
        <v>10.199999999999999</v>
      </c>
      <c r="G13" s="2">
        <v>8.5</v>
      </c>
      <c r="L13" s="3" t="s">
        <v>8</v>
      </c>
      <c r="M13" s="2">
        <v>7.5</v>
      </c>
      <c r="N13" s="2">
        <v>5.6</v>
      </c>
      <c r="O13" s="2">
        <v>5.7</v>
      </c>
      <c r="P13" s="2">
        <v>10</v>
      </c>
      <c r="Q13" s="8">
        <v>100</v>
      </c>
    </row>
    <row r="14" spans="2:17" x14ac:dyDescent="0.25">
      <c r="B14" s="4" t="s">
        <v>4</v>
      </c>
      <c r="C14" s="2">
        <v>12.5</v>
      </c>
      <c r="D14" s="2">
        <v>10</v>
      </c>
      <c r="E14" s="2">
        <v>9.6999999999999993</v>
      </c>
      <c r="F14" s="2">
        <v>3.8</v>
      </c>
      <c r="G14" s="2">
        <v>4.5</v>
      </c>
      <c r="H14" t="s">
        <v>16</v>
      </c>
      <c r="L14" s="3" t="s">
        <v>9</v>
      </c>
      <c r="M14" s="2">
        <v>3.5</v>
      </c>
      <c r="N14" s="2">
        <v>4.3</v>
      </c>
      <c r="O14" s="2">
        <v>9.3000000000000007</v>
      </c>
      <c r="P14" s="2">
        <v>9.6999999999999993</v>
      </c>
      <c r="Q14" s="8">
        <v>200</v>
      </c>
    </row>
    <row r="15" spans="2:17" x14ac:dyDescent="0.25">
      <c r="B15" s="7" t="s">
        <v>12</v>
      </c>
      <c r="C15" s="8">
        <v>100</v>
      </c>
      <c r="D15" s="8">
        <v>100</v>
      </c>
      <c r="E15" s="8">
        <v>200</v>
      </c>
      <c r="F15" s="8">
        <v>200</v>
      </c>
      <c r="G15" s="8">
        <v>150</v>
      </c>
      <c r="H15">
        <f>SUM(C15:G15)</f>
        <v>750</v>
      </c>
      <c r="L15" s="3" t="s">
        <v>10</v>
      </c>
      <c r="M15" s="2">
        <v>6</v>
      </c>
      <c r="N15" s="2">
        <v>8.5</v>
      </c>
      <c r="O15" s="2">
        <v>10.199999999999999</v>
      </c>
      <c r="P15" s="2">
        <v>3.8</v>
      </c>
      <c r="Q15" s="8">
        <v>200</v>
      </c>
    </row>
    <row r="16" spans="2:17" x14ac:dyDescent="0.25">
      <c r="L16" s="3" t="s">
        <v>11</v>
      </c>
      <c r="M16" s="2">
        <v>6.5</v>
      </c>
      <c r="N16" s="2">
        <v>8.3000000000000007</v>
      </c>
      <c r="O16" s="2">
        <v>8.5</v>
      </c>
      <c r="P16" s="2">
        <v>4.5</v>
      </c>
      <c r="Q16" s="8">
        <v>150</v>
      </c>
    </row>
    <row r="17" spans="2:17" x14ac:dyDescent="0.25">
      <c r="B17" t="s">
        <v>14</v>
      </c>
    </row>
    <row r="20" spans="2:17" x14ac:dyDescent="0.25">
      <c r="B20" s="10"/>
      <c r="C20" s="10"/>
      <c r="D20" s="10"/>
      <c r="E20" s="10"/>
      <c r="F20" s="10"/>
      <c r="G20" s="10"/>
      <c r="H20" s="10"/>
      <c r="I20" s="10"/>
      <c r="J20" s="10"/>
      <c r="K20" s="10"/>
      <c r="L20" s="10"/>
      <c r="M20" s="10"/>
      <c r="N20" s="10"/>
      <c r="O20" s="10"/>
      <c r="P20" s="10"/>
      <c r="Q20" s="10"/>
    </row>
    <row r="22" spans="2:17" x14ac:dyDescent="0.25">
      <c r="B22" t="s">
        <v>19</v>
      </c>
      <c r="I22" t="s">
        <v>21</v>
      </c>
    </row>
    <row r="23" spans="2:17" ht="30" x14ac:dyDescent="0.25">
      <c r="B23" s="9" t="s">
        <v>0</v>
      </c>
      <c r="C23" s="3" t="s">
        <v>1</v>
      </c>
      <c r="D23" s="3" t="s">
        <v>2</v>
      </c>
      <c r="E23" s="3" t="s">
        <v>3</v>
      </c>
      <c r="F23" s="3" t="s">
        <v>4</v>
      </c>
      <c r="G23" s="5" t="s">
        <v>5</v>
      </c>
      <c r="I23" s="9" t="s">
        <v>0</v>
      </c>
      <c r="J23" s="3" t="s">
        <v>1</v>
      </c>
      <c r="K23" s="3" t="s">
        <v>2</v>
      </c>
      <c r="L23" s="3" t="s">
        <v>3</v>
      </c>
      <c r="M23" s="3" t="s">
        <v>4</v>
      </c>
      <c r="N23" s="5" t="s">
        <v>5</v>
      </c>
      <c r="O23" s="12" t="s">
        <v>25</v>
      </c>
    </row>
    <row r="24" spans="2:17" x14ac:dyDescent="0.25">
      <c r="B24" s="4" t="s">
        <v>6</v>
      </c>
      <c r="C24" s="2">
        <v>5.2</v>
      </c>
      <c r="D24" s="2">
        <v>7.1</v>
      </c>
      <c r="E24" s="2">
        <v>9.5</v>
      </c>
      <c r="F24" s="2">
        <v>8.9</v>
      </c>
      <c r="G24" s="8">
        <v>350</v>
      </c>
      <c r="I24" s="4" t="s">
        <v>6</v>
      </c>
      <c r="J24" s="18">
        <v>300</v>
      </c>
      <c r="K24" s="18">
        <v>0</v>
      </c>
      <c r="L24" s="18">
        <v>0</v>
      </c>
      <c r="M24" s="18">
        <v>0</v>
      </c>
      <c r="N24" s="8">
        <f>SUM(J24:M24)</f>
        <v>300</v>
      </c>
      <c r="O24">
        <f>G24-N24</f>
        <v>50</v>
      </c>
    </row>
    <row r="25" spans="2:17" x14ac:dyDescent="0.25">
      <c r="B25" s="4" t="s">
        <v>2</v>
      </c>
      <c r="C25" s="2">
        <v>6.2</v>
      </c>
      <c r="D25" s="2">
        <v>0</v>
      </c>
      <c r="E25" s="2">
        <v>10.5</v>
      </c>
      <c r="F25" s="2">
        <v>12.1</v>
      </c>
      <c r="G25" s="8">
        <v>450</v>
      </c>
      <c r="I25" s="4" t="s">
        <v>2</v>
      </c>
      <c r="J25" s="18">
        <v>0</v>
      </c>
      <c r="K25" s="18">
        <v>450</v>
      </c>
      <c r="L25" s="18">
        <v>0</v>
      </c>
      <c r="M25" s="18">
        <v>0</v>
      </c>
      <c r="N25" s="8">
        <f>SUM(J25:M25)</f>
        <v>450</v>
      </c>
      <c r="O25">
        <f>G25-N25</f>
        <v>0</v>
      </c>
    </row>
    <row r="26" spans="2:17" x14ac:dyDescent="0.25">
      <c r="F26" s="26" t="s">
        <v>165</v>
      </c>
      <c r="G26">
        <f>SUM(G24:G25)</f>
        <v>800</v>
      </c>
      <c r="I26" t="s">
        <v>23</v>
      </c>
      <c r="J26" s="11">
        <f>SUM(J24:J25)</f>
        <v>300</v>
      </c>
      <c r="K26" s="11">
        <f t="shared" ref="K26:M26" si="0">SUM(K24:K25)</f>
        <v>450</v>
      </c>
      <c r="L26" s="11">
        <f t="shared" si="0"/>
        <v>0</v>
      </c>
      <c r="M26" s="11">
        <f t="shared" si="0"/>
        <v>0</v>
      </c>
    </row>
    <row r="27" spans="2:17" x14ac:dyDescent="0.25">
      <c r="B27" t="s">
        <v>20</v>
      </c>
      <c r="I27" t="s">
        <v>22</v>
      </c>
    </row>
    <row r="28" spans="2:17" x14ac:dyDescent="0.25">
      <c r="B28" s="9" t="s">
        <v>18</v>
      </c>
      <c r="C28" s="4" t="s">
        <v>1</v>
      </c>
      <c r="D28" s="4" t="s">
        <v>2</v>
      </c>
      <c r="E28" s="3" t="s">
        <v>3</v>
      </c>
      <c r="F28" s="4" t="s">
        <v>4</v>
      </c>
      <c r="G28" s="7" t="s">
        <v>12</v>
      </c>
      <c r="I28" s="9" t="s">
        <v>18</v>
      </c>
      <c r="J28" s="4" t="s">
        <v>1</v>
      </c>
      <c r="K28" s="4" t="s">
        <v>2</v>
      </c>
      <c r="L28" s="3" t="s">
        <v>3</v>
      </c>
      <c r="M28" s="4" t="s">
        <v>4</v>
      </c>
      <c r="N28" s="7" t="s">
        <v>12</v>
      </c>
      <c r="O28" s="17" t="s">
        <v>26</v>
      </c>
    </row>
    <row r="29" spans="2:17" x14ac:dyDescent="0.25">
      <c r="B29" s="3" t="s">
        <v>7</v>
      </c>
      <c r="C29" s="2">
        <v>9.5</v>
      </c>
      <c r="D29" s="2">
        <v>9.9</v>
      </c>
      <c r="E29" s="2">
        <v>4.0999999999999996</v>
      </c>
      <c r="F29" s="2">
        <v>12.5</v>
      </c>
      <c r="G29" s="8">
        <v>100</v>
      </c>
      <c r="I29" s="3" t="s">
        <v>7</v>
      </c>
      <c r="J29" s="18">
        <v>0</v>
      </c>
      <c r="K29" s="18">
        <v>100</v>
      </c>
      <c r="L29" s="18">
        <v>0</v>
      </c>
      <c r="M29" s="18">
        <v>0</v>
      </c>
      <c r="N29" s="8">
        <f>SUM(J29:M29)</f>
        <v>100</v>
      </c>
      <c r="O29">
        <f>G29-N29</f>
        <v>0</v>
      </c>
    </row>
    <row r="30" spans="2:17" x14ac:dyDescent="0.25">
      <c r="B30" s="3" t="s">
        <v>8</v>
      </c>
      <c r="C30" s="2">
        <v>7.5</v>
      </c>
      <c r="D30" s="2">
        <v>5.6</v>
      </c>
      <c r="E30" s="2">
        <v>5.7</v>
      </c>
      <c r="F30" s="2">
        <v>10</v>
      </c>
      <c r="G30" s="8">
        <v>100</v>
      </c>
      <c r="I30" s="3" t="s">
        <v>8</v>
      </c>
      <c r="J30" s="18">
        <v>0</v>
      </c>
      <c r="K30" s="18">
        <v>100</v>
      </c>
      <c r="L30" s="18">
        <v>0</v>
      </c>
      <c r="M30" s="18">
        <v>0</v>
      </c>
      <c r="N30" s="8">
        <f t="shared" ref="N30:N33" si="1">SUM(J30:M30)</f>
        <v>100</v>
      </c>
      <c r="O30">
        <f t="shared" ref="O30:O33" si="2">G30-N30</f>
        <v>0</v>
      </c>
    </row>
    <row r="31" spans="2:17" x14ac:dyDescent="0.25">
      <c r="B31" s="3" t="s">
        <v>9</v>
      </c>
      <c r="C31" s="2">
        <v>3.5</v>
      </c>
      <c r="D31" s="2">
        <v>4.3</v>
      </c>
      <c r="E31" s="2">
        <v>9.3000000000000007</v>
      </c>
      <c r="F31" s="2">
        <v>9.6999999999999993</v>
      </c>
      <c r="G31" s="8">
        <v>200</v>
      </c>
      <c r="I31" s="3" t="s">
        <v>9</v>
      </c>
      <c r="J31" s="18">
        <v>0</v>
      </c>
      <c r="K31" s="18">
        <v>200</v>
      </c>
      <c r="L31" s="18">
        <v>0</v>
      </c>
      <c r="M31" s="18">
        <v>0</v>
      </c>
      <c r="N31" s="8">
        <f t="shared" si="1"/>
        <v>200</v>
      </c>
      <c r="O31">
        <f t="shared" si="2"/>
        <v>0</v>
      </c>
    </row>
    <row r="32" spans="2:17" x14ac:dyDescent="0.25">
      <c r="B32" s="3" t="s">
        <v>10</v>
      </c>
      <c r="C32" s="2">
        <v>6</v>
      </c>
      <c r="D32" s="2">
        <v>8.5</v>
      </c>
      <c r="E32" s="2">
        <v>10.199999999999999</v>
      </c>
      <c r="F32" s="2">
        <v>3.8</v>
      </c>
      <c r="G32" s="8">
        <v>200</v>
      </c>
      <c r="I32" s="3" t="s">
        <v>10</v>
      </c>
      <c r="J32" s="18">
        <v>200</v>
      </c>
      <c r="K32" s="18">
        <v>0</v>
      </c>
      <c r="L32" s="18">
        <v>0</v>
      </c>
      <c r="M32" s="18">
        <v>0</v>
      </c>
      <c r="N32" s="8">
        <f t="shared" si="1"/>
        <v>200</v>
      </c>
      <c r="O32">
        <f t="shared" si="2"/>
        <v>0</v>
      </c>
    </row>
    <row r="33" spans="2:15" x14ac:dyDescent="0.25">
      <c r="B33" s="3" t="s">
        <v>11</v>
      </c>
      <c r="C33" s="2">
        <v>6.5</v>
      </c>
      <c r="D33" s="2">
        <v>8.3000000000000007</v>
      </c>
      <c r="E33" s="2">
        <v>8.5</v>
      </c>
      <c r="F33" s="2">
        <v>4.5</v>
      </c>
      <c r="G33" s="8">
        <v>150</v>
      </c>
      <c r="I33" s="3" t="s">
        <v>11</v>
      </c>
      <c r="J33" s="18">
        <v>100</v>
      </c>
      <c r="K33" s="18">
        <v>50</v>
      </c>
      <c r="L33" s="18">
        <v>0</v>
      </c>
      <c r="M33" s="18">
        <v>0</v>
      </c>
      <c r="N33" s="8">
        <f>SUM(J33:M33)</f>
        <v>150</v>
      </c>
      <c r="O33">
        <f t="shared" si="2"/>
        <v>0</v>
      </c>
    </row>
    <row r="34" spans="2:15" x14ac:dyDescent="0.25">
      <c r="F34" s="26" t="s">
        <v>164</v>
      </c>
      <c r="G34">
        <f>SUM(G29:G33)</f>
        <v>750</v>
      </c>
      <c r="I34" s="14" t="s">
        <v>23</v>
      </c>
      <c r="J34" s="13">
        <f>SUM(J29:J33)</f>
        <v>300</v>
      </c>
      <c r="K34" s="13">
        <f t="shared" ref="K34:M34" si="3">SUM(K29:K33)</f>
        <v>450</v>
      </c>
      <c r="L34" s="13">
        <f t="shared" si="3"/>
        <v>0</v>
      </c>
      <c r="M34" s="13">
        <f t="shared" si="3"/>
        <v>0</v>
      </c>
    </row>
    <row r="37" spans="2:15" x14ac:dyDescent="0.25">
      <c r="I37" t="s">
        <v>24</v>
      </c>
    </row>
    <row r="38" spans="2:15" x14ac:dyDescent="0.25">
      <c r="I38" s="16">
        <f>SUMPRODUCT(C24:F25,J24:M25)+SUMPRODUCT(C29:F33,J29:M33)</f>
        <v>6235</v>
      </c>
    </row>
    <row r="39" spans="2:15" x14ac:dyDescent="0.25">
      <c r="I39" s="1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Answer Report 1</vt:lpstr>
      <vt:lpstr>Sensitivity Report 1</vt:lpstr>
      <vt:lpstr>Limits Report 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Bragge Janne TTM23SAI</dc:creator>
  <cp:lastModifiedBy>Bragge Janne TTM23SAI</cp:lastModifiedBy>
  <dcterms:created xsi:type="dcterms:W3CDTF">2025-01-03T06:42:44Z</dcterms:created>
  <dcterms:modified xsi:type="dcterms:W3CDTF">2025-01-03T08:34:46Z</dcterms:modified>
</cp:coreProperties>
</file>