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u-365-ab-e-tiedostot\Excel-365-ab-e-aputiedostot\"/>
    </mc:Choice>
  </mc:AlternateContent>
  <xr:revisionPtr revIDLastSave="0" documentId="13_ncr:1_{9849676E-3F80-49C5-9665-293959FE1230}" xr6:coauthVersionLast="36" xr6:coauthVersionMax="36" xr10:uidLastSave="{00000000-0000-0000-0000-000000000000}"/>
  <bookViews>
    <workbookView xWindow="0" yWindow="90" windowWidth="9495" windowHeight="5760" xr2:uid="{00000000-000D-0000-FFFF-FFFF00000000}"/>
  </bookViews>
  <sheets>
    <sheet name="Laskutus" sheetId="2" r:id="rId1"/>
    <sheet name="Asiakasrekisteri" sheetId="1" r:id="rId2"/>
  </sheets>
  <definedNames>
    <definedName name="AsNro">Laskutus!$B$8</definedName>
    <definedName name="LaskuNro">Laskutus!$G$1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2" l="1"/>
  <c r="B9" i="2" l="1"/>
  <c r="G16" i="2"/>
  <c r="C13" i="2"/>
  <c r="B11" i="2"/>
  <c r="B10" i="2"/>
  <c r="G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 J Keinonen</author>
    <author>Kari Keinonen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Kari J Keinonen:</t>
        </r>
        <r>
          <rPr>
            <sz val="9"/>
            <color indexed="81"/>
            <rFont val="Tahoma"/>
            <family val="2"/>
          </rPr>
          <t xml:space="preserve">
Syötä laskulle yhtä suurempi numero kuin edellinen.</t>
        </r>
      </text>
    </comment>
    <comment ref="G11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Kari Keinonen:</t>
        </r>
        <r>
          <rPr>
            <sz val="8"/>
            <color indexed="81"/>
            <rFont val="Tahoma"/>
            <family val="2"/>
          </rPr>
          <t xml:space="preserve">
Liiku työkirjassa käyttäen tabulaattoria.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Erinomainen aluenimien määritys Siirtymä ja Laske.A funktioilla.</t>
        </r>
      </text>
    </comment>
  </commentList>
</comments>
</file>

<file path=xl/sharedStrings.xml><?xml version="1.0" encoding="utf-8"?>
<sst xmlns="http://schemas.openxmlformats.org/spreadsheetml/2006/main" count="118" uniqueCount="104">
  <si>
    <t>As nro</t>
  </si>
  <si>
    <t>Yritys</t>
  </si>
  <si>
    <t>Yhteyshenkilö</t>
  </si>
  <si>
    <t>Sukunimi</t>
  </si>
  <si>
    <t>Osoite</t>
  </si>
  <si>
    <t>Postinumero</t>
  </si>
  <si>
    <t>Postitoimipaikka</t>
  </si>
  <si>
    <t>Puhelin</t>
  </si>
  <si>
    <t>AB-Elektro Oy</t>
  </si>
  <si>
    <t>Boris</t>
  </si>
  <si>
    <t>Virtanen</t>
  </si>
  <si>
    <t>Kävelykatu 2</t>
  </si>
  <si>
    <t>Jyväskylä</t>
  </si>
  <si>
    <t>014 222 222</t>
  </si>
  <si>
    <t>Herkon kauppa</t>
  </si>
  <si>
    <t>Herkko</t>
  </si>
  <si>
    <t>Heponen</t>
  </si>
  <si>
    <t>Kavioura 3</t>
  </si>
  <si>
    <t>014 354 4321</t>
  </si>
  <si>
    <t>Info-Systems</t>
  </si>
  <si>
    <t>Jenni</t>
  </si>
  <si>
    <t>Jaakkola</t>
  </si>
  <si>
    <t>PL  21</t>
  </si>
  <si>
    <t>014 345 1234</t>
  </si>
  <si>
    <t>Info-Systems Ky</t>
  </si>
  <si>
    <t>PL   21</t>
  </si>
  <si>
    <t>Isofirma Oyj</t>
  </si>
  <si>
    <t>Alma</t>
  </si>
  <si>
    <t>Mäkinen</t>
  </si>
  <si>
    <t>PL 2</t>
  </si>
  <si>
    <t>0400 727 987</t>
  </si>
  <si>
    <t>Koulutus Oy</t>
  </si>
  <si>
    <t>Esa</t>
  </si>
  <si>
    <t>Erikoinen</t>
  </si>
  <si>
    <t>PL 25</t>
  </si>
  <si>
    <t>0400 222 3456</t>
  </si>
  <si>
    <t>MoniToimi Oy</t>
  </si>
  <si>
    <t>Minni</t>
  </si>
  <si>
    <t>Peltonen</t>
  </si>
  <si>
    <t>Rantakatu 4</t>
  </si>
  <si>
    <t>050 543 1234</t>
  </si>
  <si>
    <t>Suksikauppa Oy</t>
  </si>
  <si>
    <t>Simo</t>
  </si>
  <si>
    <t>Suihko</t>
  </si>
  <si>
    <t>Latutie 5</t>
  </si>
  <si>
    <t>040 987 1234</t>
  </si>
  <si>
    <t>Tekstintuotto Oy</t>
  </si>
  <si>
    <t>Emma</t>
  </si>
  <si>
    <t>Järvinen</t>
  </si>
  <si>
    <t>Metsänreuna  2</t>
  </si>
  <si>
    <t>0400 177 938</t>
  </si>
  <si>
    <t>Tmi Kukka ja risu</t>
  </si>
  <si>
    <t>Kauno</t>
  </si>
  <si>
    <t>Tuhat</t>
  </si>
  <si>
    <t>Lehtikuja 12</t>
  </si>
  <si>
    <t>040 345 6778</t>
  </si>
  <si>
    <t>Tontun torttu ja tuli T:mi</t>
  </si>
  <si>
    <t>Essi</t>
  </si>
  <si>
    <t>Rajula</t>
  </si>
  <si>
    <t>Kujakatu 3</t>
  </si>
  <si>
    <t>Turku</t>
  </si>
  <si>
    <t>050 90 909 090</t>
  </si>
  <si>
    <t>Harjun kala</t>
  </si>
  <si>
    <t>Urpo</t>
  </si>
  <si>
    <t>Majava</t>
  </si>
  <si>
    <t>Avenue 13</t>
  </si>
  <si>
    <t>20340</t>
  </si>
  <si>
    <t>(02) 333 5678</t>
  </si>
  <si>
    <t>Kollaan kuppi ja kannu</t>
  </si>
  <si>
    <t>Auli</t>
  </si>
  <si>
    <t>Ojasivu</t>
  </si>
  <si>
    <t>Tiekuja 3</t>
  </si>
  <si>
    <t>20780</t>
  </si>
  <si>
    <t>(02) 456 7890</t>
  </si>
  <si>
    <t>Laskunro</t>
  </si>
  <si>
    <t>Sivunro</t>
  </si>
  <si>
    <t>Laskupvm</t>
  </si>
  <si>
    <t>Maksuaika</t>
  </si>
  <si>
    <t>Eräpäivä</t>
  </si>
  <si>
    <t>As.nro</t>
  </si>
  <si>
    <t>Asiakas</t>
  </si>
  <si>
    <t>Katuos.</t>
  </si>
  <si>
    <t>Viitenumero</t>
  </si>
  <si>
    <t>Postitsto</t>
  </si>
  <si>
    <t>Viivästyskorko:</t>
  </si>
  <si>
    <t>Helmisen sulka ja sato</t>
  </si>
  <si>
    <t>Erkki</t>
  </si>
  <si>
    <t>Juurekas</t>
  </si>
  <si>
    <t>Avenuekuja 11</t>
  </si>
  <si>
    <t>30200</t>
  </si>
  <si>
    <t>Tampere</t>
  </si>
  <si>
    <t>(03) 678 9999</t>
  </si>
  <si>
    <t xml:space="preserve"> Ruittulankuja 3</t>
  </si>
  <si>
    <t xml:space="preserve"> 33333 Servosuo</t>
  </si>
  <si>
    <t>Luokitus</t>
  </si>
  <si>
    <t>Päivä</t>
  </si>
  <si>
    <t>Kuukausi</t>
  </si>
  <si>
    <t>Vuosi</t>
  </si>
  <si>
    <t>Y-tunnus: 39989999-09</t>
  </si>
  <si>
    <t>Web-sivu:</t>
  </si>
  <si>
    <t>www.ratkiriemu.fi</t>
  </si>
  <si>
    <t>E-mail</t>
  </si>
  <si>
    <t>kari.oja@ratkiriemu.fi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</si>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</sst>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1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Eras Bold ITC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indexed="17"/>
      </left>
      <right/>
      <top/>
      <bottom/>
      <diagonal/>
    </border>
    <border>
      <left/>
      <right style="medium">
        <color indexed="17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 style="medium">
        <color indexed="17"/>
      </right>
      <top style="medium">
        <color rgb="FF0000FF"/>
      </top>
      <bottom style="medium">
        <color rgb="FF0000FF"/>
      </bottom>
      <diagonal/>
    </border>
    <border>
      <left style="medium">
        <color indexed="17"/>
      </left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indexed="17"/>
      </right>
      <top style="medium">
        <color rgb="FF0000FF"/>
      </top>
      <bottom style="medium">
        <color rgb="FF0000F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theme="4"/>
      </right>
      <top style="medium">
        <color theme="4" tint="0.39997558519241921"/>
      </top>
      <bottom/>
      <diagonal/>
    </border>
  </borders>
  <cellStyleXfs count="3">
    <xf numFmtId="0" fontId="0" fillId="0" borderId="0"/>
    <xf numFmtId="0" fontId="14" fillId="0" borderId="3" applyNumberFormat="0" applyFill="0" applyAlignment="0" applyProtection="0"/>
    <xf numFmtId="9" fontId="13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Protection="1">
      <protection hidden="1"/>
    </xf>
    <xf numFmtId="0" fontId="6" fillId="0" borderId="0" xfId="0" applyFont="1" applyBorder="1" applyProtection="1">
      <protection hidden="1"/>
    </xf>
    <xf numFmtId="0" fontId="3" fillId="0" borderId="0" xfId="0" applyFont="1" applyBorder="1" applyProtection="1">
      <protection hidden="1"/>
    </xf>
    <xf numFmtId="0" fontId="0" fillId="0" borderId="0" xfId="0" applyProtection="1">
      <protection hidden="1"/>
    </xf>
    <xf numFmtId="0" fontId="10" fillId="0" borderId="0" xfId="0" applyFont="1" applyProtection="1">
      <protection hidden="1"/>
    </xf>
    <xf numFmtId="0" fontId="4" fillId="0" borderId="0" xfId="0" applyFont="1" applyBorder="1" applyProtection="1">
      <protection hidden="1"/>
    </xf>
    <xf numFmtId="0" fontId="10" fillId="0" borderId="0" xfId="0" applyFont="1" applyBorder="1" applyProtection="1">
      <protection hidden="1"/>
    </xf>
    <xf numFmtId="0" fontId="10" fillId="0" borderId="0" xfId="0" applyFont="1" applyBorder="1" applyAlignment="1" applyProtection="1">
      <alignment horizontal="left" indent="1"/>
      <protection hidden="1"/>
    </xf>
    <xf numFmtId="0" fontId="7" fillId="0" borderId="0" xfId="0" applyFont="1" applyAlignment="1" applyProtection="1">
      <alignment horizontal="right" indent="1"/>
      <protection hidden="1"/>
    </xf>
    <xf numFmtId="0" fontId="0" fillId="0" borderId="0" xfId="0" applyNumberFormat="1"/>
    <xf numFmtId="0" fontId="7" fillId="0" borderId="1" xfId="0" applyFont="1" applyBorder="1" applyProtection="1">
      <protection hidden="1"/>
    </xf>
    <xf numFmtId="0" fontId="8" fillId="0" borderId="2" xfId="0" applyFont="1" applyBorder="1" applyAlignment="1" applyProtection="1">
      <alignment horizontal="right" indent="1"/>
      <protection hidden="1"/>
    </xf>
    <xf numFmtId="0" fontId="0" fillId="0" borderId="6" xfId="0" applyBorder="1" applyProtection="1">
      <protection hidden="1"/>
    </xf>
    <xf numFmtId="0" fontId="3" fillId="0" borderId="7" xfId="0" applyFont="1" applyBorder="1" applyProtection="1">
      <protection hidden="1"/>
    </xf>
    <xf numFmtId="0" fontId="3" fillId="0" borderId="8" xfId="0" applyFont="1" applyBorder="1" applyProtection="1">
      <protection hidden="1"/>
    </xf>
    <xf numFmtId="0" fontId="0" fillId="0" borderId="9" xfId="0" applyBorder="1" applyProtection="1">
      <protection hidden="1"/>
    </xf>
    <xf numFmtId="0" fontId="3" fillId="0" borderId="10" xfId="0" applyFont="1" applyBorder="1" applyProtection="1">
      <protection hidden="1"/>
    </xf>
    <xf numFmtId="0" fontId="0" fillId="0" borderId="11" xfId="0" applyBorder="1" applyProtection="1">
      <protection hidden="1"/>
    </xf>
    <xf numFmtId="0" fontId="3" fillId="0" borderId="12" xfId="0" applyFont="1" applyBorder="1" applyProtection="1">
      <protection hidden="1"/>
    </xf>
    <xf numFmtId="0" fontId="3" fillId="0" borderId="13" xfId="0" applyFont="1" applyBorder="1" applyProtection="1">
      <protection hidden="1"/>
    </xf>
    <xf numFmtId="0" fontId="9" fillId="0" borderId="6" xfId="0" applyFont="1" applyBorder="1" applyProtection="1">
      <protection hidden="1"/>
    </xf>
    <xf numFmtId="0" fontId="10" fillId="0" borderId="7" xfId="0" applyFont="1" applyBorder="1" applyAlignment="1" applyProtection="1">
      <alignment horizontal="left" indent="1"/>
      <protection locked="0" hidden="1"/>
    </xf>
    <xf numFmtId="0" fontId="9" fillId="0" borderId="9" xfId="0" applyFont="1" applyBorder="1" applyProtection="1">
      <protection hidden="1"/>
    </xf>
    <xf numFmtId="0" fontId="9" fillId="0" borderId="11" xfId="0" applyFont="1" applyBorder="1" applyProtection="1">
      <protection hidden="1"/>
    </xf>
    <xf numFmtId="0" fontId="10" fillId="0" borderId="12" xfId="0" applyFont="1" applyBorder="1" applyAlignment="1" applyProtection="1">
      <alignment horizontal="left" indent="1"/>
      <protection hidden="1"/>
    </xf>
    <xf numFmtId="0" fontId="9" fillId="0" borderId="14" xfId="0" applyFont="1" applyBorder="1" applyProtection="1">
      <protection hidden="1"/>
    </xf>
    <xf numFmtId="14" fontId="7" fillId="0" borderId="15" xfId="0" applyNumberFormat="1" applyFont="1" applyBorder="1" applyAlignment="1" applyProtection="1">
      <alignment horizontal="right" indent="1"/>
      <protection hidden="1"/>
    </xf>
    <xf numFmtId="9" fontId="9" fillId="0" borderId="16" xfId="2" applyFont="1" applyBorder="1" applyProtection="1">
      <protection hidden="1"/>
    </xf>
    <xf numFmtId="14" fontId="7" fillId="0" borderId="17" xfId="0" applyNumberFormat="1" applyFont="1" applyBorder="1" applyAlignment="1" applyProtection="1">
      <alignment horizontal="right" indent="1"/>
      <protection hidden="1"/>
    </xf>
    <xf numFmtId="0" fontId="0" fillId="0" borderId="6" xfId="0" applyBorder="1"/>
    <xf numFmtId="0" fontId="0" fillId="0" borderId="7" xfId="0" applyBorder="1"/>
    <xf numFmtId="1" fontId="7" fillId="0" borderId="8" xfId="0" applyNumberFormat="1" applyFont="1" applyBorder="1" applyAlignment="1" applyProtection="1">
      <alignment horizontal="right" vertical="center" indent="1"/>
      <protection hidden="1"/>
    </xf>
    <xf numFmtId="0" fontId="0" fillId="0" borderId="11" xfId="0" applyBorder="1"/>
    <xf numFmtId="0" fontId="0" fillId="0" borderId="12" xfId="0" applyBorder="1"/>
    <xf numFmtId="9" fontId="7" fillId="0" borderId="5" xfId="2" applyFont="1" applyBorder="1" applyAlignment="1" applyProtection="1">
      <alignment horizontal="right" vertical="center" indent="1"/>
      <protection hidden="1"/>
    </xf>
    <xf numFmtId="0" fontId="9" fillId="0" borderId="14" xfId="0" applyFont="1" applyBorder="1" applyAlignment="1" applyProtection="1">
      <alignment vertical="center"/>
      <protection hidden="1"/>
    </xf>
    <xf numFmtId="1" fontId="7" fillId="0" borderId="17" xfId="0" applyNumberFormat="1" applyFont="1" applyBorder="1" applyAlignment="1" applyProtection="1">
      <alignment horizontal="right" vertical="center" indent="1"/>
      <protection hidden="1"/>
    </xf>
    <xf numFmtId="14" fontId="7" fillId="0" borderId="8" xfId="0" applyNumberFormat="1" applyFont="1" applyBorder="1" applyAlignment="1" applyProtection="1">
      <alignment horizontal="right" indent="1"/>
      <protection hidden="1"/>
    </xf>
    <xf numFmtId="164" fontId="10" fillId="0" borderId="13" xfId="2" applyNumberFormat="1" applyFont="1" applyBorder="1" applyAlignment="1" applyProtection="1">
      <alignment horizontal="right" indent="1"/>
      <protection locked="0" hidden="1"/>
    </xf>
    <xf numFmtId="14" fontId="7" fillId="0" borderId="13" xfId="0" applyNumberFormat="1" applyFont="1" applyBorder="1" applyAlignment="1" applyProtection="1">
      <alignment horizontal="right" indent="1"/>
      <protection hidden="1"/>
    </xf>
    <xf numFmtId="0" fontId="4" fillId="0" borderId="14" xfId="0" applyFont="1" applyBorder="1" applyProtection="1">
      <protection hidden="1"/>
    </xf>
    <xf numFmtId="0" fontId="5" fillId="0" borderId="17" xfId="0" applyFont="1" applyBorder="1" applyAlignment="1" applyProtection="1">
      <alignment horizontal="right" indent="1"/>
      <protection hidden="1"/>
    </xf>
    <xf numFmtId="0" fontId="7" fillId="0" borderId="14" xfId="0" applyFont="1" applyBorder="1" applyProtection="1">
      <protection hidden="1"/>
    </xf>
    <xf numFmtId="0" fontId="8" fillId="0" borderId="17" xfId="0" applyFont="1" applyBorder="1" applyAlignment="1" applyProtection="1">
      <alignment horizontal="right" indent="1"/>
      <protection hidden="1"/>
    </xf>
    <xf numFmtId="0" fontId="9" fillId="0" borderId="18" xfId="0" applyFont="1" applyBorder="1" applyProtection="1">
      <protection hidden="1"/>
    </xf>
    <xf numFmtId="0" fontId="9" fillId="0" borderId="5" xfId="0" applyFont="1" applyBorder="1" applyProtection="1">
      <protection hidden="1"/>
    </xf>
    <xf numFmtId="9" fontId="7" fillId="0" borderId="13" xfId="2" applyFont="1" applyBorder="1" applyAlignment="1" applyProtection="1">
      <alignment horizontal="right" vertical="center" indent="1"/>
      <protection hidden="1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9" xfId="0" applyFont="1" applyBorder="1"/>
    <xf numFmtId="0" fontId="0" fillId="0" borderId="4" xfId="0" applyFont="1" applyBorder="1"/>
    <xf numFmtId="49" fontId="0" fillId="0" borderId="4" xfId="0" applyNumberFormat="1" applyFont="1" applyBorder="1"/>
    <xf numFmtId="49" fontId="0" fillId="0" borderId="20" xfId="0" applyNumberFormat="1" applyFont="1" applyBorder="1"/>
    <xf numFmtId="0" fontId="0" fillId="0" borderId="21" xfId="0" applyFont="1" applyBorder="1"/>
    <xf numFmtId="0" fontId="0" fillId="0" borderId="22" xfId="0" applyFont="1" applyBorder="1"/>
    <xf numFmtId="49" fontId="0" fillId="0" borderId="22" xfId="0" applyNumberFormat="1" applyFont="1" applyBorder="1"/>
    <xf numFmtId="49" fontId="0" fillId="0" borderId="23" xfId="0" applyNumberFormat="1" applyFont="1" applyBorder="1"/>
    <xf numFmtId="0" fontId="15" fillId="2" borderId="19" xfId="1" applyFont="1" applyFill="1" applyBorder="1"/>
    <xf numFmtId="0" fontId="15" fillId="2" borderId="4" xfId="1" applyFont="1" applyFill="1" applyBorder="1"/>
    <xf numFmtId="49" fontId="15" fillId="2" borderId="4" xfId="1" applyNumberFormat="1" applyFont="1" applyFill="1" applyBorder="1"/>
    <xf numFmtId="49" fontId="15" fillId="2" borderId="20" xfId="1" applyNumberFormat="1" applyFont="1" applyFill="1" applyBorder="1"/>
    <xf numFmtId="0" fontId="0" fillId="0" borderId="24" xfId="0" applyFont="1" applyBorder="1"/>
    <xf numFmtId="0" fontId="0" fillId="0" borderId="25" xfId="0" applyFont="1" applyBorder="1"/>
    <xf numFmtId="49" fontId="0" fillId="0" borderId="25" xfId="0" applyNumberFormat="1" applyFont="1" applyBorder="1"/>
    <xf numFmtId="49" fontId="0" fillId="0" borderId="26" xfId="0" applyNumberFormat="1" applyFont="1" applyBorder="1"/>
    <xf numFmtId="0" fontId="10" fillId="0" borderId="10" xfId="0" applyNumberFormat="1" applyFont="1" applyBorder="1" applyAlignment="1" applyProtection="1">
      <alignment horizontal="right" indent="1"/>
      <protection locked="0" hidden="1"/>
    </xf>
  </cellXfs>
  <cellStyles count="3">
    <cellStyle name="Heading 3" xfId="1" builtinId="18"/>
    <cellStyle name="Normal" xfId="0" builtinId="0"/>
    <cellStyle name="Percent" xfId="2" builtinId="5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59532</xdr:colOff>
      <xdr:row>0</xdr:row>
      <xdr:rowOff>107156</xdr:rowOff>
    </xdr:from>
    <xdr:to>
      <xdr:col>3</xdr:col>
      <xdr:colOff>138903</xdr:colOff>
      <xdr:row>2</xdr:row>
      <xdr:rowOff>130968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2" y="107156"/>
          <a:ext cx="2639215" cy="452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K34"/>
  <sheetViews>
    <sheetView tabSelected="1" zoomScaleNormal="100" workbookViewId="0">
      <selection activeCell="I6" sqref="I6"/>
    </sheetView>
  </sheetViews>
  <sheetFormatPr defaultRowHeight="15" x14ac:dyDescent="0.25"/>
  <cols>
    <col min="1" max="1" width="7.85546875" customWidth="1"/>
    <col min="2" max="2" width="24.85546875" customWidth="1"/>
    <col min="3" max="3" width="5.7109375" customWidth="1"/>
    <col min="4" max="4" width="3.5703125" customWidth="1"/>
    <col min="5" max="6" width="15.42578125" customWidth="1"/>
    <col min="7" max="7" width="16.85546875" customWidth="1"/>
    <col min="8" max="8" width="6.140625" customWidth="1"/>
    <col min="9" max="11" width="11.85546875" customWidth="1"/>
  </cols>
  <sheetData>
    <row r="1" spans="1:11" ht="16.5" thickBot="1" x14ac:dyDescent="0.3">
      <c r="A1" s="13"/>
      <c r="B1" s="14"/>
      <c r="C1" s="14"/>
      <c r="D1" s="15"/>
      <c r="E1" s="1"/>
      <c r="F1" s="41" t="s">
        <v>74</v>
      </c>
      <c r="G1" s="42">
        <v>101</v>
      </c>
    </row>
    <row r="2" spans="1:11" ht="16.5" thickBot="1" x14ac:dyDescent="0.3">
      <c r="A2" s="16"/>
      <c r="B2" s="2"/>
      <c r="C2" s="3"/>
      <c r="D2" s="17"/>
      <c r="E2" s="1"/>
      <c r="F2" s="43" t="s">
        <v>75</v>
      </c>
      <c r="G2" s="44"/>
      <c r="I2" s="45" t="s">
        <v>95</v>
      </c>
      <c r="J2" s="46" t="s">
        <v>96</v>
      </c>
      <c r="K2" s="46" t="s">
        <v>97</v>
      </c>
    </row>
    <row r="3" spans="1:11" ht="16.5" thickBot="1" x14ac:dyDescent="0.3">
      <c r="A3" s="16"/>
      <c r="B3" s="2"/>
      <c r="C3" s="3"/>
      <c r="D3" s="17"/>
      <c r="E3" s="1"/>
      <c r="F3" s="11"/>
      <c r="G3" s="12"/>
      <c r="I3" s="10"/>
      <c r="J3" s="10"/>
      <c r="K3" s="10"/>
    </row>
    <row r="4" spans="1:11" ht="15.75" x14ac:dyDescent="0.25">
      <c r="A4" s="16"/>
      <c r="B4" s="2" t="s">
        <v>92</v>
      </c>
      <c r="C4" s="3"/>
      <c r="D4" s="17"/>
      <c r="E4" s="1"/>
      <c r="F4" s="21" t="s">
        <v>76</v>
      </c>
      <c r="G4" s="38">
        <f ca="1">TODAY()+1</f>
        <v>43496</v>
      </c>
    </row>
    <row r="5" spans="1:11" ht="15.75" x14ac:dyDescent="0.25">
      <c r="A5" s="16"/>
      <c r="B5" s="2" t="s">
        <v>93</v>
      </c>
      <c r="C5" s="3"/>
      <c r="D5" s="17"/>
      <c r="E5" s="1"/>
      <c r="F5" s="23" t="s">
        <v>77</v>
      </c>
      <c r="G5" s="66">
        <v>14</v>
      </c>
      <c r="I5" t="s">
        <v>103</v>
      </c>
    </row>
    <row r="6" spans="1:11" ht="16.5" thickBot="1" x14ac:dyDescent="0.3">
      <c r="A6" s="18"/>
      <c r="B6" s="19"/>
      <c r="C6" s="19"/>
      <c r="D6" s="20"/>
      <c r="E6" s="1"/>
      <c r="F6" s="24" t="s">
        <v>78</v>
      </c>
      <c r="G6" s="40">
        <f ca="1">G4+G5</f>
        <v>43510</v>
      </c>
    </row>
    <row r="7" spans="1:11" ht="16.5" thickBot="1" x14ac:dyDescent="0.3">
      <c r="A7" s="4"/>
      <c r="B7" s="1"/>
      <c r="C7" s="1"/>
      <c r="D7" s="1"/>
      <c r="E7" s="1"/>
      <c r="F7" s="4"/>
      <c r="G7" s="5"/>
    </row>
    <row r="8" spans="1:11" ht="15.75" x14ac:dyDescent="0.25">
      <c r="A8" s="21" t="s">
        <v>79</v>
      </c>
      <c r="B8" s="22"/>
      <c r="C8" s="14"/>
      <c r="D8" s="15"/>
      <c r="E8" s="3"/>
      <c r="F8" s="6"/>
      <c r="G8" s="7"/>
    </row>
    <row r="9" spans="1:11" ht="16.5" thickBot="1" x14ac:dyDescent="0.3">
      <c r="A9" s="23" t="s">
        <v>80</v>
      </c>
      <c r="B9" s="8" t="str">
        <f>IF(B8="","",VLOOKUP($B$8,Asiakasrekisteri!$A$2:$H$15,2,FALSE))</f>
        <v/>
      </c>
      <c r="C9" s="3"/>
      <c r="D9" s="17"/>
      <c r="E9" s="3"/>
      <c r="F9" s="6"/>
      <c r="G9" s="9"/>
    </row>
    <row r="10" spans="1:11" ht="15.75" x14ac:dyDescent="0.25">
      <c r="A10" s="23" t="s">
        <v>81</v>
      </c>
      <c r="B10" s="8" t="str">
        <f>IF(B8="","",VLOOKUP($B$8,Asiakasrekisteri!$A$2:$H$15,5,FALSE))</f>
        <v/>
      </c>
      <c r="C10" s="3"/>
      <c r="D10" s="17"/>
      <c r="E10" s="1"/>
      <c r="F10" s="21" t="s">
        <v>82</v>
      </c>
      <c r="G10" s="38"/>
    </row>
    <row r="11" spans="1:11" ht="16.5" thickBot="1" x14ac:dyDescent="0.3">
      <c r="A11" s="24" t="s">
        <v>83</v>
      </c>
      <c r="B11" s="25" t="str">
        <f>IF(B8="","",VLOOKUP($B$8,Asiakasrekisteri!$A$2:$H$15,6,FALSE)&amp;" "&amp;VLOOKUP($B$8,Asiakasrekisteri!$A$2:$H$15,7,FALSE))</f>
        <v/>
      </c>
      <c r="C11" s="19"/>
      <c r="D11" s="20"/>
      <c r="E11" s="1"/>
      <c r="F11" s="24" t="s">
        <v>84</v>
      </c>
      <c r="G11" s="39">
        <v>0.11</v>
      </c>
    </row>
    <row r="12" spans="1:11" ht="15.75" thickBot="1" x14ac:dyDescent="0.3"/>
    <row r="13" spans="1:11" ht="21" customHeight="1" thickBot="1" x14ac:dyDescent="0.3">
      <c r="A13" s="26"/>
      <c r="B13" s="27"/>
      <c r="C13" s="28">
        <f>IF(B13=TRUE,10 %,0%)</f>
        <v>0</v>
      </c>
      <c r="D13" s="29"/>
      <c r="F13" s="36" t="s">
        <v>94</v>
      </c>
      <c r="G13" s="37"/>
    </row>
    <row r="14" spans="1:11" ht="15.75" thickBot="1" x14ac:dyDescent="0.3"/>
    <row r="15" spans="1:11" ht="15.75" thickBot="1" x14ac:dyDescent="0.3">
      <c r="A15" s="30"/>
      <c r="B15" s="31"/>
      <c r="C15" s="31"/>
      <c r="D15" s="31"/>
      <c r="E15" s="31"/>
      <c r="F15" s="31"/>
      <c r="G15" s="32"/>
    </row>
    <row r="16" spans="1:11" ht="15.75" thickBot="1" x14ac:dyDescent="0.3">
      <c r="A16" s="33"/>
      <c r="B16" s="34"/>
      <c r="C16" s="34"/>
      <c r="D16" s="34"/>
      <c r="E16" s="34"/>
      <c r="F16" s="34"/>
      <c r="G16" s="35">
        <f>IF(G15=4,22%,IF(G15=3,17%,IF(G15=2,8%,0%)))</f>
        <v>0</v>
      </c>
    </row>
    <row r="32" ht="15.75" thickBot="1" x14ac:dyDescent="0.3"/>
    <row r="33" spans="1:7" x14ac:dyDescent="0.25">
      <c r="A33" s="30" t="s">
        <v>98</v>
      </c>
      <c r="B33" s="31"/>
      <c r="C33" s="31"/>
      <c r="D33" s="31"/>
      <c r="E33" s="48" t="s">
        <v>99</v>
      </c>
      <c r="F33" s="31" t="s">
        <v>100</v>
      </c>
      <c r="G33" s="32"/>
    </row>
    <row r="34" spans="1:7" ht="15.75" thickBot="1" x14ac:dyDescent="0.3">
      <c r="A34" s="33"/>
      <c r="B34" s="34"/>
      <c r="C34" s="34"/>
      <c r="D34" s="34"/>
      <c r="E34" s="49" t="s">
        <v>101</v>
      </c>
      <c r="F34" s="34" t="s">
        <v>102</v>
      </c>
      <c r="G34" s="47"/>
    </row>
  </sheetData>
  <dataValidations count="3">
    <dataValidation type="list" showInputMessage="1" showErrorMessage="1" error="Voit syöttää soluun vain luettelon arvoja!" sqref="G5" xr:uid="{C9CA2DDA-CF2B-4DB6-BCBE-36AECEB35A7E}">
      <formula1>"7,14,21,30"</formula1>
    </dataValidation>
    <dataValidation type="decimal" showInputMessage="1" showErrorMessage="1" sqref="G11" xr:uid="{EA76F9AA-CD0A-4B58-803E-F0E96824671A}">
      <formula1>0</formula1>
      <formula2>0.16</formula2>
    </dataValidation>
    <dataValidation type="date" allowBlank="1" showInputMessage="1" showErrorMessage="1" sqref="G4" xr:uid="{ADBC84E3-5B00-4F8E-90E3-A4561AE6F863}">
      <formula1>43466</formula1>
      <formula2>TODAY()+1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ul2"/>
  <dimension ref="A1:H15"/>
  <sheetViews>
    <sheetView zoomScaleNormal="100" workbookViewId="0"/>
  </sheetViews>
  <sheetFormatPr defaultRowHeight="15" x14ac:dyDescent="0.25"/>
  <cols>
    <col min="1" max="1" width="9.5703125" customWidth="1"/>
    <col min="2" max="2" width="21.140625" customWidth="1"/>
    <col min="3" max="3" width="16.7109375" customWidth="1"/>
    <col min="4" max="4" width="12.5703125" customWidth="1"/>
    <col min="5" max="5" width="13.7109375" customWidth="1"/>
    <col min="6" max="6" width="15.42578125" customWidth="1"/>
    <col min="7" max="7" width="19.28515625" customWidth="1"/>
    <col min="8" max="8" width="13.42578125" customWidth="1"/>
  </cols>
  <sheetData>
    <row r="1" spans="1:8" ht="15.75" thickBot="1" x14ac:dyDescent="0.3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0" t="s">
        <v>5</v>
      </c>
      <c r="G1" s="59" t="s">
        <v>6</v>
      </c>
      <c r="H1" s="61" t="s">
        <v>7</v>
      </c>
    </row>
    <row r="2" spans="1:8" x14ac:dyDescent="0.25">
      <c r="A2" s="62">
        <v>1</v>
      </c>
      <c r="B2" s="63" t="s">
        <v>8</v>
      </c>
      <c r="C2" s="63" t="s">
        <v>9</v>
      </c>
      <c r="D2" s="63" t="s">
        <v>10</v>
      </c>
      <c r="E2" s="63" t="s">
        <v>11</v>
      </c>
      <c r="F2" s="64">
        <v>40630</v>
      </c>
      <c r="G2" s="63" t="s">
        <v>12</v>
      </c>
      <c r="H2" s="65" t="s">
        <v>13</v>
      </c>
    </row>
    <row r="3" spans="1:8" x14ac:dyDescent="0.25">
      <c r="A3" s="50">
        <v>2</v>
      </c>
      <c r="B3" s="51" t="s">
        <v>14</v>
      </c>
      <c r="C3" s="51" t="s">
        <v>15</v>
      </c>
      <c r="D3" s="51" t="s">
        <v>16</v>
      </c>
      <c r="E3" s="51" t="s">
        <v>17</v>
      </c>
      <c r="F3" s="52">
        <v>40630</v>
      </c>
      <c r="G3" s="51" t="s">
        <v>12</v>
      </c>
      <c r="H3" s="53" t="s">
        <v>18</v>
      </c>
    </row>
    <row r="4" spans="1:8" x14ac:dyDescent="0.25">
      <c r="A4" s="50">
        <v>3</v>
      </c>
      <c r="B4" s="51" t="s">
        <v>19</v>
      </c>
      <c r="C4" s="51" t="s">
        <v>20</v>
      </c>
      <c r="D4" s="51" t="s">
        <v>21</v>
      </c>
      <c r="E4" s="51" t="s">
        <v>22</v>
      </c>
      <c r="F4" s="52">
        <v>40251</v>
      </c>
      <c r="G4" s="51" t="s">
        <v>12</v>
      </c>
      <c r="H4" s="53" t="s">
        <v>23</v>
      </c>
    </row>
    <row r="5" spans="1:8" x14ac:dyDescent="0.25">
      <c r="A5" s="50">
        <v>4</v>
      </c>
      <c r="B5" s="51" t="s">
        <v>24</v>
      </c>
      <c r="C5" s="51" t="s">
        <v>20</v>
      </c>
      <c r="D5" s="51" t="s">
        <v>21</v>
      </c>
      <c r="E5" s="51" t="s">
        <v>25</v>
      </c>
      <c r="F5" s="52">
        <v>40251</v>
      </c>
      <c r="G5" s="51" t="s">
        <v>12</v>
      </c>
      <c r="H5" s="53" t="s">
        <v>23</v>
      </c>
    </row>
    <row r="6" spans="1:8" x14ac:dyDescent="0.25">
      <c r="A6" s="50">
        <v>5</v>
      </c>
      <c r="B6" s="51" t="s">
        <v>26</v>
      </c>
      <c r="C6" s="51" t="s">
        <v>27</v>
      </c>
      <c r="D6" s="51" t="s">
        <v>28</v>
      </c>
      <c r="E6" s="51" t="s">
        <v>29</v>
      </c>
      <c r="F6" s="52">
        <v>40101</v>
      </c>
      <c r="G6" s="51" t="s">
        <v>12</v>
      </c>
      <c r="H6" s="53" t="s">
        <v>30</v>
      </c>
    </row>
    <row r="7" spans="1:8" x14ac:dyDescent="0.25">
      <c r="A7" s="50">
        <v>6</v>
      </c>
      <c r="B7" s="51" t="s">
        <v>31</v>
      </c>
      <c r="C7" s="51" t="s">
        <v>32</v>
      </c>
      <c r="D7" s="51" t="s">
        <v>33</v>
      </c>
      <c r="E7" s="51" t="s">
        <v>34</v>
      </c>
      <c r="F7" s="52">
        <v>40201</v>
      </c>
      <c r="G7" s="51" t="s">
        <v>12</v>
      </c>
      <c r="H7" s="53" t="s">
        <v>35</v>
      </c>
    </row>
    <row r="8" spans="1:8" x14ac:dyDescent="0.25">
      <c r="A8" s="50">
        <v>7</v>
      </c>
      <c r="B8" s="51" t="s">
        <v>36</v>
      </c>
      <c r="C8" s="51" t="s">
        <v>37</v>
      </c>
      <c r="D8" s="51" t="s">
        <v>38</v>
      </c>
      <c r="E8" s="51" t="s">
        <v>39</v>
      </c>
      <c r="F8" s="52">
        <v>40400</v>
      </c>
      <c r="G8" s="51" t="s">
        <v>12</v>
      </c>
      <c r="H8" s="53" t="s">
        <v>40</v>
      </c>
    </row>
    <row r="9" spans="1:8" x14ac:dyDescent="0.25">
      <c r="A9" s="50">
        <v>8</v>
      </c>
      <c r="B9" s="51" t="s">
        <v>41</v>
      </c>
      <c r="C9" s="51" t="s">
        <v>42</v>
      </c>
      <c r="D9" s="51" t="s">
        <v>43</v>
      </c>
      <c r="E9" s="51" t="s">
        <v>44</v>
      </c>
      <c r="F9" s="52">
        <v>40800</v>
      </c>
      <c r="G9" s="51" t="s">
        <v>12</v>
      </c>
      <c r="H9" s="53" t="s">
        <v>45</v>
      </c>
    </row>
    <row r="10" spans="1:8" x14ac:dyDescent="0.25">
      <c r="A10" s="50">
        <v>9</v>
      </c>
      <c r="B10" s="51" t="s">
        <v>46</v>
      </c>
      <c r="C10" s="51" t="s">
        <v>47</v>
      </c>
      <c r="D10" s="51" t="s">
        <v>48</v>
      </c>
      <c r="E10" s="51" t="s">
        <v>49</v>
      </c>
      <c r="F10" s="52">
        <v>40640</v>
      </c>
      <c r="G10" s="51" t="s">
        <v>12</v>
      </c>
      <c r="H10" s="53" t="s">
        <v>50</v>
      </c>
    </row>
    <row r="11" spans="1:8" x14ac:dyDescent="0.25">
      <c r="A11" s="50">
        <v>11</v>
      </c>
      <c r="B11" s="51" t="s">
        <v>51</v>
      </c>
      <c r="C11" s="51" t="s">
        <v>52</v>
      </c>
      <c r="D11" s="51" t="s">
        <v>53</v>
      </c>
      <c r="E11" s="51" t="s">
        <v>54</v>
      </c>
      <c r="F11" s="52">
        <v>40350</v>
      </c>
      <c r="G11" s="51" t="s">
        <v>12</v>
      </c>
      <c r="H11" s="53" t="s">
        <v>55</v>
      </c>
    </row>
    <row r="12" spans="1:8" x14ac:dyDescent="0.25">
      <c r="A12" s="50">
        <v>12</v>
      </c>
      <c r="B12" s="51" t="s">
        <v>56</v>
      </c>
      <c r="C12" s="51" t="s">
        <v>57</v>
      </c>
      <c r="D12" s="51" t="s">
        <v>58</v>
      </c>
      <c r="E12" s="51" t="s">
        <v>59</v>
      </c>
      <c r="F12" s="52">
        <v>20100</v>
      </c>
      <c r="G12" s="51" t="s">
        <v>60</v>
      </c>
      <c r="H12" s="53" t="s">
        <v>61</v>
      </c>
    </row>
    <row r="13" spans="1:8" x14ac:dyDescent="0.25">
      <c r="A13" s="50">
        <v>13</v>
      </c>
      <c r="B13" s="51" t="s">
        <v>62</v>
      </c>
      <c r="C13" s="51" t="s">
        <v>63</v>
      </c>
      <c r="D13" s="51" t="s">
        <v>64</v>
      </c>
      <c r="E13" s="51" t="s">
        <v>65</v>
      </c>
      <c r="F13" s="52" t="s">
        <v>66</v>
      </c>
      <c r="G13" s="51" t="s">
        <v>60</v>
      </c>
      <c r="H13" s="53" t="s">
        <v>67</v>
      </c>
    </row>
    <row r="14" spans="1:8" x14ac:dyDescent="0.25">
      <c r="A14" s="50">
        <v>14</v>
      </c>
      <c r="B14" s="51" t="s">
        <v>68</v>
      </c>
      <c r="C14" s="51" t="s">
        <v>69</v>
      </c>
      <c r="D14" s="51" t="s">
        <v>70</v>
      </c>
      <c r="E14" s="51" t="s">
        <v>71</v>
      </c>
      <c r="F14" s="52" t="s">
        <v>72</v>
      </c>
      <c r="G14" s="51" t="s">
        <v>60</v>
      </c>
      <c r="H14" s="53" t="s">
        <v>73</v>
      </c>
    </row>
    <row r="15" spans="1:8" x14ac:dyDescent="0.25">
      <c r="A15" s="54">
        <v>15</v>
      </c>
      <c r="B15" s="55" t="s">
        <v>85</v>
      </c>
      <c r="C15" s="55" t="s">
        <v>86</v>
      </c>
      <c r="D15" s="55" t="s">
        <v>87</v>
      </c>
      <c r="E15" s="55" t="s">
        <v>88</v>
      </c>
      <c r="F15" s="56" t="s">
        <v>89</v>
      </c>
      <c r="G15" s="55" t="s">
        <v>90</v>
      </c>
      <c r="H15" s="57" t="s">
        <v>91</v>
      </c>
    </row>
  </sheetData>
  <conditionalFormatting sqref="A1:H1">
    <cfRule type="notContainsBlanks" dxfId="1" priority="3" stopIfTrue="1">
      <formula>LEN(TRIM(A1))&gt;0</formula>
    </cfRule>
    <cfRule type="containsText" dxfId="0" priority="4" stopIfTrue="1" operator="containsText" text="&gt;a">
      <formula>NOT(ISERROR(SEARCH("&gt;a",A1)))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Laskutus</vt:lpstr>
      <vt:lpstr>Asiakasrekisteri</vt:lpstr>
      <vt:lpstr>AsNro</vt:lpstr>
      <vt:lpstr>LaskuNro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J Keinonen</dc:creator>
  <cp:lastModifiedBy>Kari J Keinonen</cp:lastModifiedBy>
  <dcterms:created xsi:type="dcterms:W3CDTF">2007-07-02T15:54:25Z</dcterms:created>
  <dcterms:modified xsi:type="dcterms:W3CDTF">2019-01-30T11:14:49Z</dcterms:modified>
</cp:coreProperties>
</file>