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ebpu\Code_KAMK\K25\Kirjanpito\Tietotekniikka_taloushallinnossa\Excel\Eduhouse\Excel tehokäyttö 7 - salatut vinkit\"/>
    </mc:Choice>
  </mc:AlternateContent>
  <xr:revisionPtr revIDLastSave="0" documentId="13_ncr:1_{90A8B6A6-19E5-4AB7-8931-C34217D9ECD1}" xr6:coauthVersionLast="47" xr6:coauthVersionMax="47" xr10:uidLastSave="{00000000-0000-0000-0000-000000000000}"/>
  <bookViews>
    <workbookView xWindow="-108" yWindow="-108" windowWidth="30936" windowHeight="18696" firstSheet="1" activeTab="6" xr2:uid="{B17C61BE-FAC3-4083-B6FC-87B2616BCD58}"/>
  </bookViews>
  <sheets>
    <sheet name="PVMERO eli DATEDIF" sheetId="1" r:id="rId1"/>
    <sheet name="LET" sheetId="2" r:id="rId2"/>
    <sheet name="JONO eli SEQUENCE" sheetId="3" r:id="rId3"/>
    <sheet name="LAJITTELE ja SUODATA(SORT&amp;FILTE" sheetId="4" r:id="rId4"/>
    <sheet name="AINUTKERTAISET.ARVOT eli UNIQUE" sheetId="5" r:id="rId5"/>
    <sheet name="LAMBDA" sheetId="6" r:id="rId6"/>
    <sheet name="MATRIISIT 1" sheetId="7" r:id="rId7"/>
    <sheet name="NIMETYT ALUEET" sheetId="8" r:id="rId8"/>
  </sheets>
  <definedNames>
    <definedName name="ALV">'NIMETYT ALUEET'!$H$1</definedName>
    <definedName name="VERO">'NIMETYT ALUEET'!$F$5:$F$9</definedName>
    <definedName name="VEROLLINEN">'NIMETYT ALUEET'!$E$5:$E$9</definedName>
    <definedName name="VEROTON">'NIMETYT ALUEET'!$D$5:$D$9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7" l="1"/>
  <c r="H17" i="7" a="1"/>
  <c r="H17" i="7" s="1"/>
  <c r="E16" i="7" a="1"/>
  <c r="E16" i="7" s="1"/>
  <c r="C11" i="7" a="1"/>
  <c r="C11" i="7"/>
  <c r="F3" i="5" a="1"/>
  <c r="F3" i="5" s="1"/>
  <c r="E3" i="5" a="1"/>
  <c r="E3" i="5" s="1"/>
  <c r="K11" i="4" a="1"/>
  <c r="K11" i="4" s="1"/>
  <c r="G11" i="4" a="1"/>
  <c r="G11" i="4" s="1"/>
  <c r="C11" i="4" a="1"/>
  <c r="C11" i="4" s="1"/>
  <c r="N15" i="3"/>
  <c r="N5" i="3" a="1"/>
  <c r="N5" i="3" s="1"/>
  <c r="C18" i="3" a="1"/>
  <c r="C18" i="3" s="1"/>
  <c r="C5" i="3" a="1"/>
  <c r="C5" i="3" s="1"/>
  <c r="A7" i="2"/>
  <c r="C2" i="2"/>
  <c r="B2" i="2"/>
  <c r="B5" i="1"/>
  <c r="E5" i="1" s="1"/>
  <c r="H5" i="8" a="1"/>
  <c r="H5" i="8" s="1"/>
  <c r="F6" i="8"/>
  <c r="F7" i="8"/>
  <c r="F8" i="8"/>
  <c r="F9" i="8"/>
  <c r="F5" i="8"/>
  <c r="E6" i="8"/>
  <c r="E7" i="8"/>
  <c r="E8" i="8"/>
  <c r="E9" i="8"/>
  <c r="E5" i="8"/>
  <c r="B4" i="1"/>
  <c r="C4" i="1" s="1"/>
  <c r="D5" i="1" l="1"/>
  <c r="C5" i="1"/>
  <c r="E4" i="1"/>
  <c r="D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<sst xmlns="http://schemas.openxmlformats.org/spreadsheetml/2006/main" count="78" uniqueCount="52">
  <si>
    <t>Syntymäaika</t>
  </si>
  <si>
    <t>Kuluva päivä</t>
  </si>
  <si>
    <t>Vuotta</t>
  </si>
  <si>
    <t>Kuukautta</t>
  </si>
  <si>
    <t>Päivää</t>
  </si>
  <si>
    <t>Verollinen myyntihinta</t>
  </si>
  <si>
    <t>Veroton liikevaihto</t>
  </si>
  <si>
    <t>LET funktiolla</t>
  </si>
  <si>
    <t>Halutaan laskea arvonlisäveron määrä ja myyntihinta erikseen, mutta vain yhdellä kaavalla.</t>
  </si>
  <si>
    <t>Halutaan luoda päivämääräluettelo, joka alkaa 01.01.2023 ja sisältää seuraavat 10 päivää.</t>
  </si>
  <si>
    <t>Luodaan 5x5-matriisi, jossa luvut kasvavat.</t>
  </si>
  <si>
    <t>Viittaa matriisiin</t>
  </si>
  <si>
    <t>Halutaan luoda dynaaminen lukujono, joka sisältää vain parilliset luvut väliltä 2–20.</t>
  </si>
  <si>
    <t>Tuote</t>
  </si>
  <si>
    <t>Hinta</t>
  </si>
  <si>
    <t>Kategoria</t>
  </si>
  <si>
    <t>Tuote A</t>
  </si>
  <si>
    <t>Ruoka</t>
  </si>
  <si>
    <t>Tuote B</t>
  </si>
  <si>
    <t>Elektroniikka</t>
  </si>
  <si>
    <t>Tuote C</t>
  </si>
  <si>
    <t>Tuote D</t>
  </si>
  <si>
    <t>LAJITTELE HINNAN MUKAAN NOUSEVASTI</t>
  </si>
  <si>
    <t>SUODATA AINOASTAAN RUOKA</t>
  </si>
  <si>
    <r>
      <t xml:space="preserve">Suodatetaan tuotteet, joiden </t>
    </r>
    <r>
      <rPr>
        <b/>
        <sz val="11"/>
        <color theme="1"/>
        <rFont val="Aptos Narrow"/>
        <family val="2"/>
        <scheme val="minor"/>
      </rPr>
      <t>kategoria</t>
    </r>
    <r>
      <rPr>
        <sz val="11"/>
        <color theme="1"/>
        <rFont val="Aptos Narrow"/>
        <family val="2"/>
        <scheme val="minor"/>
      </rPr>
      <t xml:space="preserve"> on "Ruoka" ja </t>
    </r>
    <r>
      <rPr>
        <b/>
        <sz val="11"/>
        <color theme="1"/>
        <rFont val="Aptos Narrow"/>
        <family val="2"/>
        <scheme val="minor"/>
      </rPr>
      <t>hinta</t>
    </r>
    <r>
      <rPr>
        <sz val="11"/>
        <color theme="1"/>
        <rFont val="Aptos Narrow"/>
        <family val="2"/>
        <scheme val="minor"/>
      </rPr>
      <t xml:space="preserve"> alle 20 (muista * ja + merkkien käyttö)</t>
    </r>
  </si>
  <si>
    <t>Poimi ainutkertaiset arvot</t>
  </si>
  <si>
    <t>Kuinka monta kertaa arvo esiintyy?</t>
  </si>
  <si>
    <t>Pekka</t>
  </si>
  <si>
    <t>Matti</t>
  </si>
  <si>
    <t>Heikki</t>
  </si>
  <si>
    <t>Juha</t>
  </si>
  <si>
    <t>Erkki</t>
  </si>
  <si>
    <t>Tiina</t>
  </si>
  <si>
    <t>Leena</t>
  </si>
  <si>
    <t>Seppo</t>
  </si>
  <si>
    <t>Halutaan luoda funktio, joka laskee verottoman hinnan.</t>
  </si>
  <si>
    <t>Funktio, joka laskee lukuarvoalueen keskiarvon ilman 0 arvoisia soluja</t>
  </si>
  <si>
    <t>Myynti (€)</t>
  </si>
  <si>
    <t>Alue</t>
  </si>
  <si>
    <t>Pohjoinen</t>
  </si>
  <si>
    <t>Etelä</t>
  </si>
  <si>
    <t>Halutaan laskea yhteismyynti tietyillä ehdoilla. Tässä toimisi SUMMA.JOS.JOUKKO, mutta käytetään matriisilaskentaa</t>
  </si>
  <si>
    <t>Lasketaan keskiarvo luvuille, jotka ovat suurempia tai yhtäsuuria kuin 200</t>
  </si>
  <si>
    <t>Halutaan merkitä kaikki arvot, jotka esiintyvät useammin kuin kerran.</t>
  </si>
  <si>
    <t>VEROTON</t>
  </si>
  <si>
    <t>VEROLLINEN</t>
  </si>
  <si>
    <t>VERO</t>
  </si>
  <si>
    <t>funktio DATEDIF</t>
  </si>
  <si>
    <t>Laske seuraavasta 3 suurimman luvun keskiarvo</t>
  </si>
  <si>
    <t>=SUM((D4:D7)*(E4:E7="Ruoka")*(F4:F7="Pohjoinen"))</t>
  </si>
  <si>
    <t>=AVERAGE(LARGE(C16:C22;{1;2;3}))</t>
  </si>
  <si>
    <t>=AVERAGE(IF(C16:C22&gt;=200;C16:C22))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</si>
</sst>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0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35</xdr:row>
      <xdr:rowOff>0</xdr:rowOff>
    </xdr:from>
    <xdr:to>
      <xdr:col>17</xdr:col>
      <xdr:colOff>115167</xdr:colOff>
      <xdr:row>49</xdr:row>
      <xdr:rowOff>145158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C73DE500-4E39-6062-EBA5-8AAA3A65E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2580" y="6400800"/>
          <a:ext cx="6211167" cy="2705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254A4FA-0240-4361-9CD6-9EBECE3E599E}">
  <we:reference id="wa200005271" version="2.5.5.0" store="fi-FI" storeType="OMEX"/>
  <we:alternateReferences>
    <we:reference id="wa200005271" version="2.5.5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EC98-841B-4527-A8F8-7D43EC79D943}">
  <dimension ref="A3:I5"/>
  <sheetViews>
    <sheetView workbookViewId="0">
      <selection activeCell="I4" sqref="I4"/>
    </sheetView>
  </sheetViews>
  <sheetFormatPr defaultRowHeight="14.4" x14ac:dyDescent="0.3"/>
  <cols>
    <col min="1" max="1" width="11" bestFit="1" customWidth="1"/>
    <col min="2" max="2" width="10.6640625" bestFit="1" customWidth="1"/>
    <col min="3" max="3" width="7.77734375" bestFit="1" customWidth="1"/>
    <col min="4" max="4" width="9" bestFit="1" customWidth="1"/>
    <col min="5" max="5" width="6.6640625" bestFit="1" customWidth="1"/>
  </cols>
  <sheetData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I3" s="6" t="s">
        <v>47</v>
      </c>
    </row>
    <row r="4" spans="1:9" x14ac:dyDescent="0.3">
      <c r="A4" s="1">
        <v>21900</v>
      </c>
      <c r="B4" s="1">
        <f ca="1">TODAY()</f>
        <v>45670</v>
      </c>
      <c r="C4">
        <f ca="1">DATEDIF(A4,B4,"Y")</f>
        <v>65</v>
      </c>
      <c r="D4">
        <f ca="1">DATEDIF(A4,B4,"YM")</f>
        <v>0</v>
      </c>
      <c r="E4">
        <f ca="1">DATEDIF(A4,B4,"MD")</f>
        <v>28</v>
      </c>
    </row>
    <row r="5" spans="1:9" x14ac:dyDescent="0.3">
      <c r="A5" s="1">
        <v>31901</v>
      </c>
      <c r="B5" s="1">
        <f ca="1">TODAY()</f>
        <v>45670</v>
      </c>
      <c r="C5">
        <f ca="1">DATEDIF(A5,B5,"Y")</f>
        <v>37</v>
      </c>
      <c r="D5">
        <f ca="1">DATEDIF(A5,B5,"YM")</f>
        <v>8</v>
      </c>
      <c r="E5">
        <f ca="1">DATEDIF(A5,B5,"MD")</f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120E-1F5E-4B29-9989-7B5568725A0E}">
  <dimension ref="A1:D7"/>
  <sheetViews>
    <sheetView zoomScale="150" zoomScaleNormal="150" workbookViewId="0">
      <selection activeCell="C10" sqref="C10"/>
    </sheetView>
  </sheetViews>
  <sheetFormatPr defaultRowHeight="14.4" x14ac:dyDescent="0.3"/>
  <cols>
    <col min="1" max="6" width="18.77734375" customWidth="1"/>
  </cols>
  <sheetData>
    <row r="1" spans="1:4" x14ac:dyDescent="0.3">
      <c r="A1" t="s">
        <v>5</v>
      </c>
      <c r="B1" t="s">
        <v>6</v>
      </c>
      <c r="C1" t="s">
        <v>7</v>
      </c>
    </row>
    <row r="2" spans="1:4" x14ac:dyDescent="0.3">
      <c r="A2">
        <v>12340</v>
      </c>
      <c r="B2">
        <f>A2/(1+25.5%)</f>
        <v>9832.6693227091637</v>
      </c>
      <c r="C2">
        <f>_xlfn.LET(_xlpm.alv,25.5%,_xlpm.Nettohinta,A2/(1+_xlpm.alv),_xlpm.Nettohinta)</f>
        <v>9832.6693227091637</v>
      </c>
    </row>
    <row r="5" spans="1:4" ht="72" x14ac:dyDescent="0.3">
      <c r="A5" s="7" t="s">
        <v>8</v>
      </c>
      <c r="B5" s="7"/>
      <c r="C5" s="7"/>
      <c r="D5" s="7"/>
    </row>
    <row r="7" spans="1:4" x14ac:dyDescent="0.3">
      <c r="A7" t="str">
        <f>_xlfn.LET(_xlpm.alv,25.5%,_xlpm.Nettohinta,A2/(1+_xlpm.alv),_xlpm.Alvmäärä,A2-_xlpm.Nettohinta,"Netto: " &amp; _xlpm.Nettohinta &amp; " €, Alvin määrä: " &amp; _xlpm.Alvmäärä &amp; " €.")</f>
        <v>Netto: 9832,66932270916 €, Alvin määrä: 2507,33067729084 €.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85011-A20B-4081-8041-9CBCA8D00407}">
  <dimension ref="C3:R27"/>
  <sheetViews>
    <sheetView workbookViewId="0">
      <selection activeCell="P17" sqref="P17"/>
    </sheetView>
  </sheetViews>
  <sheetFormatPr defaultRowHeight="14.4" x14ac:dyDescent="0.3"/>
  <cols>
    <col min="3" max="3" width="9.109375" bestFit="1" customWidth="1"/>
  </cols>
  <sheetData>
    <row r="3" spans="3:18" x14ac:dyDescent="0.3">
      <c r="C3" t="s">
        <v>9</v>
      </c>
      <c r="N3" t="s">
        <v>10</v>
      </c>
    </row>
    <row r="5" spans="3:18" x14ac:dyDescent="0.3">
      <c r="C5" s="1" cm="1">
        <f t="array" ref="C5:C14">_xlfn.SEQUENCE(10,1,DATE(2023,1,1),1)</f>
        <v>44927</v>
      </c>
      <c r="N5" cm="1">
        <f t="array" ref="N5:R9">_xlfn.SEQUENCE(5,5,1,1)</f>
        <v>1</v>
      </c>
      <c r="O5">
        <v>2</v>
      </c>
      <c r="P5">
        <v>3</v>
      </c>
      <c r="Q5">
        <v>4</v>
      </c>
      <c r="R5">
        <v>5</v>
      </c>
    </row>
    <row r="6" spans="3:18" x14ac:dyDescent="0.3">
      <c r="C6" s="1">
        <v>44928</v>
      </c>
      <c r="N6">
        <v>6</v>
      </c>
      <c r="O6">
        <v>7</v>
      </c>
      <c r="P6">
        <v>8</v>
      </c>
      <c r="Q6">
        <v>9</v>
      </c>
      <c r="R6">
        <v>10</v>
      </c>
    </row>
    <row r="7" spans="3:18" x14ac:dyDescent="0.3">
      <c r="C7" s="1">
        <v>44929</v>
      </c>
      <c r="N7">
        <v>11</v>
      </c>
      <c r="O7">
        <v>12</v>
      </c>
      <c r="P7">
        <v>13</v>
      </c>
      <c r="Q7">
        <v>14</v>
      </c>
      <c r="R7">
        <v>15</v>
      </c>
    </row>
    <row r="8" spans="3:18" x14ac:dyDescent="0.3">
      <c r="C8" s="1">
        <v>44930</v>
      </c>
      <c r="N8">
        <v>16</v>
      </c>
      <c r="O8">
        <v>17</v>
      </c>
      <c r="P8">
        <v>18</v>
      </c>
      <c r="Q8">
        <v>19</v>
      </c>
      <c r="R8">
        <v>20</v>
      </c>
    </row>
    <row r="9" spans="3:18" x14ac:dyDescent="0.3">
      <c r="C9" s="1">
        <v>44931</v>
      </c>
      <c r="N9">
        <v>21</v>
      </c>
      <c r="O9">
        <v>22</v>
      </c>
      <c r="P9">
        <v>23</v>
      </c>
      <c r="Q9">
        <v>24</v>
      </c>
      <c r="R9">
        <v>25</v>
      </c>
    </row>
    <row r="10" spans="3:18" x14ac:dyDescent="0.3">
      <c r="C10" s="1">
        <v>44932</v>
      </c>
    </row>
    <row r="11" spans="3:18" x14ac:dyDescent="0.3">
      <c r="C11" s="1">
        <v>44933</v>
      </c>
    </row>
    <row r="12" spans="3:18" x14ac:dyDescent="0.3">
      <c r="C12" s="1">
        <v>44934</v>
      </c>
    </row>
    <row r="13" spans="3:18" x14ac:dyDescent="0.3">
      <c r="C13" s="1">
        <v>44935</v>
      </c>
      <c r="N13" t="s">
        <v>11</v>
      </c>
    </row>
    <row r="14" spans="3:18" x14ac:dyDescent="0.3">
      <c r="C14" s="1">
        <v>44936</v>
      </c>
    </row>
    <row r="15" spans="3:18" x14ac:dyDescent="0.3">
      <c r="N15">
        <f>AVERAGE(_xlfn.ANCHORARRAY(N5))</f>
        <v>13</v>
      </c>
    </row>
    <row r="16" spans="3:18" x14ac:dyDescent="0.3">
      <c r="C16" t="s">
        <v>12</v>
      </c>
    </row>
    <row r="18" spans="3:3" x14ac:dyDescent="0.3">
      <c r="C18" cm="1">
        <f t="array" ref="C18:C27">_xlfn.SEQUENCE(10,1,2,2)</f>
        <v>2</v>
      </c>
    </row>
    <row r="19" spans="3:3" x14ac:dyDescent="0.3">
      <c r="C19">
        <v>4</v>
      </c>
    </row>
    <row r="20" spans="3:3" x14ac:dyDescent="0.3">
      <c r="C20">
        <v>6</v>
      </c>
    </row>
    <row r="21" spans="3:3" x14ac:dyDescent="0.3">
      <c r="C21">
        <v>8</v>
      </c>
    </row>
    <row r="22" spans="3:3" x14ac:dyDescent="0.3">
      <c r="C22">
        <v>10</v>
      </c>
    </row>
    <row r="23" spans="3:3" x14ac:dyDescent="0.3">
      <c r="C23">
        <v>12</v>
      </c>
    </row>
    <row r="24" spans="3:3" x14ac:dyDescent="0.3">
      <c r="C24">
        <v>14</v>
      </c>
    </row>
    <row r="25" spans="3:3" x14ac:dyDescent="0.3">
      <c r="C25">
        <v>16</v>
      </c>
    </row>
    <row r="26" spans="3:3" x14ac:dyDescent="0.3">
      <c r="C26">
        <v>18</v>
      </c>
    </row>
    <row r="27" spans="3:3" x14ac:dyDescent="0.3">
      <c r="C2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02F0-9972-440C-8518-CC39D0A5F03D}">
  <dimension ref="C3:M14"/>
  <sheetViews>
    <sheetView workbookViewId="0">
      <selection activeCell="C18" sqref="C18"/>
    </sheetView>
  </sheetViews>
  <sheetFormatPr defaultRowHeight="14.4" x14ac:dyDescent="0.3"/>
  <cols>
    <col min="3" max="5" width="16.109375" customWidth="1"/>
  </cols>
  <sheetData>
    <row r="3" spans="3:13" x14ac:dyDescent="0.3">
      <c r="C3" s="2" t="s">
        <v>13</v>
      </c>
      <c r="D3" s="2" t="s">
        <v>14</v>
      </c>
      <c r="E3" s="2" t="s">
        <v>15</v>
      </c>
    </row>
    <row r="4" spans="3:13" x14ac:dyDescent="0.3">
      <c r="C4" s="3" t="s">
        <v>16</v>
      </c>
      <c r="D4" s="3">
        <v>10</v>
      </c>
      <c r="E4" s="3" t="s">
        <v>17</v>
      </c>
    </row>
    <row r="5" spans="3:13" x14ac:dyDescent="0.3">
      <c r="C5" s="3" t="s">
        <v>18</v>
      </c>
      <c r="D5" s="3">
        <v>30</v>
      </c>
      <c r="E5" s="3" t="s">
        <v>19</v>
      </c>
    </row>
    <row r="6" spans="3:13" x14ac:dyDescent="0.3">
      <c r="C6" s="3" t="s">
        <v>20</v>
      </c>
      <c r="D6" s="3">
        <v>20</v>
      </c>
      <c r="E6" s="3" t="s">
        <v>17</v>
      </c>
    </row>
    <row r="7" spans="3:13" x14ac:dyDescent="0.3">
      <c r="C7" s="3" t="s">
        <v>21</v>
      </c>
      <c r="D7" s="3">
        <v>25</v>
      </c>
      <c r="E7" s="3" t="s">
        <v>19</v>
      </c>
    </row>
    <row r="9" spans="3:13" x14ac:dyDescent="0.3">
      <c r="C9" s="4" t="s">
        <v>22</v>
      </c>
      <c r="G9" t="s">
        <v>23</v>
      </c>
      <c r="K9" t="s">
        <v>24</v>
      </c>
    </row>
    <row r="11" spans="3:13" x14ac:dyDescent="0.3">
      <c r="C11" t="str" cm="1">
        <f t="array" ref="C11:E14">_xlfn._xlws.SORT(C4:E7,2,1,FALSE)</f>
        <v>Tuote A</v>
      </c>
      <c r="D11">
        <v>10</v>
      </c>
      <c r="E11" t="str">
        <v>Ruoka</v>
      </c>
      <c r="G11" t="str" cm="1">
        <f t="array" ref="G11:I12">_xlfn._xlws.FILTER(C4:E7,E4:E7="Ruoka","'Tuoteita ei löytynyt")</f>
        <v>Tuote A</v>
      </c>
      <c r="H11">
        <v>10</v>
      </c>
      <c r="I11" t="str">
        <v>Ruoka</v>
      </c>
      <c r="K11" t="str" cm="1">
        <f t="array" ref="K11:M11">_xlfn._xlws.FILTER(C4:E7,(E4:E7="Ruoka")*(D4:D7&lt;20),"Tuotteita ei löytynyt")</f>
        <v>Tuote A</v>
      </c>
      <c r="L11">
        <v>10</v>
      </c>
      <c r="M11" t="str">
        <v>Ruoka</v>
      </c>
    </row>
    <row r="12" spans="3:13" x14ac:dyDescent="0.3">
      <c r="C12" t="str">
        <v>Tuote C</v>
      </c>
      <c r="D12">
        <v>20</v>
      </c>
      <c r="E12" t="str">
        <v>Ruoka</v>
      </c>
      <c r="G12" t="str">
        <v>Tuote C</v>
      </c>
      <c r="H12">
        <v>20</v>
      </c>
      <c r="I12" t="str">
        <v>Ruoka</v>
      </c>
    </row>
    <row r="13" spans="3:13" x14ac:dyDescent="0.3">
      <c r="C13" t="str">
        <v>Tuote D</v>
      </c>
      <c r="D13">
        <v>25</v>
      </c>
      <c r="E13" t="str">
        <v>Elektroniikka</v>
      </c>
    </row>
    <row r="14" spans="3:13" x14ac:dyDescent="0.3">
      <c r="C14" t="str">
        <v>Tuote B</v>
      </c>
      <c r="D14">
        <v>30</v>
      </c>
      <c r="E14" t="str">
        <v>Elektroniikka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27D3-B3D4-4A6D-9B9E-A748B6813376}">
  <dimension ref="B2:F14"/>
  <sheetViews>
    <sheetView workbookViewId="0">
      <selection activeCell="I5" sqref="I5"/>
    </sheetView>
  </sheetViews>
  <sheetFormatPr defaultRowHeight="14.4" x14ac:dyDescent="0.3"/>
  <cols>
    <col min="5" max="5" width="21.5546875" bestFit="1" customWidth="1"/>
  </cols>
  <sheetData>
    <row r="2" spans="2:6" x14ac:dyDescent="0.3">
      <c r="E2" t="s">
        <v>25</v>
      </c>
      <c r="F2" t="s">
        <v>26</v>
      </c>
    </row>
    <row r="3" spans="2:6" x14ac:dyDescent="0.3">
      <c r="B3" t="s">
        <v>27</v>
      </c>
      <c r="E3" t="str" cm="1">
        <f t="array" ref="E3:E10">_xlfn.UNIQUE(B3:B14)</f>
        <v>Pekka</v>
      </c>
      <c r="F3" cm="1">
        <f t="array" ref="F3:F10">COUNTIF(B3:B14,_xlfn.UNIQUE(B3:B14))</f>
        <v>1</v>
      </c>
    </row>
    <row r="4" spans="2:6" x14ac:dyDescent="0.3">
      <c r="B4" t="s">
        <v>28</v>
      </c>
      <c r="E4" t="str">
        <v>Matti</v>
      </c>
      <c r="F4">
        <v>1</v>
      </c>
    </row>
    <row r="5" spans="2:6" x14ac:dyDescent="0.3">
      <c r="B5" t="s">
        <v>29</v>
      </c>
      <c r="E5" t="str">
        <v>Heikki</v>
      </c>
      <c r="F5">
        <v>1</v>
      </c>
    </row>
    <row r="6" spans="2:6" x14ac:dyDescent="0.3">
      <c r="B6" t="s">
        <v>30</v>
      </c>
      <c r="E6" t="str">
        <v>Juha</v>
      </c>
      <c r="F6">
        <v>3</v>
      </c>
    </row>
    <row r="7" spans="2:6" x14ac:dyDescent="0.3">
      <c r="B7" t="s">
        <v>31</v>
      </c>
      <c r="E7" t="str">
        <v>Erkki</v>
      </c>
      <c r="F7">
        <v>2</v>
      </c>
    </row>
    <row r="8" spans="2:6" x14ac:dyDescent="0.3">
      <c r="B8" t="s">
        <v>32</v>
      </c>
      <c r="E8" t="str">
        <v>Tiina</v>
      </c>
      <c r="F8">
        <v>1</v>
      </c>
    </row>
    <row r="9" spans="2:6" x14ac:dyDescent="0.3">
      <c r="B9" t="s">
        <v>33</v>
      </c>
      <c r="E9" t="str">
        <v>Leena</v>
      </c>
      <c r="F9">
        <v>2</v>
      </c>
    </row>
    <row r="10" spans="2:6" x14ac:dyDescent="0.3">
      <c r="B10" t="s">
        <v>30</v>
      </c>
      <c r="E10" t="str">
        <v>Seppo</v>
      </c>
      <c r="F10">
        <v>1</v>
      </c>
    </row>
    <row r="11" spans="2:6" x14ac:dyDescent="0.3">
      <c r="B11" t="s">
        <v>30</v>
      </c>
    </row>
    <row r="12" spans="2:6" x14ac:dyDescent="0.3">
      <c r="B12" t="s">
        <v>31</v>
      </c>
    </row>
    <row r="13" spans="2:6" x14ac:dyDescent="0.3">
      <c r="B13" t="s">
        <v>33</v>
      </c>
    </row>
    <row r="14" spans="2:6" x14ac:dyDescent="0.3">
      <c r="B1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28C5-B75D-49BC-9891-4DDC2EC7597F}">
  <dimension ref="C3:H11"/>
  <sheetViews>
    <sheetView workbookViewId="0">
      <selection activeCell="K11" sqref="K11"/>
    </sheetView>
  </sheetViews>
  <sheetFormatPr defaultRowHeight="14.4" x14ac:dyDescent="0.3"/>
  <cols>
    <col min="3" max="3" width="9.6640625" bestFit="1" customWidth="1"/>
  </cols>
  <sheetData>
    <row r="3" spans="3:8" x14ac:dyDescent="0.3">
      <c r="C3" t="s">
        <v>35</v>
      </c>
    </row>
    <row r="8" spans="3:8" x14ac:dyDescent="0.3">
      <c r="C8" t="s">
        <v>36</v>
      </c>
    </row>
    <row r="10" spans="3:8" x14ac:dyDescent="0.3">
      <c r="C10">
        <v>2</v>
      </c>
      <c r="D10">
        <v>5</v>
      </c>
      <c r="E10">
        <v>3</v>
      </c>
      <c r="F10">
        <v>9</v>
      </c>
      <c r="G10">
        <v>7</v>
      </c>
      <c r="H10">
        <v>0</v>
      </c>
    </row>
    <row r="11" spans="3:8" x14ac:dyDescent="0.3">
      <c r="C11">
        <v>3</v>
      </c>
      <c r="D11">
        <v>4</v>
      </c>
      <c r="E11">
        <v>5</v>
      </c>
      <c r="F11">
        <v>0</v>
      </c>
      <c r="G11">
        <v>6</v>
      </c>
      <c r="H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3411-44E8-4D30-AB14-08005C818E94}">
  <dimension ref="C3:P23"/>
  <sheetViews>
    <sheetView tabSelected="1" topLeftCell="A10" workbookViewId="0">
      <selection activeCell="U30" sqref="U30"/>
    </sheetView>
  </sheetViews>
  <sheetFormatPr defaultRowHeight="14.4" x14ac:dyDescent="0.3"/>
  <cols>
    <col min="4" max="4" width="9.33203125" customWidth="1"/>
    <col min="5" max="5" width="12.5546875" customWidth="1"/>
    <col min="6" max="6" width="21.33203125" customWidth="1"/>
  </cols>
  <sheetData>
    <row r="3" spans="3:16" x14ac:dyDescent="0.3">
      <c r="C3" s="2" t="s">
        <v>13</v>
      </c>
      <c r="D3" s="2" t="s">
        <v>37</v>
      </c>
      <c r="E3" s="2" t="s">
        <v>15</v>
      </c>
      <c r="F3" s="2" t="s">
        <v>38</v>
      </c>
    </row>
    <row r="4" spans="3:16" x14ac:dyDescent="0.3">
      <c r="C4" s="4" t="s">
        <v>16</v>
      </c>
      <c r="D4" s="4">
        <v>100</v>
      </c>
      <c r="E4" s="4" t="s">
        <v>17</v>
      </c>
      <c r="F4" s="4" t="s">
        <v>39</v>
      </c>
    </row>
    <row r="5" spans="3:16" x14ac:dyDescent="0.3">
      <c r="C5" s="4" t="s">
        <v>18</v>
      </c>
      <c r="D5" s="4">
        <v>200</v>
      </c>
      <c r="E5" s="4" t="s">
        <v>19</v>
      </c>
      <c r="F5" s="4" t="s">
        <v>40</v>
      </c>
    </row>
    <row r="6" spans="3:16" x14ac:dyDescent="0.3">
      <c r="C6" s="4" t="s">
        <v>20</v>
      </c>
      <c r="D6" s="4">
        <v>150</v>
      </c>
      <c r="E6" s="4" t="s">
        <v>17</v>
      </c>
      <c r="F6" s="4" t="s">
        <v>39</v>
      </c>
    </row>
    <row r="7" spans="3:16" x14ac:dyDescent="0.3">
      <c r="C7" s="4" t="s">
        <v>21</v>
      </c>
      <c r="D7" s="4">
        <v>300</v>
      </c>
      <c r="E7" s="4" t="s">
        <v>19</v>
      </c>
      <c r="F7" s="4" t="s">
        <v>39</v>
      </c>
    </row>
    <row r="9" spans="3:16" x14ac:dyDescent="0.3">
      <c r="C9" s="4" t="s">
        <v>41</v>
      </c>
    </row>
    <row r="11" spans="3:16" x14ac:dyDescent="0.3">
      <c r="C11" cm="1">
        <f t="array" ref="C11">SUM((D4:D7)*(E4:E7="Ruoka")*(F4:F7="Pohjoinen"))</f>
        <v>250</v>
      </c>
    </row>
    <row r="12" spans="3:16" x14ac:dyDescent="0.3">
      <c r="C12" s="6" t="s">
        <v>49</v>
      </c>
    </row>
    <row r="14" spans="3:16" x14ac:dyDescent="0.3">
      <c r="C14" t="s">
        <v>48</v>
      </c>
      <c r="G14" t="s">
        <v>42</v>
      </c>
      <c r="O14" t="s">
        <v>43</v>
      </c>
    </row>
    <row r="16" spans="3:16" x14ac:dyDescent="0.3">
      <c r="C16">
        <v>100</v>
      </c>
      <c r="E16" cm="1">
        <f t="array" ref="E16">AVERAGE(LARGE(C16:C22,{1;2;3}))</f>
        <v>304.66666666666669</v>
      </c>
      <c r="O16" t="s">
        <v>27</v>
      </c>
      <c r="P16" t="str">
        <f>IF(COUNT(O16:O23,O16:O23)&gt;1,"Esiintyy","Ei esiinny")</f>
        <v>Ei esiinny</v>
      </c>
    </row>
    <row r="17" spans="3:15" x14ac:dyDescent="0.3">
      <c r="C17">
        <v>200</v>
      </c>
      <c r="E17" s="6" t="s">
        <v>50</v>
      </c>
      <c r="H17" cm="1">
        <f t="array" ref="H17">AVERAGE(IF(C16:C22&gt;=200,C16:C22))</f>
        <v>278.5</v>
      </c>
      <c r="O17" t="s">
        <v>29</v>
      </c>
    </row>
    <row r="18" spans="3:15" x14ac:dyDescent="0.3">
      <c r="C18">
        <v>120</v>
      </c>
      <c r="H18" s="6" t="s">
        <v>51</v>
      </c>
      <c r="O18" t="s">
        <v>30</v>
      </c>
    </row>
    <row r="19" spans="3:15" x14ac:dyDescent="0.3">
      <c r="C19">
        <v>234</v>
      </c>
      <c r="O19" t="s">
        <v>29</v>
      </c>
    </row>
    <row r="20" spans="3:15" x14ac:dyDescent="0.3">
      <c r="C20">
        <v>130</v>
      </c>
      <c r="O20" t="s">
        <v>27</v>
      </c>
    </row>
    <row r="21" spans="3:15" x14ac:dyDescent="0.3">
      <c r="C21">
        <v>400</v>
      </c>
      <c r="O21" t="s">
        <v>31</v>
      </c>
    </row>
    <row r="22" spans="3:15" x14ac:dyDescent="0.3">
      <c r="C22">
        <v>280</v>
      </c>
      <c r="O22" t="s">
        <v>33</v>
      </c>
    </row>
    <row r="23" spans="3:15" x14ac:dyDescent="0.3">
      <c r="O23" t="s">
        <v>30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9C20-6C71-46D6-B202-52DE14DAB7CB}">
  <dimension ref="D1:H9"/>
  <sheetViews>
    <sheetView workbookViewId="0">
      <selection activeCell="H5" sqref="H5"/>
    </sheetView>
  </sheetViews>
  <sheetFormatPr defaultRowHeight="14.4" x14ac:dyDescent="0.3"/>
  <cols>
    <col min="4" max="4" width="9.109375" bestFit="1" customWidth="1"/>
    <col min="5" max="5" width="11.44140625" bestFit="1" customWidth="1"/>
  </cols>
  <sheetData>
    <row r="1" spans="4:8" x14ac:dyDescent="0.3">
      <c r="H1" s="5">
        <v>0.255</v>
      </c>
    </row>
    <row r="4" spans="4:8" x14ac:dyDescent="0.3">
      <c r="D4" t="s">
        <v>44</v>
      </c>
      <c r="E4" t="s">
        <v>45</v>
      </c>
      <c r="F4" t="s">
        <v>46</v>
      </c>
    </row>
    <row r="5" spans="4:8" x14ac:dyDescent="0.3">
      <c r="D5">
        <v>100</v>
      </c>
      <c r="E5">
        <f>D5+D5*$H$1</f>
        <v>125.5</v>
      </c>
      <c r="F5">
        <f>E5-D5</f>
        <v>25.5</v>
      </c>
      <c r="H5" cm="1">
        <f t="array" ref="H5:H9">VEROTON*ALV</f>
        <v>25.5</v>
      </c>
    </row>
    <row r="6" spans="4:8" x14ac:dyDescent="0.3">
      <c r="D6">
        <v>200</v>
      </c>
      <c r="E6">
        <f t="shared" ref="E6:E9" si="0">D6+D6*$H$1</f>
        <v>251</v>
      </c>
      <c r="F6">
        <f t="shared" ref="F6:F9" si="1">E6-D6</f>
        <v>51</v>
      </c>
      <c r="H6">
        <v>51</v>
      </c>
    </row>
    <row r="7" spans="4:8" x14ac:dyDescent="0.3">
      <c r="D7">
        <v>300</v>
      </c>
      <c r="E7">
        <f t="shared" si="0"/>
        <v>376.5</v>
      </c>
      <c r="F7">
        <f t="shared" si="1"/>
        <v>76.5</v>
      </c>
      <c r="H7">
        <v>76.5</v>
      </c>
    </row>
    <row r="8" spans="4:8" x14ac:dyDescent="0.3">
      <c r="D8">
        <v>400</v>
      </c>
      <c r="E8">
        <f t="shared" si="0"/>
        <v>502</v>
      </c>
      <c r="F8">
        <f t="shared" si="1"/>
        <v>102</v>
      </c>
      <c r="H8">
        <v>102</v>
      </c>
    </row>
    <row r="9" spans="4:8" x14ac:dyDescent="0.3">
      <c r="D9">
        <v>500</v>
      </c>
      <c r="E9">
        <f t="shared" si="0"/>
        <v>627.5</v>
      </c>
      <c r="F9">
        <f t="shared" si="1"/>
        <v>127.5</v>
      </c>
      <c r="H9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PVMERO eli DATEDIF</vt:lpstr>
      <vt:lpstr>LET</vt:lpstr>
      <vt:lpstr>JONO eli SEQUENCE</vt:lpstr>
      <vt:lpstr>LAJITTELE ja SUODATA(SORT&amp;FILTE</vt:lpstr>
      <vt:lpstr>AINUTKERTAISET.ARVOT eli UNIQUE</vt:lpstr>
      <vt:lpstr>LAMBDA</vt:lpstr>
      <vt:lpstr>MATRIISIT 1</vt:lpstr>
      <vt:lpstr>NIMETYT ALUEET</vt:lpstr>
      <vt:lpstr>ALV</vt:lpstr>
      <vt:lpstr>VERO</vt:lpstr>
      <vt:lpstr>VEROLLINEN</vt:lpstr>
      <vt:lpstr>VEROTON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Jari Laakso</dc:creator>
  <cp:keywords/>
  <dc:description/>
  <cp:lastModifiedBy>Bragge Janne TTM23SAI</cp:lastModifiedBy>
  <cp:revision/>
  <dcterms:created xsi:type="dcterms:W3CDTF">2025-01-09T12:51:55Z</dcterms:created>
  <dcterms:modified xsi:type="dcterms:W3CDTF">2025-01-13T10:03:25Z</dcterms:modified>
  <cp:category/>
  <cp:contentStatus/>
</cp:coreProperties>
</file>